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2" activeTab="2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11"/>
  <c r="G11" s="1"/>
  <c r="E23"/>
  <c r="G23" s="1"/>
  <c r="E31"/>
  <c r="G31" s="1"/>
  <c r="E47"/>
  <c r="G47" s="1"/>
  <c r="E55"/>
  <c r="G55" s="1"/>
  <c r="E63"/>
  <c r="G63" s="1"/>
  <c r="E75"/>
  <c r="G75" s="1"/>
  <c r="E83"/>
  <c r="G83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3"/>
  <c r="G3" s="1"/>
  <c r="E15"/>
  <c r="G15" s="1"/>
  <c r="E27"/>
  <c r="G27" s="1"/>
  <c r="E39"/>
  <c r="G39" s="1"/>
  <c r="E67"/>
  <c r="G67" s="1"/>
  <c r="E79"/>
  <c r="G79" s="1"/>
  <c r="E87"/>
  <c r="G87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7"/>
  <c r="G7" s="1"/>
  <c r="E19"/>
  <c r="G19" s="1"/>
  <c r="E35"/>
  <c r="G35" s="1"/>
  <c r="E43"/>
  <c r="G43" s="1"/>
  <c r="E51"/>
  <c r="G51" s="1"/>
  <c r="E59"/>
  <c r="G59" s="1"/>
  <c r="E71"/>
  <c r="G71" s="1"/>
  <c r="E91"/>
  <c r="G91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Q16" s="1"/>
  <c r="B20"/>
  <c r="D20" s="1"/>
  <c r="B24"/>
  <c r="D24" s="1"/>
  <c r="Q24" s="1"/>
  <c r="B28"/>
  <c r="D28" s="1"/>
  <c r="Q28" s="1"/>
  <c r="B32"/>
  <c r="D32" s="1"/>
  <c r="Q32" s="1"/>
  <c r="B36"/>
  <c r="D36" s="1"/>
  <c r="B40"/>
  <c r="D40" s="1"/>
  <c r="Q40" s="1"/>
  <c r="B44"/>
  <c r="D44" s="1"/>
  <c r="B48"/>
  <c r="D48" s="1"/>
  <c r="Q48" s="1"/>
  <c r="B52"/>
  <c r="D52" s="1"/>
  <c r="B56"/>
  <c r="D56" s="1"/>
  <c r="Q56" s="1"/>
  <c r="B60"/>
  <c r="D60" s="1"/>
  <c r="Q60" s="1"/>
  <c r="B64"/>
  <c r="D64" s="1"/>
  <c r="Q64" s="1"/>
  <c r="B68"/>
  <c r="D68" s="1"/>
  <c r="B72"/>
  <c r="D72" s="1"/>
  <c r="Q72" s="1"/>
  <c r="B76"/>
  <c r="D76" s="1"/>
  <c r="Q76" s="1"/>
  <c r="B80"/>
  <c r="D80" s="1"/>
  <c r="B84"/>
  <c r="D84" s="1"/>
  <c r="B88"/>
  <c r="D88" s="1"/>
  <c r="Q88" s="1"/>
  <c r="B92"/>
  <c r="D92" s="1"/>
  <c r="Q92" s="1"/>
  <c r="B96"/>
  <c r="D96" s="1"/>
  <c r="Q96" s="1"/>
  <c r="B3"/>
  <c r="D3" s="1"/>
  <c r="B7"/>
  <c r="D7" s="1"/>
  <c r="B11"/>
  <c r="D11" s="1"/>
  <c r="B15"/>
  <c r="D15" s="1"/>
  <c r="B19"/>
  <c r="D19" s="1"/>
  <c r="B23"/>
  <c r="D23" s="1"/>
  <c r="Q23" s="1"/>
  <c r="B27"/>
  <c r="D27" s="1"/>
  <c r="B31"/>
  <c r="D31" s="1"/>
  <c r="Q31" s="1"/>
  <c r="B35"/>
  <c r="D35" s="1"/>
  <c r="B39"/>
  <c r="D39" s="1"/>
  <c r="B43"/>
  <c r="D43" s="1"/>
  <c r="B47"/>
  <c r="D47" s="1"/>
  <c r="Q47" s="1"/>
  <c r="B51"/>
  <c r="D51" s="1"/>
  <c r="Q51" s="1"/>
  <c r="B55"/>
  <c r="D55" s="1"/>
  <c r="B59"/>
  <c r="D59" s="1"/>
  <c r="B63"/>
  <c r="D63" s="1"/>
  <c r="B67"/>
  <c r="D67" s="1"/>
  <c r="Q67" s="1"/>
  <c r="B71"/>
  <c r="D71" s="1"/>
  <c r="B75"/>
  <c r="D75" s="1"/>
  <c r="Q75" s="1"/>
  <c r="B79"/>
  <c r="D79" s="1"/>
  <c r="B83"/>
  <c r="D83" s="1"/>
  <c r="Q83" s="1"/>
  <c r="B87"/>
  <c r="D87" s="1"/>
  <c r="Q87" s="1"/>
  <c r="B91"/>
  <c r="D91" s="1"/>
  <c r="B95"/>
  <c r="D95" s="1"/>
  <c r="B6"/>
  <c r="D6" s="1"/>
  <c r="B10"/>
  <c r="D10" s="1"/>
  <c r="B14"/>
  <c r="D14" s="1"/>
  <c r="B18"/>
  <c r="D18" s="1"/>
  <c r="B22"/>
  <c r="D22" s="1"/>
  <c r="B26"/>
  <c r="D26" s="1"/>
  <c r="B30"/>
  <c r="D30" s="1"/>
  <c r="B34"/>
  <c r="D34" s="1"/>
  <c r="B38"/>
  <c r="D38" s="1"/>
  <c r="Q38" s="1"/>
  <c r="B42"/>
  <c r="D42" s="1"/>
  <c r="B46"/>
  <c r="D46" s="1"/>
  <c r="B50"/>
  <c r="D50" s="1"/>
  <c r="B54"/>
  <c r="D54" s="1"/>
  <c r="Q54" s="1"/>
  <c r="B58"/>
  <c r="D58" s="1"/>
  <c r="B62"/>
  <c r="D62" s="1"/>
  <c r="B66"/>
  <c r="D66" s="1"/>
  <c r="B70"/>
  <c r="D70" s="1"/>
  <c r="B74"/>
  <c r="D74" s="1"/>
  <c r="Q74" s="1"/>
  <c r="B78"/>
  <c r="D78" s="1"/>
  <c r="B82"/>
  <c r="D82" s="1"/>
  <c r="B86"/>
  <c r="D86" s="1"/>
  <c r="B90"/>
  <c r="D90" s="1"/>
  <c r="Q90" s="1"/>
  <c r="B94"/>
  <c r="D94" s="1"/>
  <c r="B98"/>
  <c r="D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35" i="81" l="1"/>
  <c r="Q10"/>
  <c r="Q25"/>
  <c r="Q86"/>
  <c r="Q12"/>
  <c r="Q44"/>
  <c r="Q43"/>
  <c r="Q26"/>
  <c r="Q91"/>
  <c r="Q46"/>
  <c r="Q42"/>
  <c r="Q30"/>
  <c r="Q27"/>
  <c r="Q14"/>
  <c r="Q79"/>
  <c r="Q62"/>
  <c r="Q70"/>
  <c r="Q58"/>
  <c r="Q22"/>
  <c r="Q19"/>
  <c r="Q15"/>
  <c r="Q8"/>
  <c r="Q6"/>
  <c r="Q3"/>
  <c r="Q78"/>
  <c r="Q4"/>
  <c r="Q68"/>
  <c r="Q52"/>
  <c r="Q94"/>
  <c r="Q84"/>
  <c r="Q80"/>
  <c r="Q71"/>
  <c r="Q36"/>
  <c r="Q20"/>
  <c r="T2" i="82"/>
  <c r="T2" i="79"/>
  <c r="DM99" i="11"/>
  <c r="Q55" i="81"/>
  <c r="Q7"/>
  <c r="Q59"/>
  <c r="Q11"/>
  <c r="Q39"/>
  <c r="Q98"/>
  <c r="Q82"/>
  <c r="Q66"/>
  <c r="Q50"/>
  <c r="Q34"/>
  <c r="Q18"/>
  <c r="Q95"/>
  <c r="Q63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F77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8"/>
  <c r="AK99" i="29"/>
  <c r="AB92" i="63"/>
  <c r="AB88"/>
  <c r="AB76"/>
  <c r="AB52"/>
  <c r="AB44"/>
  <c r="AB32"/>
  <c r="AB97"/>
  <c r="AB93"/>
  <c r="AB89"/>
  <c r="AB85"/>
  <c r="AB81"/>
  <c r="AB77"/>
  <c r="AB73"/>
  <c r="AB69"/>
  <c r="AB64" i="61"/>
  <c r="AB56"/>
  <c r="AB52"/>
  <c r="AB48"/>
  <c r="AB40"/>
  <c r="AB4"/>
  <c r="AB89"/>
  <c r="AB81"/>
  <c r="AB77"/>
  <c r="AB73"/>
  <c r="AA73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F4" s="1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2"/>
  <c r="C4"/>
  <c r="F4" s="1"/>
  <c r="B5"/>
  <c r="C5"/>
  <c r="B6"/>
  <c r="C6"/>
  <c r="B7"/>
  <c r="C7"/>
  <c r="B8"/>
  <c r="C8"/>
  <c r="F8" s="1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F98" s="1"/>
  <c r="C3"/>
  <c r="B3"/>
  <c r="B4" i="61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8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7"/>
  <c r="C4"/>
  <c r="F4" s="1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6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F73" s="1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F41" s="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B85"/>
  <c r="C85"/>
  <c r="B86"/>
  <c r="C86"/>
  <c r="F86" s="1"/>
  <c r="B87"/>
  <c r="C87"/>
  <c r="B88"/>
  <c r="C88"/>
  <c r="F88" s="1"/>
  <c r="B89"/>
  <c r="C89"/>
  <c r="B90"/>
  <c r="C90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U95"/>
  <c r="F95"/>
  <c r="U94"/>
  <c r="U93"/>
  <c r="F93"/>
  <c r="U92"/>
  <c r="N92"/>
  <c r="U91"/>
  <c r="F91"/>
  <c r="U90"/>
  <c r="N90"/>
  <c r="F90"/>
  <c r="U89"/>
  <c r="N89"/>
  <c r="F89"/>
  <c r="U88"/>
  <c r="N88"/>
  <c r="U87"/>
  <c r="F87"/>
  <c r="U86"/>
  <c r="N86"/>
  <c r="U85"/>
  <c r="N85"/>
  <c r="F85"/>
  <c r="U84"/>
  <c r="N84"/>
  <c r="U83"/>
  <c r="F83"/>
  <c r="U82"/>
  <c r="N82"/>
  <c r="U81"/>
  <c r="N81"/>
  <c r="F81"/>
  <c r="U80"/>
  <c r="N80"/>
  <c r="F80"/>
  <c r="U79"/>
  <c r="F79"/>
  <c r="U78"/>
  <c r="U77"/>
  <c r="N77"/>
  <c r="F77"/>
  <c r="U76"/>
  <c r="N76"/>
  <c r="U75"/>
  <c r="F75"/>
  <c r="U74"/>
  <c r="N74"/>
  <c r="U73"/>
  <c r="N73"/>
  <c r="F73"/>
  <c r="U72"/>
  <c r="N72"/>
  <c r="U71"/>
  <c r="F71"/>
  <c r="U70"/>
  <c r="N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U59"/>
  <c r="F59"/>
  <c r="U58"/>
  <c r="N58"/>
  <c r="U57"/>
  <c r="N57"/>
  <c r="F57"/>
  <c r="U56"/>
  <c r="N56"/>
  <c r="U55"/>
  <c r="F55"/>
  <c r="U54"/>
  <c r="N54"/>
  <c r="F54"/>
  <c r="U53"/>
  <c r="N53"/>
  <c r="F53"/>
  <c r="U52"/>
  <c r="N52"/>
  <c r="U51"/>
  <c r="F51"/>
  <c r="U50"/>
  <c r="N50"/>
  <c r="U49"/>
  <c r="N49"/>
  <c r="F49"/>
  <c r="U48"/>
  <c r="N48"/>
  <c r="F48"/>
  <c r="U47"/>
  <c r="F47"/>
  <c r="U46"/>
  <c r="N46"/>
  <c r="U45"/>
  <c r="N45"/>
  <c r="F45"/>
  <c r="U44"/>
  <c r="N44"/>
  <c r="U43"/>
  <c r="F43"/>
  <c r="U42"/>
  <c r="N42"/>
  <c r="F42"/>
  <c r="U41"/>
  <c r="N41"/>
  <c r="F41"/>
  <c r="U40"/>
  <c r="N40"/>
  <c r="U39"/>
  <c r="F39"/>
  <c r="U38"/>
  <c r="N38"/>
  <c r="U37"/>
  <c r="N37"/>
  <c r="F37"/>
  <c r="U36"/>
  <c r="N36"/>
  <c r="F36"/>
  <c r="U35"/>
  <c r="F35"/>
  <c r="U34"/>
  <c r="N34"/>
  <c r="U33"/>
  <c r="N33"/>
  <c r="F33"/>
  <c r="U32"/>
  <c r="N32"/>
  <c r="U31"/>
  <c r="F31"/>
  <c r="U30"/>
  <c r="N30"/>
  <c r="U29"/>
  <c r="N29"/>
  <c r="F29"/>
  <c r="U28"/>
  <c r="U27"/>
  <c r="N27"/>
  <c r="U26"/>
  <c r="N26"/>
  <c r="F26"/>
  <c r="U25"/>
  <c r="N25"/>
  <c r="F25"/>
  <c r="U24"/>
  <c r="N24"/>
  <c r="U23"/>
  <c r="F23"/>
  <c r="U22"/>
  <c r="N22"/>
  <c r="U21"/>
  <c r="N21"/>
  <c r="U20"/>
  <c r="N20"/>
  <c r="F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U11"/>
  <c r="F11"/>
  <c r="U10"/>
  <c r="N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F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F78"/>
  <c r="U77"/>
  <c r="N77"/>
  <c r="F77"/>
  <c r="U76"/>
  <c r="U75"/>
  <c r="N75"/>
  <c r="F75"/>
  <c r="U74"/>
  <c r="N74"/>
  <c r="U73"/>
  <c r="N73"/>
  <c r="F73"/>
  <c r="U72"/>
  <c r="F72"/>
  <c r="U71"/>
  <c r="N71"/>
  <c r="F71"/>
  <c r="U70"/>
  <c r="N70"/>
  <c r="AD69"/>
  <c r="U69"/>
  <c r="N69"/>
  <c r="F69"/>
  <c r="U68"/>
  <c r="F68"/>
  <c r="U67"/>
  <c r="N67"/>
  <c r="F67"/>
  <c r="AD66"/>
  <c r="U66"/>
  <c r="N66"/>
  <c r="AD65"/>
  <c r="U65"/>
  <c r="N65"/>
  <c r="F65"/>
  <c r="U64"/>
  <c r="U63"/>
  <c r="N63"/>
  <c r="F63"/>
  <c r="AC62"/>
  <c r="U62"/>
  <c r="N62"/>
  <c r="F62"/>
  <c r="U61"/>
  <c r="N61"/>
  <c r="F61"/>
  <c r="U60"/>
  <c r="U59"/>
  <c r="N59"/>
  <c r="F59"/>
  <c r="U58"/>
  <c r="N58"/>
  <c r="U57"/>
  <c r="N57"/>
  <c r="F57"/>
  <c r="U56"/>
  <c r="F56"/>
  <c r="U55"/>
  <c r="N55"/>
  <c r="F55"/>
  <c r="U54"/>
  <c r="N54"/>
  <c r="AD53"/>
  <c r="U53"/>
  <c r="N53"/>
  <c r="F53"/>
  <c r="U52"/>
  <c r="F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F20"/>
  <c r="U19"/>
  <c r="F19"/>
  <c r="U18"/>
  <c r="AD17"/>
  <c r="U17"/>
  <c r="F17"/>
  <c r="U16"/>
  <c r="F16"/>
  <c r="U15"/>
  <c r="F15"/>
  <c r="U14"/>
  <c r="F14"/>
  <c r="AD13"/>
  <c r="U13"/>
  <c r="F13"/>
  <c r="U12"/>
  <c r="U11"/>
  <c r="U10"/>
  <c r="F10"/>
  <c r="AD9"/>
  <c r="U9"/>
  <c r="F9"/>
  <c r="U8"/>
  <c r="U7"/>
  <c r="F7"/>
  <c r="U6"/>
  <c r="F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F86"/>
  <c r="U85"/>
  <c r="F85"/>
  <c r="U84"/>
  <c r="F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U73"/>
  <c r="F73"/>
  <c r="U72"/>
  <c r="N72"/>
  <c r="F72"/>
  <c r="U71"/>
  <c r="F71"/>
  <c r="U70"/>
  <c r="N70"/>
  <c r="U69"/>
  <c r="F69"/>
  <c r="U68"/>
  <c r="N68"/>
  <c r="U67"/>
  <c r="F67"/>
  <c r="U66"/>
  <c r="N66"/>
  <c r="U65"/>
  <c r="F65"/>
  <c r="U64"/>
  <c r="N64"/>
  <c r="F64"/>
  <c r="U63"/>
  <c r="F63"/>
  <c r="U62"/>
  <c r="N62"/>
  <c r="U61"/>
  <c r="F61"/>
  <c r="U60"/>
  <c r="N60"/>
  <c r="U59"/>
  <c r="F59"/>
  <c r="U58"/>
  <c r="N58"/>
  <c r="U57"/>
  <c r="F57"/>
  <c r="U56"/>
  <c r="N56"/>
  <c r="F56"/>
  <c r="U55"/>
  <c r="F55"/>
  <c r="U54"/>
  <c r="N54"/>
  <c r="U53"/>
  <c r="F53"/>
  <c r="U52"/>
  <c r="N52"/>
  <c r="U51"/>
  <c r="F51"/>
  <c r="U50"/>
  <c r="N50"/>
  <c r="U49"/>
  <c r="F49"/>
  <c r="U48"/>
  <c r="N48"/>
  <c r="F48"/>
  <c r="U47"/>
  <c r="F47"/>
  <c r="U46"/>
  <c r="N46"/>
  <c r="U45"/>
  <c r="F45"/>
  <c r="U44"/>
  <c r="N44"/>
  <c r="U43"/>
  <c r="F43"/>
  <c r="U42"/>
  <c r="N42"/>
  <c r="U41"/>
  <c r="F41"/>
  <c r="U40"/>
  <c r="N40"/>
  <c r="F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B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F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F24"/>
  <c r="U23"/>
  <c r="F23"/>
  <c r="U22"/>
  <c r="F22"/>
  <c r="U21"/>
  <c r="U20"/>
  <c r="U19"/>
  <c r="F19"/>
  <c r="U18"/>
  <c r="U17"/>
  <c r="U16"/>
  <c r="U15"/>
  <c r="U14"/>
  <c r="F14"/>
  <c r="U13"/>
  <c r="U12"/>
  <c r="U11"/>
  <c r="F11"/>
  <c r="U10"/>
  <c r="U9"/>
  <c r="U8"/>
  <c r="U7"/>
  <c r="N7"/>
  <c r="F7"/>
  <c r="U6"/>
  <c r="U5"/>
  <c r="N5"/>
  <c r="U4"/>
  <c r="U3"/>
  <c r="B99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U85"/>
  <c r="F85"/>
  <c r="U84"/>
  <c r="U83"/>
  <c r="N83"/>
  <c r="U82"/>
  <c r="U81"/>
  <c r="F81"/>
  <c r="U80"/>
  <c r="U79"/>
  <c r="U78"/>
  <c r="F78"/>
  <c r="U77"/>
  <c r="N77"/>
  <c r="F77"/>
  <c r="U76"/>
  <c r="N76"/>
  <c r="U75"/>
  <c r="N75"/>
  <c r="F75"/>
  <c r="U74"/>
  <c r="U73"/>
  <c r="N73"/>
  <c r="F73"/>
  <c r="U72"/>
  <c r="F72"/>
  <c r="U71"/>
  <c r="N71"/>
  <c r="F71"/>
  <c r="U70"/>
  <c r="U69"/>
  <c r="N69"/>
  <c r="F69"/>
  <c r="U68"/>
  <c r="U67"/>
  <c r="N67"/>
  <c r="F67"/>
  <c r="U66"/>
  <c r="U65"/>
  <c r="N65"/>
  <c r="F65"/>
  <c r="U64"/>
  <c r="U63"/>
  <c r="N63"/>
  <c r="F63"/>
  <c r="U62"/>
  <c r="U61"/>
  <c r="N61"/>
  <c r="F61"/>
  <c r="U60"/>
  <c r="U59"/>
  <c r="N59"/>
  <c r="F59"/>
  <c r="U58"/>
  <c r="U57"/>
  <c r="N57"/>
  <c r="F57"/>
  <c r="U56"/>
  <c r="U55"/>
  <c r="N55"/>
  <c r="F55"/>
  <c r="U54"/>
  <c r="U53"/>
  <c r="N53"/>
  <c r="F53"/>
  <c r="U52"/>
  <c r="U51"/>
  <c r="N51"/>
  <c r="F51"/>
  <c r="U50"/>
  <c r="U49"/>
  <c r="N49"/>
  <c r="F49"/>
  <c r="U48"/>
  <c r="U47"/>
  <c r="N47"/>
  <c r="F47"/>
  <c r="U46"/>
  <c r="F46"/>
  <c r="U45"/>
  <c r="N45"/>
  <c r="F45"/>
  <c r="U44"/>
  <c r="U43"/>
  <c r="N43"/>
  <c r="F43"/>
  <c r="U42"/>
  <c r="U41"/>
  <c r="N41"/>
  <c r="F41"/>
  <c r="U40"/>
  <c r="U39"/>
  <c r="N39"/>
  <c r="F39"/>
  <c r="U38"/>
  <c r="U37"/>
  <c r="N37"/>
  <c r="F37"/>
  <c r="U36"/>
  <c r="U35"/>
  <c r="N35"/>
  <c r="F35"/>
  <c r="U34"/>
  <c r="U33"/>
  <c r="N33"/>
  <c r="F33"/>
  <c r="U32"/>
  <c r="F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F20"/>
  <c r="U19"/>
  <c r="F19"/>
  <c r="U18"/>
  <c r="N18"/>
  <c r="U17"/>
  <c r="U16"/>
  <c r="N16"/>
  <c r="U15"/>
  <c r="F15"/>
  <c r="U14"/>
  <c r="N14"/>
  <c r="F14"/>
  <c r="U13"/>
  <c r="F13"/>
  <c r="U12"/>
  <c r="N12"/>
  <c r="U11"/>
  <c r="F11"/>
  <c r="U10"/>
  <c r="N10"/>
  <c r="U9"/>
  <c r="F9"/>
  <c r="U8"/>
  <c r="N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U75"/>
  <c r="F75"/>
  <c r="U74"/>
  <c r="F74"/>
  <c r="U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F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F38"/>
  <c r="U37"/>
  <c r="N37"/>
  <c r="F37"/>
  <c r="U36"/>
  <c r="U35"/>
  <c r="N35"/>
  <c r="F35"/>
  <c r="U34"/>
  <c r="N34"/>
  <c r="U33"/>
  <c r="N33"/>
  <c r="F33"/>
  <c r="U32"/>
  <c r="F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F20"/>
  <c r="U19"/>
  <c r="N19"/>
  <c r="F19"/>
  <c r="U18"/>
  <c r="N18"/>
  <c r="U17"/>
  <c r="N17"/>
  <c r="F17"/>
  <c r="U16"/>
  <c r="U15"/>
  <c r="N15"/>
  <c r="F15"/>
  <c r="U14"/>
  <c r="F14"/>
  <c r="U13"/>
  <c r="F13"/>
  <c r="U12"/>
  <c r="F12"/>
  <c r="U11"/>
  <c r="N11"/>
  <c r="F11"/>
  <c r="U10"/>
  <c r="U9"/>
  <c r="F9"/>
  <c r="U8"/>
  <c r="F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F93"/>
  <c r="U92"/>
  <c r="N92"/>
  <c r="U91"/>
  <c r="F91"/>
  <c r="U90"/>
  <c r="F90"/>
  <c r="U89"/>
  <c r="N89"/>
  <c r="F89"/>
  <c r="U88"/>
  <c r="N88"/>
  <c r="U87"/>
  <c r="F87"/>
  <c r="U86"/>
  <c r="U85"/>
  <c r="N85"/>
  <c r="F85"/>
  <c r="U84"/>
  <c r="N84"/>
  <c r="F84"/>
  <c r="U83"/>
  <c r="F83"/>
  <c r="U82"/>
  <c r="F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F50"/>
  <c r="U49"/>
  <c r="F49"/>
  <c r="U48"/>
  <c r="N48"/>
  <c r="U47"/>
  <c r="F47"/>
  <c r="U46"/>
  <c r="U45"/>
  <c r="N45"/>
  <c r="U44"/>
  <c r="U43"/>
  <c r="F43"/>
  <c r="U42"/>
  <c r="U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F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L99" i="81" l="1"/>
  <c r="O99"/>
  <c r="I99"/>
  <c r="F99"/>
  <c r="C99"/>
  <c r="F83" i="58"/>
  <c r="F27" i="63"/>
  <c r="F21"/>
  <c r="C99"/>
  <c r="F6"/>
  <c r="B99"/>
  <c r="F11" i="62"/>
  <c r="F86" i="56"/>
  <c r="C99"/>
  <c r="B99"/>
  <c r="C99" i="55"/>
  <c r="F64" i="58"/>
  <c r="F47"/>
  <c r="F15"/>
  <c r="F17" i="57"/>
  <c r="C99"/>
  <c r="F6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M52" i="65"/>
  <c r="D52" i="55" s="1"/>
  <c r="M53" i="65"/>
  <c r="D53" i="55" s="1"/>
  <c r="M54" i="65"/>
  <c r="D54" i="55" s="1"/>
  <c r="G54" s="1"/>
  <c r="V54" s="1"/>
  <c r="M55" i="65"/>
  <c r="D55" i="55" s="1"/>
  <c r="M56" i="65"/>
  <c r="D56" i="55" s="1"/>
  <c r="M57" i="65"/>
  <c r="D57" i="55" s="1"/>
  <c r="M58" i="65"/>
  <c r="D58" i="55" s="1"/>
  <c r="G58" s="1"/>
  <c r="M59" i="65"/>
  <c r="D59" i="55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M77" i="65"/>
  <c r="D77" i="55" s="1"/>
  <c r="M78" i="65"/>
  <c r="D78" i="55" s="1"/>
  <c r="G78" s="1"/>
  <c r="M79" i="65"/>
  <c r="D79" i="55" s="1"/>
  <c r="M80" i="65"/>
  <c r="D80" i="55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N40"/>
  <c r="N44"/>
  <c r="N48"/>
  <c r="O48" s="1"/>
  <c r="N52"/>
  <c r="N55"/>
  <c r="N56"/>
  <c r="O56" s="1"/>
  <c r="N59"/>
  <c r="N60"/>
  <c r="O60" s="1"/>
  <c r="N63"/>
  <c r="N64"/>
  <c r="O64" s="1"/>
  <c r="N67"/>
  <c r="N68"/>
  <c r="N71"/>
  <c r="N72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9"/>
  <c r="V40"/>
  <c r="V47"/>
  <c r="V16"/>
  <c r="O16"/>
  <c r="O98"/>
  <c r="V24" i="56"/>
  <c r="V42"/>
  <c r="O51"/>
  <c r="N8" i="55"/>
  <c r="F9"/>
  <c r="I99"/>
  <c r="M99"/>
  <c r="G10"/>
  <c r="N12"/>
  <c r="O12" s="1"/>
  <c r="F13"/>
  <c r="N28"/>
  <c r="O28" s="1"/>
  <c r="F29"/>
  <c r="N44"/>
  <c r="F45"/>
  <c r="N60"/>
  <c r="O60" s="1"/>
  <c r="F61"/>
  <c r="O45" i="56"/>
  <c r="O65"/>
  <c r="V66" i="55"/>
  <c r="V59" i="56"/>
  <c r="V12" i="55"/>
  <c r="V28"/>
  <c r="V44"/>
  <c r="V32" i="56"/>
  <c r="V48"/>
  <c r="B99" i="55"/>
  <c r="F3"/>
  <c r="K99"/>
  <c r="F5"/>
  <c r="N20"/>
  <c r="O20" s="1"/>
  <c r="F21"/>
  <c r="N36"/>
  <c r="F37"/>
  <c r="N52"/>
  <c r="F53"/>
  <c r="O84"/>
  <c r="O5" i="56"/>
  <c r="O21"/>
  <c r="O37"/>
  <c r="O53"/>
  <c r="O69"/>
  <c r="O77"/>
  <c r="O93"/>
  <c r="O7"/>
  <c r="O23"/>
  <c r="V28"/>
  <c r="V63"/>
  <c r="J99" i="55"/>
  <c r="N24"/>
  <c r="N40"/>
  <c r="O40" s="1"/>
  <c r="N56"/>
  <c r="O96"/>
  <c r="V86" i="58"/>
  <c r="G3" i="56"/>
  <c r="V56"/>
  <c r="V60"/>
  <c r="V68"/>
  <c r="B99" i="57"/>
  <c r="F3"/>
  <c r="K99"/>
  <c r="N82"/>
  <c r="F83"/>
  <c r="F97"/>
  <c r="C99" i="58"/>
  <c r="I99"/>
  <c r="B99" i="81" s="1"/>
  <c r="M99" i="58"/>
  <c r="N4"/>
  <c r="F5"/>
  <c r="N12"/>
  <c r="F13"/>
  <c r="N20"/>
  <c r="F21"/>
  <c r="V22"/>
  <c r="V82"/>
  <c r="V72" i="55"/>
  <c r="V84"/>
  <c r="V88"/>
  <c r="V96"/>
  <c r="F3" i="56"/>
  <c r="F99" s="1"/>
  <c r="V9"/>
  <c r="V13"/>
  <c r="V17"/>
  <c r="V21"/>
  <c r="V25"/>
  <c r="V29"/>
  <c r="V33"/>
  <c r="V37"/>
  <c r="V41"/>
  <c r="V45"/>
  <c r="V49"/>
  <c r="V53"/>
  <c r="V57"/>
  <c r="V65"/>
  <c r="V69"/>
  <c r="V73"/>
  <c r="V77"/>
  <c r="V81"/>
  <c r="V85"/>
  <c r="V89"/>
  <c r="V93"/>
  <c r="V97"/>
  <c r="N3" i="57"/>
  <c r="N3" i="56"/>
  <c r="G88" i="57"/>
  <c r="N90"/>
  <c r="F91"/>
  <c r="K99" i="58"/>
  <c r="U99"/>
  <c r="F9"/>
  <c r="F17"/>
  <c r="O26"/>
  <c r="V42"/>
  <c r="O45"/>
  <c r="V74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25" i="58" l="1"/>
  <c r="D99" i="81"/>
  <c r="V65" i="58"/>
  <c r="O71" i="55"/>
  <c r="O70"/>
  <c r="V50" i="56"/>
  <c r="V11"/>
  <c r="O15"/>
  <c r="O38" i="55"/>
  <c r="O86" i="56"/>
  <c r="O62" i="55"/>
  <c r="O46"/>
  <c r="O30"/>
  <c r="O70" i="56"/>
  <c r="V39"/>
  <c r="O86" i="55"/>
  <c r="V18" i="56"/>
  <c r="O47"/>
  <c r="O35"/>
  <c r="O27" i="55"/>
  <c r="N99" i="81"/>
  <c r="P99" s="1"/>
  <c r="K99"/>
  <c r="M99" s="1"/>
  <c r="H99"/>
  <c r="J99" s="1"/>
  <c r="E99"/>
  <c r="G99" s="1"/>
  <c r="O78" i="56"/>
  <c r="O66"/>
  <c r="O62"/>
  <c r="O54"/>
  <c r="O46"/>
  <c r="O30"/>
  <c r="O26"/>
  <c r="O10"/>
  <c r="O78" i="55"/>
  <c r="O74"/>
  <c r="O66"/>
  <c r="F99" i="63"/>
  <c r="O72" i="56"/>
  <c r="O44"/>
  <c r="O40"/>
  <c r="O52"/>
  <c r="O36"/>
  <c r="O25"/>
  <c r="G92" i="55"/>
  <c r="G80"/>
  <c r="G76"/>
  <c r="G64"/>
  <c r="G56"/>
  <c r="V56" s="1"/>
  <c r="G52"/>
  <c r="V52" s="1"/>
  <c r="G36"/>
  <c r="V36" s="1"/>
  <c r="G19"/>
  <c r="V19" s="1"/>
  <c r="G14"/>
  <c r="V14" s="1"/>
  <c r="O68"/>
  <c r="O44"/>
  <c r="O81" i="56"/>
  <c r="O61"/>
  <c r="O57"/>
  <c r="O29"/>
  <c r="V27"/>
  <c r="O94"/>
  <c r="G79" i="55"/>
  <c r="V79" s="1"/>
  <c r="G59"/>
  <c r="V59" s="1"/>
  <c r="G55"/>
  <c r="V55" s="1"/>
  <c r="G51"/>
  <c r="O51" s="1"/>
  <c r="G31"/>
  <c r="V31" s="1"/>
  <c r="O4"/>
  <c r="V32"/>
  <c r="O24"/>
  <c r="G34" i="57"/>
  <c r="V34" s="1"/>
  <c r="O93" i="58"/>
  <c r="O57"/>
  <c r="G70" i="57"/>
  <c r="V70" s="1"/>
  <c r="G54"/>
  <c r="V54" s="1"/>
  <c r="G50"/>
  <c r="V50" s="1"/>
  <c r="O44"/>
  <c r="G22"/>
  <c r="V22" s="1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25"/>
  <c r="O47" i="55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i="58" l="1"/>
  <c r="O19" i="55"/>
  <c r="O49"/>
  <c r="O54" i="57"/>
  <c r="O14" i="55"/>
  <c r="O52"/>
  <c r="Q99" i="81"/>
  <c r="O4" i="56"/>
  <c r="V92" i="55"/>
  <c r="O92"/>
  <c r="O80"/>
  <c r="V80"/>
  <c r="O76"/>
  <c r="V76"/>
  <c r="V64"/>
  <c r="O64"/>
  <c r="O56"/>
  <c r="O36"/>
  <c r="O79"/>
  <c r="O59"/>
  <c r="O55"/>
  <c r="V51"/>
  <c r="O50" i="57"/>
  <c r="O34"/>
  <c r="O9"/>
  <c r="O70"/>
  <c r="O22"/>
  <c r="O5"/>
  <c r="O77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K25" i="78"/>
  <c r="P73"/>
  <c r="K98"/>
  <c r="N52"/>
  <c r="L77"/>
  <c r="L9"/>
  <c r="P92"/>
  <c r="O11"/>
  <c r="L56"/>
  <c r="B60"/>
  <c r="O37"/>
  <c r="H62"/>
  <c r="K81"/>
  <c r="K87"/>
  <c r="P59"/>
  <c r="H77"/>
  <c r="K56"/>
  <c r="P7"/>
  <c r="L60"/>
  <c r="K78"/>
  <c r="H85"/>
  <c r="H43"/>
  <c r="P10"/>
  <c r="B46"/>
  <c r="K16"/>
  <c r="G51"/>
  <c r="G73"/>
  <c r="B97"/>
  <c r="G62"/>
  <c r="I60"/>
  <c r="N20"/>
  <c r="I96"/>
  <c r="J63"/>
  <c r="Q60"/>
  <c r="J64"/>
  <c r="N44"/>
  <c r="P32"/>
  <c r="Q49"/>
  <c r="O41"/>
  <c r="G55"/>
  <c r="I58"/>
  <c r="K14"/>
  <c r="K93"/>
  <c r="G77"/>
  <c r="I54"/>
  <c r="Q11"/>
  <c r="G90"/>
  <c r="P94"/>
  <c r="G24"/>
  <c r="O26"/>
  <c r="L26"/>
  <c r="J65"/>
  <c r="L5"/>
  <c r="H13"/>
  <c r="K73"/>
  <c r="N12"/>
  <c r="L63"/>
  <c r="K8"/>
  <c r="O33"/>
  <c r="H15"/>
  <c r="P75"/>
  <c r="B17"/>
  <c r="N82"/>
  <c r="P40"/>
  <c r="P61"/>
  <c r="N31"/>
  <c r="O71"/>
  <c r="I40"/>
  <c r="J77"/>
  <c r="Q51"/>
  <c r="G50"/>
  <c r="I24"/>
  <c r="K86"/>
  <c r="O96"/>
  <c r="J5"/>
  <c r="H45"/>
  <c r="L78"/>
  <c r="P29"/>
  <c r="Q16"/>
  <c r="G57"/>
  <c r="J58"/>
  <c r="J34"/>
  <c r="B91"/>
  <c r="B37"/>
  <c r="N88"/>
  <c r="F1"/>
  <c r="P55"/>
  <c r="N96"/>
  <c r="G54"/>
  <c r="N90"/>
  <c r="H84"/>
  <c r="P38"/>
  <c r="B13"/>
  <c r="J25"/>
  <c r="I55"/>
  <c r="G68"/>
  <c r="J32"/>
  <c r="I83"/>
  <c r="Q68"/>
  <c r="P33"/>
  <c r="K39"/>
  <c r="Q7"/>
  <c r="J61"/>
  <c r="B53"/>
  <c r="G98"/>
  <c r="I68"/>
  <c r="P47"/>
  <c r="G72"/>
  <c r="N56"/>
  <c r="N80"/>
  <c r="G30"/>
  <c r="H74"/>
  <c r="L36"/>
  <c r="L76"/>
  <c r="H30"/>
  <c r="K24"/>
  <c r="G41"/>
  <c r="H91"/>
  <c r="L32"/>
  <c r="P52"/>
  <c r="H54"/>
  <c r="K60"/>
  <c r="H33"/>
  <c r="I28"/>
  <c r="H32"/>
  <c r="Q79"/>
  <c r="Q8"/>
  <c r="J36"/>
  <c r="B57"/>
  <c r="L92"/>
  <c r="B92"/>
  <c r="P46"/>
  <c r="H60"/>
  <c r="N22"/>
  <c r="O6"/>
  <c r="P50"/>
  <c r="I67"/>
  <c r="N79"/>
  <c r="L42"/>
  <c r="K65"/>
  <c r="H2"/>
  <c r="N95"/>
  <c r="I46"/>
  <c r="B8"/>
  <c r="Q40"/>
  <c r="I82"/>
  <c r="O67"/>
  <c r="Q52"/>
  <c r="G86"/>
  <c r="G63"/>
  <c r="G28"/>
  <c r="G46"/>
  <c r="K33"/>
  <c r="I91"/>
  <c r="J29"/>
  <c r="B26"/>
  <c r="N81"/>
  <c r="N17"/>
  <c r="P17"/>
  <c r="J14"/>
  <c r="I85"/>
  <c r="B9"/>
  <c r="H59"/>
  <c r="P37"/>
  <c r="Q45"/>
  <c r="I75"/>
  <c r="Q55"/>
  <c r="J22"/>
  <c r="N69"/>
  <c r="Q67"/>
  <c r="Q92"/>
  <c r="H64"/>
  <c r="G33"/>
  <c r="O28"/>
  <c r="Q91"/>
  <c r="L94"/>
  <c r="K49"/>
  <c r="J38"/>
  <c r="B25"/>
  <c r="B42"/>
  <c r="J97"/>
  <c r="L13"/>
  <c r="N83"/>
  <c r="L68"/>
  <c r="O97"/>
  <c r="I57"/>
  <c r="I71"/>
  <c r="B73"/>
  <c r="H47"/>
  <c r="P43"/>
  <c r="Q48"/>
  <c r="P77"/>
  <c r="Q30"/>
  <c r="O13"/>
  <c r="G74"/>
  <c r="O9"/>
  <c r="J16"/>
  <c r="Q47"/>
  <c r="G60"/>
  <c r="L20"/>
  <c r="O76"/>
  <c r="K21"/>
  <c r="G15"/>
  <c r="E1"/>
  <c r="H5"/>
  <c r="K30"/>
  <c r="K92"/>
  <c r="J15"/>
  <c r="J46"/>
  <c r="H21"/>
  <c r="J59"/>
  <c r="I13"/>
  <c r="G83"/>
  <c r="K7"/>
  <c r="I78"/>
  <c r="I92"/>
  <c r="J10"/>
  <c r="N54"/>
  <c r="H63"/>
  <c r="J84"/>
  <c r="L48"/>
  <c r="K18"/>
  <c r="O4"/>
  <c r="B49"/>
  <c r="O43"/>
  <c r="G93"/>
  <c r="I59"/>
  <c r="J44"/>
  <c r="G66"/>
  <c r="H55"/>
  <c r="N29"/>
  <c r="P90"/>
  <c r="P24"/>
  <c r="H78"/>
  <c r="L25"/>
  <c r="P96"/>
  <c r="Q56"/>
  <c r="B67"/>
  <c r="P93"/>
  <c r="K54"/>
  <c r="O42"/>
  <c r="J30"/>
  <c r="J87"/>
  <c r="H66"/>
  <c r="G29"/>
  <c r="Q90"/>
  <c r="N63"/>
  <c r="B2"/>
  <c r="I49"/>
  <c r="P76"/>
  <c r="I45"/>
  <c r="J57"/>
  <c r="Q14"/>
  <c r="I64"/>
  <c r="O55"/>
  <c r="B30"/>
  <c r="L95"/>
  <c r="H41"/>
  <c r="N59"/>
  <c r="I8"/>
  <c r="I48"/>
  <c r="P26"/>
  <c r="O50"/>
  <c r="O75"/>
  <c r="J69"/>
  <c r="P56"/>
  <c r="N10"/>
  <c r="H44"/>
  <c r="O32"/>
  <c r="K40"/>
  <c r="Q50"/>
  <c r="I41"/>
  <c r="G32"/>
  <c r="O15"/>
  <c r="L82"/>
  <c r="B6"/>
  <c r="J73"/>
  <c r="Q53"/>
  <c r="K77"/>
  <c r="L61"/>
  <c r="K63"/>
  <c r="P53"/>
  <c r="N34"/>
  <c r="G85"/>
  <c r="O20"/>
  <c r="P54"/>
  <c r="G88"/>
  <c r="N8"/>
  <c r="O92"/>
  <c r="I97"/>
  <c r="H14"/>
  <c r="L89"/>
  <c r="J33"/>
  <c r="N60"/>
  <c r="H7"/>
  <c r="L28"/>
  <c r="J80"/>
  <c r="P35"/>
  <c r="H67"/>
  <c r="K3"/>
  <c r="B28"/>
  <c r="L85"/>
  <c r="P44"/>
  <c r="I25"/>
  <c r="G4"/>
  <c r="L12"/>
  <c r="G92"/>
  <c r="P4"/>
  <c r="H10"/>
  <c r="B81"/>
  <c r="L49"/>
  <c r="P6"/>
  <c r="B43"/>
  <c r="Q94"/>
  <c r="L19"/>
  <c r="I87"/>
  <c r="N42"/>
  <c r="L40"/>
  <c r="J60"/>
  <c r="K4"/>
  <c r="Q72"/>
  <c r="K6"/>
  <c r="N53"/>
  <c r="L81"/>
  <c r="K19"/>
  <c r="B75"/>
  <c r="K15"/>
  <c r="H96"/>
  <c r="I56"/>
  <c r="H35"/>
  <c r="G49"/>
  <c r="P80"/>
  <c r="K85"/>
  <c r="I52"/>
  <c r="L65"/>
  <c r="B27"/>
  <c r="B39"/>
  <c r="N57"/>
  <c r="O87"/>
  <c r="B22"/>
  <c r="H79"/>
  <c r="O35"/>
  <c r="B20"/>
  <c r="G7"/>
  <c r="P34"/>
  <c r="H50"/>
  <c r="Q29"/>
  <c r="L10"/>
  <c r="N70"/>
  <c r="I3"/>
  <c r="B11"/>
  <c r="P72"/>
  <c r="Q88"/>
  <c r="Q62"/>
  <c r="I15"/>
  <c r="J85"/>
  <c r="N85"/>
  <c r="K26"/>
  <c r="I66"/>
  <c r="J40"/>
  <c r="O65"/>
  <c r="G2"/>
  <c r="L53"/>
  <c r="L23"/>
  <c r="O94"/>
  <c r="P8"/>
  <c r="H61"/>
  <c r="H37"/>
  <c r="B3"/>
  <c r="K48"/>
  <c r="P63"/>
  <c r="B47"/>
  <c r="Q93"/>
  <c r="Q44"/>
  <c r="N33"/>
  <c r="L44"/>
  <c r="P39"/>
  <c r="O44"/>
  <c r="O64"/>
  <c r="K75"/>
  <c r="L30"/>
  <c r="J70"/>
  <c r="I98"/>
  <c r="O61"/>
  <c r="N87"/>
  <c r="B85"/>
  <c r="N65"/>
  <c r="H3"/>
  <c r="L50"/>
  <c r="B34"/>
  <c r="H80"/>
  <c r="P91"/>
  <c r="B68"/>
  <c r="B10"/>
  <c r="B61"/>
  <c r="J95"/>
  <c r="O49"/>
  <c r="G80"/>
  <c r="I22"/>
  <c r="H97"/>
  <c r="P13"/>
  <c r="J88"/>
  <c r="G75"/>
  <c r="B56"/>
  <c r="N15"/>
  <c r="H86"/>
  <c r="H28"/>
  <c r="P86"/>
  <c r="L46"/>
  <c r="Q6"/>
  <c r="Q82"/>
  <c r="G42"/>
  <c r="K84"/>
  <c r="H16"/>
  <c r="O93"/>
  <c r="J81"/>
  <c r="L59"/>
  <c r="O69"/>
  <c r="K71"/>
  <c r="Q34"/>
  <c r="G18"/>
  <c r="O90"/>
  <c r="L67"/>
  <c r="L52"/>
  <c r="G39"/>
  <c r="O5"/>
  <c r="N35"/>
  <c r="J50"/>
  <c r="L58"/>
  <c r="B21"/>
  <c r="K34"/>
  <c r="B90"/>
  <c r="Q36"/>
  <c r="Q21"/>
  <c r="P95"/>
  <c r="O73"/>
  <c r="P22"/>
  <c r="J28"/>
  <c r="G37"/>
  <c r="O14"/>
  <c r="P12"/>
  <c r="Q5"/>
  <c r="B77"/>
  <c r="B44"/>
  <c r="P41"/>
  <c r="K46"/>
  <c r="Q73"/>
  <c r="O68"/>
  <c r="G16"/>
  <c r="K50"/>
  <c r="G43"/>
  <c r="H24"/>
  <c r="I79"/>
  <c r="P18"/>
  <c r="K97"/>
  <c r="P45"/>
  <c r="P88"/>
  <c r="I53"/>
  <c r="I81"/>
  <c r="K55"/>
  <c r="I65"/>
  <c r="K45"/>
  <c r="H29"/>
  <c r="Q10"/>
  <c r="O95"/>
  <c r="B86"/>
  <c r="P16"/>
  <c r="I31"/>
  <c r="K28"/>
  <c r="Q42"/>
  <c r="Q77"/>
  <c r="Q33"/>
  <c r="I5"/>
  <c r="B23"/>
  <c r="K70"/>
  <c r="H18"/>
  <c r="H56"/>
  <c r="H83"/>
  <c r="I14"/>
  <c r="H42"/>
  <c r="J47"/>
  <c r="O8"/>
  <c r="K94"/>
  <c r="J21"/>
  <c r="B95"/>
  <c r="K61"/>
  <c r="N55"/>
  <c r="L45"/>
  <c r="J92"/>
  <c r="Q46"/>
  <c r="G59"/>
  <c r="L93"/>
  <c r="L16"/>
  <c r="I32"/>
  <c r="L55"/>
  <c r="H27"/>
  <c r="H57"/>
  <c r="L71"/>
  <c r="J66"/>
  <c r="K83"/>
  <c r="Q39"/>
  <c r="N76"/>
  <c r="I63"/>
  <c r="P21"/>
  <c r="K29"/>
  <c r="I11"/>
  <c r="B78"/>
  <c r="H68"/>
  <c r="N38"/>
  <c r="L75"/>
  <c r="G38"/>
  <c r="K89"/>
  <c r="N14"/>
  <c r="B29"/>
  <c r="K41"/>
  <c r="P27"/>
  <c r="O34"/>
  <c r="B31"/>
  <c r="J11"/>
  <c r="H34"/>
  <c r="B65"/>
  <c r="K9"/>
  <c r="L43"/>
  <c r="K53"/>
  <c r="I84"/>
  <c r="O84"/>
  <c r="B16"/>
  <c r="K88"/>
  <c r="I6"/>
  <c r="P11"/>
  <c r="G97"/>
  <c r="H76"/>
  <c r="P28"/>
  <c r="I29"/>
  <c r="B5"/>
  <c r="J17"/>
  <c r="O16"/>
  <c r="N48"/>
  <c r="P65"/>
  <c r="Q87"/>
  <c r="B98"/>
  <c r="O70"/>
  <c r="I18"/>
  <c r="L38"/>
  <c r="N18"/>
  <c r="B12"/>
  <c r="L15"/>
  <c r="Q38"/>
  <c r="N13"/>
  <c r="J83"/>
  <c r="B83"/>
  <c r="B66"/>
  <c r="Q19"/>
  <c r="G70"/>
  <c r="L39"/>
  <c r="N16"/>
  <c r="Q25"/>
  <c r="Q61"/>
  <c r="K35"/>
  <c r="Q80"/>
  <c r="H12"/>
  <c r="N75"/>
  <c r="N71"/>
  <c r="Q57"/>
  <c r="K43"/>
  <c r="O31"/>
  <c r="Q32"/>
  <c r="N47"/>
  <c r="P15"/>
  <c r="O91"/>
  <c r="N6"/>
  <c r="J37"/>
  <c r="H90"/>
  <c r="P60"/>
  <c r="N89"/>
  <c r="K20"/>
  <c r="H36"/>
  <c r="Q35"/>
  <c r="B72"/>
  <c r="P5"/>
  <c r="P70"/>
  <c r="H75"/>
  <c r="L24"/>
  <c r="L62"/>
  <c r="Q59"/>
  <c r="J20"/>
  <c r="N32"/>
  <c r="P66"/>
  <c r="L90"/>
  <c r="N43"/>
  <c r="I4"/>
  <c r="K95"/>
  <c r="G82"/>
  <c r="O19"/>
  <c r="L74"/>
  <c r="P82"/>
  <c r="L79"/>
  <c r="O47"/>
  <c r="B32"/>
  <c r="I7"/>
  <c r="H71"/>
  <c r="I30"/>
  <c r="K37"/>
  <c r="H95"/>
  <c r="G67"/>
  <c r="J18"/>
  <c r="Q31"/>
  <c r="H19"/>
  <c r="N30"/>
  <c r="N7"/>
  <c r="N68"/>
  <c r="K91"/>
  <c r="I62"/>
  <c r="P79"/>
  <c r="H39"/>
  <c r="N74"/>
  <c r="O63"/>
  <c r="B87"/>
  <c r="G19"/>
  <c r="H87"/>
  <c r="N93"/>
  <c r="J39"/>
  <c r="J4"/>
  <c r="N41"/>
  <c r="Q28"/>
  <c r="N49"/>
  <c r="I12"/>
  <c r="I86"/>
  <c r="G40"/>
  <c r="J27"/>
  <c r="L17"/>
  <c r="G45"/>
  <c r="J67"/>
  <c r="G36"/>
  <c r="P48"/>
  <c r="L47"/>
  <c r="G56"/>
  <c r="B24"/>
  <c r="G20"/>
  <c r="B84"/>
  <c r="K13"/>
  <c r="K62"/>
  <c r="K42"/>
  <c r="Q86"/>
  <c r="G27"/>
  <c r="Q4"/>
  <c r="P89"/>
  <c r="Q13"/>
  <c r="O51"/>
  <c r="O98"/>
  <c r="G53"/>
  <c r="Q20"/>
  <c r="I61"/>
  <c r="I23"/>
  <c r="G64"/>
  <c r="K67"/>
  <c r="G78"/>
  <c r="B59"/>
  <c r="H49"/>
  <c r="L54"/>
  <c r="K82"/>
  <c r="L34"/>
  <c r="G69"/>
  <c r="H88"/>
  <c r="K44"/>
  <c r="N24"/>
  <c r="J45"/>
  <c r="J79"/>
  <c r="J75"/>
  <c r="N66"/>
  <c r="B48"/>
  <c r="Q17"/>
  <c r="O66"/>
  <c r="K68"/>
  <c r="G34"/>
  <c r="K96"/>
  <c r="H52"/>
  <c r="P71"/>
  <c r="L7"/>
  <c r="B15"/>
  <c r="N4"/>
  <c r="P85"/>
  <c r="K59"/>
  <c r="B4"/>
  <c r="N40"/>
  <c r="B88"/>
  <c r="H20"/>
  <c r="N61"/>
  <c r="J71"/>
  <c r="O56"/>
  <c r="J62"/>
  <c r="O89"/>
  <c r="B18"/>
  <c r="G5"/>
  <c r="O53"/>
  <c r="Q43"/>
  <c r="Q26"/>
  <c r="N46"/>
  <c r="O45"/>
  <c r="H11"/>
  <c r="N92"/>
  <c r="B64"/>
  <c r="B14"/>
  <c r="L37"/>
  <c r="L51"/>
  <c r="J42"/>
  <c r="K27"/>
  <c r="P67"/>
  <c r="L70"/>
  <c r="H6"/>
  <c r="B7"/>
  <c r="B93"/>
  <c r="H82"/>
  <c r="O57"/>
  <c r="B70"/>
  <c r="I20"/>
  <c r="N26"/>
  <c r="H72"/>
  <c r="L66"/>
  <c r="H38"/>
  <c r="O3"/>
  <c r="K79"/>
  <c r="B33"/>
  <c r="H73"/>
  <c r="H58"/>
  <c r="O10"/>
  <c r="H94"/>
  <c r="G44"/>
  <c r="K23"/>
  <c r="L64"/>
  <c r="Q3"/>
  <c r="B50"/>
  <c r="L14"/>
  <c r="H81"/>
  <c r="N50"/>
  <c r="J54"/>
  <c r="I80"/>
  <c r="O88"/>
  <c r="H17"/>
  <c r="J8"/>
  <c r="H23"/>
  <c r="J23"/>
  <c r="H8"/>
  <c r="I36"/>
  <c r="L72"/>
  <c r="I73"/>
  <c r="Q18"/>
  <c r="G87"/>
  <c r="P64"/>
  <c r="J98"/>
  <c r="Q66"/>
  <c r="G6"/>
  <c r="I47"/>
  <c r="I17"/>
  <c r="I35"/>
  <c r="I26"/>
  <c r="O48"/>
  <c r="L57"/>
  <c r="P49"/>
  <c r="I89"/>
  <c r="K11"/>
  <c r="L86"/>
  <c r="B52"/>
  <c r="Q64"/>
  <c r="G94"/>
  <c r="O86"/>
  <c r="C1"/>
  <c r="G12"/>
  <c r="G91"/>
  <c r="P25"/>
  <c r="G9"/>
  <c r="Q78"/>
  <c r="J55"/>
  <c r="K51"/>
  <c r="O52"/>
  <c r="N37"/>
  <c r="H22"/>
  <c r="G61"/>
  <c r="J56"/>
  <c r="Q54"/>
  <c r="B35"/>
  <c r="O46"/>
  <c r="B58"/>
  <c r="O83"/>
  <c r="L6"/>
  <c r="J53"/>
  <c r="Q65"/>
  <c r="B89"/>
  <c r="K57"/>
  <c r="B80"/>
  <c r="G21"/>
  <c r="Q85"/>
  <c r="O79"/>
  <c r="Q71"/>
  <c r="B94"/>
  <c r="N84"/>
  <c r="H46"/>
  <c r="O74"/>
  <c r="O7"/>
  <c r="I43"/>
  <c r="O21"/>
  <c r="N51"/>
  <c r="G11"/>
  <c r="J13"/>
  <c r="L87"/>
  <c r="G13"/>
  <c r="J43"/>
  <c r="K52"/>
  <c r="N58"/>
  <c r="N25"/>
  <c r="J86"/>
  <c r="J48"/>
  <c r="O25"/>
  <c r="K69"/>
  <c r="I77"/>
  <c r="L35"/>
  <c r="N9"/>
  <c r="O78"/>
  <c r="I74"/>
  <c r="J78"/>
  <c r="P58"/>
  <c r="Q97"/>
  <c r="I95"/>
  <c r="N45"/>
  <c r="J68"/>
  <c r="H69"/>
  <c r="Q95"/>
  <c r="N78"/>
  <c r="I16"/>
  <c r="H92"/>
  <c r="J96"/>
  <c r="J41"/>
  <c r="P19"/>
  <c r="P57"/>
  <c r="L84"/>
  <c r="Q75"/>
  <c r="H89"/>
  <c r="Q24"/>
  <c r="L8"/>
  <c r="G81"/>
  <c r="Q81"/>
  <c r="J93"/>
  <c r="L31"/>
  <c r="N98"/>
  <c r="Q63"/>
  <c r="J19"/>
  <c r="J35"/>
  <c r="K58"/>
  <c r="P98"/>
  <c r="K80"/>
  <c r="G3"/>
  <c r="L27"/>
  <c r="B38"/>
  <c r="O81"/>
  <c r="G84"/>
  <c r="H9"/>
  <c r="G52"/>
  <c r="K72"/>
  <c r="G79"/>
  <c r="Q74"/>
  <c r="K47"/>
  <c r="J12"/>
  <c r="G76"/>
  <c r="P62"/>
  <c r="O39"/>
  <c r="P78"/>
  <c r="P83"/>
  <c r="J89"/>
  <c r="I10"/>
  <c r="H65"/>
  <c r="L73"/>
  <c r="J24"/>
  <c r="B45"/>
  <c r="Q12"/>
  <c r="B40"/>
  <c r="O54"/>
  <c r="G23"/>
  <c r="N36"/>
  <c r="O40"/>
  <c r="K38"/>
  <c r="K90"/>
  <c r="I69"/>
  <c r="I38"/>
  <c r="H25"/>
  <c r="N39"/>
  <c r="O60"/>
  <c r="G17"/>
  <c r="P42"/>
  <c r="J94"/>
  <c r="K17"/>
  <c r="P36"/>
  <c r="N62"/>
  <c r="K10"/>
  <c r="B55"/>
  <c r="H26"/>
  <c r="P23"/>
  <c r="N23"/>
  <c r="N67"/>
  <c r="J72"/>
  <c r="L98"/>
  <c r="G31"/>
  <c r="N5"/>
  <c r="Q58"/>
  <c r="H53"/>
  <c r="Q76"/>
  <c r="B63"/>
  <c r="H70"/>
  <c r="P31"/>
  <c r="N3"/>
  <c r="O62"/>
  <c r="B74"/>
  <c r="K66"/>
  <c r="I21"/>
  <c r="L33"/>
  <c r="P69"/>
  <c r="L97"/>
  <c r="P9"/>
  <c r="B79"/>
  <c r="H93"/>
  <c r="O29"/>
  <c r="I37"/>
  <c r="H40"/>
  <c r="O24"/>
  <c r="L3"/>
  <c r="H48"/>
  <c r="I51"/>
  <c r="N19"/>
  <c r="G96"/>
  <c r="O27"/>
  <c r="I88"/>
  <c r="B62"/>
  <c r="L21"/>
  <c r="L41"/>
  <c r="G58"/>
  <c r="L29"/>
  <c r="I27"/>
  <c r="G71"/>
  <c r="P20"/>
  <c r="Q98"/>
  <c r="Q84"/>
  <c r="I19"/>
  <c r="P30"/>
  <c r="L22"/>
  <c r="I9"/>
  <c r="B71"/>
  <c r="J52"/>
  <c r="P68"/>
  <c r="P84"/>
  <c r="N77"/>
  <c r="P3"/>
  <c r="Q23"/>
  <c r="O82"/>
  <c r="Q15"/>
  <c r="O58"/>
  <c r="J76"/>
  <c r="N97"/>
  <c r="B19"/>
  <c r="D1"/>
  <c r="J7"/>
  <c r="P74"/>
  <c r="B41"/>
  <c r="B54"/>
  <c r="J31"/>
  <c r="Q89"/>
  <c r="J9"/>
  <c r="J74"/>
  <c r="I72"/>
  <c r="Q9"/>
  <c r="P87"/>
  <c r="K31"/>
  <c r="O12"/>
  <c r="G14"/>
  <c r="N86"/>
  <c r="N11"/>
  <c r="L11"/>
  <c r="J91"/>
  <c r="I70"/>
  <c r="Q83"/>
  <c r="Q37"/>
  <c r="I50"/>
  <c r="O72"/>
  <c r="G47"/>
  <c r="K12"/>
  <c r="K5"/>
  <c r="Q41"/>
  <c r="L18"/>
  <c r="O85"/>
  <c r="O30"/>
  <c r="G10"/>
  <c r="I42"/>
  <c r="L91"/>
  <c r="J3"/>
  <c r="N27"/>
  <c r="O23"/>
  <c r="J90"/>
  <c r="O17"/>
  <c r="N28"/>
  <c r="N64"/>
  <c r="B76"/>
  <c r="N21"/>
  <c r="I93"/>
  <c r="P51"/>
  <c r="O77"/>
  <c r="N91"/>
  <c r="J51"/>
  <c r="G22"/>
  <c r="P97"/>
  <c r="P81"/>
  <c r="P14"/>
  <c r="H98"/>
  <c r="Q96"/>
  <c r="G89"/>
  <c r="I44"/>
  <c r="I34"/>
  <c r="J6"/>
  <c r="H4"/>
  <c r="H31"/>
  <c r="N72"/>
  <c r="L80"/>
  <c r="O18"/>
  <c r="B69"/>
  <c r="G65"/>
  <c r="N94"/>
  <c r="G48"/>
  <c r="O80"/>
  <c r="L83"/>
  <c r="O59"/>
  <c r="J82"/>
  <c r="Q27"/>
  <c r="L69"/>
  <c r="K36"/>
  <c r="I76"/>
  <c r="O38"/>
  <c r="B36"/>
  <c r="I33"/>
  <c r="K32"/>
  <c r="L88"/>
  <c r="I39"/>
  <c r="Q69"/>
  <c r="G35"/>
  <c r="I90"/>
  <c r="L96"/>
  <c r="K74"/>
  <c r="Q22"/>
  <c r="K22"/>
  <c r="O22"/>
  <c r="H51"/>
  <c r="G95"/>
  <c r="B51"/>
  <c r="J49"/>
  <c r="L4"/>
  <c r="J26"/>
  <c r="Q70"/>
  <c r="K64"/>
  <c r="G26"/>
  <c r="O36"/>
  <c r="I94"/>
  <c r="K76"/>
  <c r="B96"/>
  <c r="N73"/>
  <c r="G8"/>
  <c r="G25"/>
  <c r="B82"/>
  <c r="C82" l="1"/>
  <c r="E82"/>
  <c r="F82"/>
  <c r="D82"/>
  <c r="R73"/>
  <c r="F96"/>
  <c r="E96"/>
  <c r="D96"/>
  <c r="C96"/>
  <c r="M94"/>
  <c r="C51"/>
  <c r="E51"/>
  <c r="D51"/>
  <c r="F51"/>
  <c r="M90"/>
  <c r="M39"/>
  <c r="M33"/>
  <c r="C36"/>
  <c r="F36"/>
  <c r="D36"/>
  <c r="E36"/>
  <c r="M76"/>
  <c r="R94"/>
  <c r="C69"/>
  <c r="F69"/>
  <c r="D69"/>
  <c r="E69"/>
  <c r="R72"/>
  <c r="M34"/>
  <c r="M44"/>
  <c r="R91"/>
  <c r="M93"/>
  <c r="R21"/>
  <c r="E76"/>
  <c r="F76"/>
  <c r="D76"/>
  <c r="C76"/>
  <c r="R64"/>
  <c r="R28"/>
  <c r="R27"/>
  <c r="J99"/>
  <c r="M42"/>
  <c r="M50"/>
  <c r="M70"/>
  <c r="R11"/>
  <c r="R86"/>
  <c r="M72"/>
  <c r="E54"/>
  <c r="D54"/>
  <c r="F54"/>
  <c r="C54"/>
  <c r="E41"/>
  <c r="F41"/>
  <c r="D41"/>
  <c r="C41"/>
  <c r="E19"/>
  <c r="C19"/>
  <c r="F19"/>
  <c r="D19"/>
  <c r="R97"/>
  <c r="P99"/>
  <c r="R77"/>
  <c r="C71"/>
  <c r="E71"/>
  <c r="D71"/>
  <c r="F71"/>
  <c r="M9"/>
  <c r="M19"/>
  <c r="M27"/>
  <c r="D62"/>
  <c r="C62"/>
  <c r="E62"/>
  <c r="F62"/>
  <c r="M88"/>
  <c r="R19"/>
  <c r="M51"/>
  <c r="L99"/>
  <c r="M37"/>
  <c r="F79"/>
  <c r="E79"/>
  <c r="D79"/>
  <c r="C79"/>
  <c r="M21"/>
  <c r="D74"/>
  <c r="F74"/>
  <c r="C74"/>
  <c r="E74"/>
  <c r="R3"/>
  <c r="N99"/>
  <c r="E63"/>
  <c r="F63"/>
  <c r="C63"/>
  <c r="D63"/>
  <c r="R5"/>
  <c r="R67"/>
  <c r="R23"/>
  <c r="D55"/>
  <c r="E55"/>
  <c r="F55"/>
  <c r="C55"/>
  <c r="R62"/>
  <c r="R39"/>
  <c r="M38"/>
  <c r="M69"/>
  <c r="R36"/>
  <c r="D40"/>
  <c r="C40"/>
  <c r="E40"/>
  <c r="F40"/>
  <c r="D45"/>
  <c r="F45"/>
  <c r="C45"/>
  <c r="E45"/>
  <c r="M10"/>
  <c r="C38"/>
  <c r="D38"/>
  <c r="F38"/>
  <c r="E38"/>
  <c r="G99"/>
  <c r="R98"/>
  <c r="M16"/>
  <c r="R78"/>
  <c r="R45"/>
  <c r="M95"/>
  <c r="M74"/>
  <c r="R9"/>
  <c r="M77"/>
  <c r="R25"/>
  <c r="R58"/>
  <c r="R51"/>
  <c r="M43"/>
  <c r="R84"/>
  <c r="C94"/>
  <c r="D94"/>
  <c r="F94"/>
  <c r="E94"/>
  <c r="E80"/>
  <c r="C80"/>
  <c r="F80"/>
  <c r="D80"/>
  <c r="F89"/>
  <c r="D89"/>
  <c r="C89"/>
  <c r="E89"/>
  <c r="F58"/>
  <c r="E58"/>
  <c r="D58"/>
  <c r="C58"/>
  <c r="E35"/>
  <c r="D35"/>
  <c r="F35"/>
  <c r="C35"/>
  <c r="R37"/>
  <c r="E52"/>
  <c r="C52"/>
  <c r="F52"/>
  <c r="D52"/>
  <c r="M89"/>
  <c r="M26"/>
  <c r="M35"/>
  <c r="M17"/>
  <c r="M47"/>
  <c r="M73"/>
  <c r="M36"/>
  <c r="M80"/>
  <c r="R50"/>
  <c r="C50"/>
  <c r="E50"/>
  <c r="F50"/>
  <c r="D50"/>
  <c r="Q99"/>
  <c r="E33"/>
  <c r="F33"/>
  <c r="C33"/>
  <c r="D33"/>
  <c r="O99"/>
  <c r="R26"/>
  <c r="M20"/>
  <c r="E70"/>
  <c r="D70"/>
  <c r="C70"/>
  <c r="F70"/>
  <c r="D93"/>
  <c r="F93"/>
  <c r="C93"/>
  <c r="E93"/>
  <c r="C7"/>
  <c r="E7"/>
  <c r="D7"/>
  <c r="F7"/>
  <c r="D14"/>
  <c r="F14"/>
  <c r="E14"/>
  <c r="C14"/>
  <c r="C64"/>
  <c r="D64"/>
  <c r="F64"/>
  <c r="E64"/>
  <c r="R92"/>
  <c r="R46"/>
  <c r="D18"/>
  <c r="C18"/>
  <c r="F18"/>
  <c r="E18"/>
  <c r="R61"/>
  <c r="D88"/>
  <c r="E88"/>
  <c r="F88"/>
  <c r="C88"/>
  <c r="R40"/>
  <c r="C4"/>
  <c r="F4"/>
  <c r="D4"/>
  <c r="E4"/>
  <c r="R4"/>
  <c r="D15"/>
  <c r="E15"/>
  <c r="F15"/>
  <c r="C15"/>
  <c r="F48"/>
  <c r="C48"/>
  <c r="E48"/>
  <c r="D48"/>
  <c r="R66"/>
  <c r="R24"/>
  <c r="F59"/>
  <c r="D59"/>
  <c r="E59"/>
  <c r="C59"/>
  <c r="M23"/>
  <c r="M61"/>
  <c r="D84"/>
  <c r="E84"/>
  <c r="F84"/>
  <c r="C84"/>
  <c r="D24"/>
  <c r="C24"/>
  <c r="F24"/>
  <c r="E24"/>
  <c r="M86"/>
  <c r="M12"/>
  <c r="R49"/>
  <c r="R41"/>
  <c r="R93"/>
  <c r="C87"/>
  <c r="D87"/>
  <c r="F87"/>
  <c r="E87"/>
  <c r="R74"/>
  <c r="M62"/>
  <c r="R68"/>
  <c r="R7"/>
  <c r="R30"/>
  <c r="M30"/>
  <c r="M7"/>
  <c r="E32"/>
  <c r="F32"/>
  <c r="D32"/>
  <c r="C32"/>
  <c r="M4"/>
  <c r="R43"/>
  <c r="R32"/>
  <c r="D72"/>
  <c r="E72"/>
  <c r="C72"/>
  <c r="F72"/>
  <c r="R89"/>
  <c r="R6"/>
  <c r="R47"/>
  <c r="R71"/>
  <c r="R75"/>
  <c r="R16"/>
  <c r="E66"/>
  <c r="D66"/>
  <c r="F66"/>
  <c r="C66"/>
  <c r="F83"/>
  <c r="C83"/>
  <c r="D83"/>
  <c r="E83"/>
  <c r="R13"/>
  <c r="E12"/>
  <c r="F12"/>
  <c r="D12"/>
  <c r="C12"/>
  <c r="R18"/>
  <c r="M18"/>
  <c r="D98"/>
  <c r="C98"/>
  <c r="F98"/>
  <c r="E98"/>
  <c r="R48"/>
  <c r="D5"/>
  <c r="E5"/>
  <c r="F5"/>
  <c r="C5"/>
  <c r="M29"/>
  <c r="M6"/>
  <c r="D16"/>
  <c r="F16"/>
  <c r="E16"/>
  <c r="C16"/>
  <c r="M84"/>
  <c r="C65"/>
  <c r="D65"/>
  <c r="F65"/>
  <c r="E65"/>
  <c r="C31"/>
  <c r="D31"/>
  <c r="F31"/>
  <c r="E31"/>
  <c r="E29"/>
  <c r="D29"/>
  <c r="C29"/>
  <c r="F29"/>
  <c r="R14"/>
  <c r="R38"/>
  <c r="E78"/>
  <c r="D78"/>
  <c r="F78"/>
  <c r="C78"/>
  <c r="M11"/>
  <c r="M63"/>
  <c r="R76"/>
  <c r="M32"/>
  <c r="R55"/>
  <c r="C95"/>
  <c r="F95"/>
  <c r="E95"/>
  <c r="D95"/>
  <c r="M14"/>
  <c r="C23"/>
  <c r="F23"/>
  <c r="D23"/>
  <c r="E23"/>
  <c r="M5"/>
  <c r="M31"/>
  <c r="F86"/>
  <c r="D86"/>
  <c r="E86"/>
  <c r="C86"/>
  <c r="M65"/>
  <c r="M81"/>
  <c r="M53"/>
  <c r="M79"/>
  <c r="E44"/>
  <c r="F44"/>
  <c r="D44"/>
  <c r="C44"/>
  <c r="E77"/>
  <c r="D77"/>
  <c r="F77"/>
  <c r="C77"/>
  <c r="C90"/>
  <c r="E90"/>
  <c r="D90"/>
  <c r="F90"/>
  <c r="F21"/>
  <c r="D21"/>
  <c r="E21"/>
  <c r="C21"/>
  <c r="R35"/>
  <c r="R15"/>
  <c r="F56"/>
  <c r="E56"/>
  <c r="D56"/>
  <c r="C56"/>
  <c r="M22"/>
  <c r="E61"/>
  <c r="F61"/>
  <c r="D61"/>
  <c r="C61"/>
  <c r="C10"/>
  <c r="D10"/>
  <c r="F10"/>
  <c r="E10"/>
  <c r="C68"/>
  <c r="F68"/>
  <c r="D68"/>
  <c r="E68"/>
  <c r="F34"/>
  <c r="C34"/>
  <c r="E34"/>
  <c r="D34"/>
  <c r="H99"/>
  <c r="R65"/>
  <c r="F85"/>
  <c r="D85"/>
  <c r="C85"/>
  <c r="E85"/>
  <c r="R87"/>
  <c r="M98"/>
  <c r="R33"/>
  <c r="E47"/>
  <c r="D47"/>
  <c r="C47"/>
  <c r="F47"/>
  <c r="E3"/>
  <c r="B99"/>
  <c r="D3"/>
  <c r="F3"/>
  <c r="C3"/>
  <c r="M66"/>
  <c r="R85"/>
  <c r="M15"/>
  <c r="E11"/>
  <c r="D11"/>
  <c r="C11"/>
  <c r="F11"/>
  <c r="M3"/>
  <c r="I99"/>
  <c r="R70"/>
  <c r="D20"/>
  <c r="E20"/>
  <c r="C20"/>
  <c r="F20"/>
  <c r="D22"/>
  <c r="F22"/>
  <c r="C22"/>
  <c r="E22"/>
  <c r="R57"/>
  <c r="D39"/>
  <c r="E39"/>
  <c r="F39"/>
  <c r="C39"/>
  <c r="F27"/>
  <c r="C27"/>
  <c r="E27"/>
  <c r="D27"/>
  <c r="M52"/>
  <c r="M56"/>
  <c r="C75"/>
  <c r="D75"/>
  <c r="E75"/>
  <c r="F75"/>
  <c r="R53"/>
  <c r="R42"/>
  <c r="M87"/>
  <c r="F43"/>
  <c r="C43"/>
  <c r="D43"/>
  <c r="E43"/>
  <c r="F81"/>
  <c r="C81"/>
  <c r="D81"/>
  <c r="E81"/>
  <c r="M25"/>
  <c r="C28"/>
  <c r="D28"/>
  <c r="F28"/>
  <c r="E28"/>
  <c r="K99"/>
  <c r="R60"/>
  <c r="M97"/>
  <c r="R8"/>
  <c r="R34"/>
  <c r="C6"/>
  <c r="E6"/>
  <c r="D6"/>
  <c r="F6"/>
  <c r="M41"/>
  <c r="R10"/>
  <c r="M48"/>
  <c r="M8"/>
  <c r="R59"/>
  <c r="E30"/>
  <c r="C30"/>
  <c r="D30"/>
  <c r="F30"/>
  <c r="M64"/>
  <c r="M45"/>
  <c r="M49"/>
  <c r="R63"/>
  <c r="D67"/>
  <c r="E67"/>
  <c r="C67"/>
  <c r="F67"/>
  <c r="R29"/>
  <c r="M59"/>
  <c r="E49"/>
  <c r="F49"/>
  <c r="D49"/>
  <c r="C49"/>
  <c r="R54"/>
  <c r="M92"/>
  <c r="M78"/>
  <c r="M13"/>
  <c r="D73"/>
  <c r="C73"/>
  <c r="F73"/>
  <c r="E73"/>
  <c r="M71"/>
  <c r="M57"/>
  <c r="R83"/>
  <c r="C42"/>
  <c r="F42"/>
  <c r="E42"/>
  <c r="D42"/>
  <c r="F25"/>
  <c r="D25"/>
  <c r="E25"/>
  <c r="C25"/>
  <c r="R69"/>
  <c r="M75"/>
  <c r="D9"/>
  <c r="F9"/>
  <c r="C9"/>
  <c r="E9"/>
  <c r="M85"/>
  <c r="R17"/>
  <c r="R81"/>
  <c r="F26"/>
  <c r="E26"/>
  <c r="C26"/>
  <c r="D26"/>
  <c r="M91"/>
  <c r="M82"/>
  <c r="E8"/>
  <c r="C8"/>
  <c r="D8"/>
  <c r="F8"/>
  <c r="M46"/>
  <c r="R95"/>
  <c r="R79"/>
  <c r="M67"/>
  <c r="R22"/>
  <c r="D92"/>
  <c r="C92"/>
  <c r="F92"/>
  <c r="E92"/>
  <c r="D57"/>
  <c r="C57"/>
  <c r="F57"/>
  <c r="E57"/>
  <c r="M28"/>
  <c r="R80"/>
  <c r="R56"/>
  <c r="M68"/>
  <c r="E53"/>
  <c r="D53"/>
  <c r="C53"/>
  <c r="F53"/>
  <c r="M83"/>
  <c r="M55"/>
  <c r="D13"/>
  <c r="E13"/>
  <c r="F13"/>
  <c r="C13"/>
  <c r="R90"/>
  <c r="R96"/>
  <c r="R88"/>
  <c r="C37"/>
  <c r="E37"/>
  <c r="D37"/>
  <c r="F37"/>
  <c r="D91"/>
  <c r="E91"/>
  <c r="C91"/>
  <c r="F91"/>
  <c r="M24"/>
  <c r="M40"/>
  <c r="R31"/>
  <c r="R82"/>
  <c r="E17"/>
  <c r="F17"/>
  <c r="D17"/>
  <c r="C17"/>
  <c r="R12"/>
  <c r="M54"/>
  <c r="M58"/>
  <c r="R44"/>
  <c r="M96"/>
  <c r="R20"/>
  <c r="M60"/>
  <c r="C97"/>
  <c r="E97"/>
  <c r="F97"/>
  <c r="D97"/>
  <c r="F46"/>
  <c r="E46"/>
  <c r="D46"/>
  <c r="C46"/>
  <c r="D60"/>
  <c r="F60"/>
  <c r="E60"/>
  <c r="C60"/>
  <c r="R52"/>
  <c r="T20" i="73"/>
  <c r="R21"/>
  <c r="D21" i="29" s="1"/>
  <c r="Q21" i="73"/>
  <c r="D21" i="26" s="1"/>
  <c r="S21" i="73"/>
  <c r="D21" i="28" s="1"/>
  <c r="P21" i="73"/>
  <c r="D21" i="24" s="1"/>
  <c r="K19" i="65"/>
  <c r="F20"/>
  <c r="F99" i="78" l="1"/>
  <c r="M99"/>
  <c r="C99"/>
  <c r="E99"/>
  <c r="D99"/>
  <c r="R99"/>
  <c r="T21" i="73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9" i="54" l="1"/>
  <c r="DB67"/>
  <c r="DB37"/>
  <c r="DB33"/>
  <c r="DB29"/>
  <c r="DB25"/>
  <c r="BM62"/>
  <c r="AY70"/>
  <c r="DG70" s="1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DH32" s="1"/>
  <c r="D32" i="40" s="1"/>
  <c r="BT32" i="54"/>
  <c r="DJ32" s="1"/>
  <c r="F32" i="40" s="1"/>
  <c r="BM40" i="54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DG37" s="1"/>
  <c r="C37" i="40" s="1"/>
  <c r="BT37" i="54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DJ97" s="1"/>
  <c r="F97" i="40" s="1"/>
  <c r="BT12" i="54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DJ64" s="1"/>
  <c r="F64" i="40" s="1"/>
  <c r="CZ65" i="54"/>
  <c r="BT67"/>
  <c r="DJ67" s="1"/>
  <c r="F67" i="40" s="1"/>
  <c r="BT69" i="54"/>
  <c r="DJ69" s="1"/>
  <c r="F69" i="40" s="1"/>
  <c r="BT72" i="54"/>
  <c r="DJ72" s="1"/>
  <c r="F72" i="40" s="1"/>
  <c r="BT78" i="54"/>
  <c r="CZ78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DJ44" s="1"/>
  <c r="F44" i="40" s="1"/>
  <c r="BT49" i="54"/>
  <c r="BT53"/>
  <c r="BT55"/>
  <c r="DJ55" s="1"/>
  <c r="F55" i="40" s="1"/>
  <c r="DA56" i="54"/>
  <c r="BT59"/>
  <c r="DJ59" s="1"/>
  <c r="F59" i="40" s="1"/>
  <c r="BT61" i="54"/>
  <c r="DJ61" s="1"/>
  <c r="F61" i="40" s="1"/>
  <c r="DA64" i="5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BF27"/>
  <c r="BF40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BF92"/>
  <c r="BF97"/>
  <c r="DH97" s="1"/>
  <c r="D97" i="40" s="1"/>
  <c r="BF17" i="54"/>
  <c r="BF30"/>
  <c r="DJ34"/>
  <c r="F34" i="40" s="1"/>
  <c r="BF49" i="54"/>
  <c r="DH49" s="1"/>
  <c r="D49" i="40" s="1"/>
  <c r="BF4" i="54"/>
  <c r="BF6"/>
  <c r="BF8"/>
  <c r="DH8" s="1"/>
  <c r="D8" i="40" s="1"/>
  <c r="BF10" i="54"/>
  <c r="BF25"/>
  <c r="DH25" s="1"/>
  <c r="D25" i="40" s="1"/>
  <c r="BF29" i="54"/>
  <c r="DH29" s="1"/>
  <c r="D29" i="40" s="1"/>
  <c r="BF33" i="54"/>
  <c r="DH33" s="1"/>
  <c r="D33" i="40" s="1"/>
  <c r="BF37" i="54"/>
  <c r="DH37" s="1"/>
  <c r="D37" i="40" s="1"/>
  <c r="BF48" i="54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DG4" s="1"/>
  <c r="C4" i="40" s="1"/>
  <c r="AY6" i="54"/>
  <c r="DG6" s="1"/>
  <c r="C6" i="40" s="1"/>
  <c r="AY8" i="54"/>
  <c r="DG8" s="1"/>
  <c r="C8" i="40" s="1"/>
  <c r="AY9" i="54"/>
  <c r="DG9" s="1"/>
  <c r="C9" i="40" s="1"/>
  <c r="AY15" i="54"/>
  <c r="DG15" s="1"/>
  <c r="C15" i="40" s="1"/>
  <c r="DI15" i="54"/>
  <c r="E15" i="40" s="1"/>
  <c r="AY17" i="54"/>
  <c r="DG17" s="1"/>
  <c r="C17" i="40" s="1"/>
  <c r="AY19" i="54"/>
  <c r="AY29"/>
  <c r="DG29" s="1"/>
  <c r="C29" i="40" s="1"/>
  <c r="AY32" i="54"/>
  <c r="DG32" s="1"/>
  <c r="C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AY62" i="54"/>
  <c r="DH62"/>
  <c r="D62" i="40" s="1"/>
  <c r="DI62" i="54"/>
  <c r="E62" i="40" s="1"/>
  <c r="AY72" i="54"/>
  <c r="AY79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AY86"/>
  <c r="AY95"/>
  <c r="AY97"/>
  <c r="DG97" s="1"/>
  <c r="C97" i="40" s="1"/>
  <c r="AY22" i="54"/>
  <c r="AY25"/>
  <c r="AY28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AY61" i="54"/>
  <c r="DJ70"/>
  <c r="F70" i="40" s="1"/>
  <c r="CE77" i="54"/>
  <c r="CE93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AY8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I11" i="54"/>
  <c r="E11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H27" i="54"/>
  <c r="D27" i="40" s="1"/>
  <c r="DG39" i="54"/>
  <c r="C39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AR36" i="54"/>
  <c r="DF36" s="1"/>
  <c r="B36" i="40" s="1"/>
  <c r="DH36" i="54"/>
  <c r="D36" i="40" s="1"/>
  <c r="DI36" i="54"/>
  <c r="E36" i="40" s="1"/>
  <c r="DJ36" i="54"/>
  <c r="F36" i="40" s="1"/>
  <c r="BX54" i="54"/>
  <c r="DG62"/>
  <c r="C62" i="40" s="1"/>
  <c r="BX62" i="54"/>
  <c r="DG66"/>
  <c r="BX70"/>
  <c r="DG96"/>
  <c r="C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AR35" i="54"/>
  <c r="DF35" s="1"/>
  <c r="B35" i="40" s="1"/>
  <c r="DG35" i="54"/>
  <c r="C35" i="40" s="1"/>
  <c r="AR37" i="54"/>
  <c r="DF37" s="1"/>
  <c r="B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I49" i="54"/>
  <c r="E49" i="40" s="1"/>
  <c r="AR57" i="54"/>
  <c r="DF57" s="1"/>
  <c r="B57" i="40" s="1"/>
  <c r="DG57" i="54"/>
  <c r="C57" i="40" s="1"/>
  <c r="AR60" i="54"/>
  <c r="DF60" s="1"/>
  <c r="B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H68" i="54"/>
  <c r="D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9" i="54" l="1"/>
  <c r="DD33"/>
  <c r="DD46"/>
  <c r="CW16"/>
  <c r="CP44"/>
  <c r="CP35"/>
  <c r="CI15"/>
  <c r="CB25"/>
  <c r="CB12"/>
  <c r="CB74"/>
  <c r="CB1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E52" i="26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AE70" i="26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70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 i="24"/>
  <c r="AG3" s="1"/>
  <c r="AD3" i="28"/>
  <c r="AG3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5" i="24" l="1"/>
  <c r="AG5" s="1"/>
  <c r="AD6"/>
  <c r="AG6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V81" i="6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O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8" l="1"/>
  <c r="AG89" s="1"/>
  <c r="AD89" i="24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AD95" i="24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<sst xmlns="http://schemas.openxmlformats.org/spreadsheetml/2006/main" count="9310" uniqueCount="561">
  <si>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</si>
  <si>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</si>
  <si>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</si>
  <si>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</si>
  <si>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</si>
  <si>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</si>
  <si>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</si>
  <si>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</si>
  <si>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</si>
  <si>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</si>
  <si>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</si>
  <si>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</si>
  <si>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</si>
  <si>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</si>
  <si>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</si>
  <si>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</si>
  <si>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</si>
  <si>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</si>
  <si>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</si>
  <si>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</si>
  <si>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</si>
  <si>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</si>
  <si>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</si>
  <si>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</si>
  <si>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</si>
  <si>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</si>
  <si>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</si>
  <si>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</si>
  <si>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</si>
  <si>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</si>
  <si>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</si>
  <si>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</si>
  <si>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</si>
  <si>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</si>
  <si>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</si>
  <si>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</si>
  <si>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</si>
  <si>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</si>
  <si>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</si>
  <si>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</si>
  <si>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</si>
  <si>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</si>
  <si>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</si>
  <si>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</si>
  <si>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</si>
  <si>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</si>
  <si>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</si>
  <si>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</si>
  <si>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</si>
  <si>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</si>
  <si>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</si>
  <si>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</si>
  <si>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</si>
  <si>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</si>
  <si>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</si>
  <si>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</si>
  <si>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</si>
  <si>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</si>
  <si>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</si>
  <si>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</si>
  <si>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</si>
  <si>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</si>
  <si>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</si>
  <si>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</si>
  <si>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</si>
  <si>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</si>
  <si>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</si>
  <si>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</si>
  <si>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</si>
  <si>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</si>
  <si>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</si>
  <si>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</si>
  <si>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</si>
  <si>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</si>
  <si>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</si>
  <si>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</si>
  <si>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</si>
  <si>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</si>
  <si>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</si>
  <si>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</si>
  <si>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</si>
  <si>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</si>
  <si>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</si>
  <si>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</si>
  <si>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</si>
  <si>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</si>
  <si>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</si>
  <si>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</si>
  <si>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</si>
  <si>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</si>
  <si>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</si>
  <si>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</si>
  <si>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</si>
  <si>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</si>
  <si>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</si>
  <si>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</si>
  <si>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</si>
  <si>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</si>
  <si>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</si>
  <si>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</si>
  <si>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</si>
  <si>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</si>
  <si>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</si>
  <si>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</si>
  <si>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</si>
  <si>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</si>
  <si>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</si>
  <si>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</si>
  <si>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</si>
  <si>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</si>
  <si>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</si>
  <si>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</si>
  <si>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</si>
  <si>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</si>
  <si>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</si>
  <si>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</si>
  <si>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</si>
  <si>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</si>
  <si>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</si>
  <si>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</si>
  <si>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</si>
  <si>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</si>
  <si>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</si>
  <si>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</si>
  <si>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</si>
  <si>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</si>
  <si>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</si>
  <si>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</si>
  <si>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</si>
  <si>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</si>
  <si>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</si>
  <si>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</si>
  <si>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</si>
  <si>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</si>
  <si>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</si>
  <si>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</si>
  <si>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</si>
  <si>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</si>
  <si>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</si>
  <si>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</si>
  <si>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</si>
  <si>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</si>
  <si>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</si>
  <si>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</si>
  <si>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</si>
  <si>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</si>
  <si>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</si>
  <si>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</si>
  <si>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</si>
  <si>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</si>
  <si>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</si>
  <si>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</si>
  <si>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</si>
  <si>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</si>
  <si>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</si>
  <si>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</si>
  <si>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</si>
  <si>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</si>
  <si>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</si>
  <si>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</si>
  <si>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</si>
  <si>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</si>
  <si>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</si>
  <si>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</si>
  <si>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</si>
  <si>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</si>
  <si>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</si>
  <si>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</si>
  <si>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</si>
  <si>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</si>
  <si>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</si>
  <si>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</si>
  <si>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</si>
  <si>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</si>
  <si>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</si>
  <si>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</si>
  <si>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</si>
  <si>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</si>
  <si>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</si>
  <si>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</si>
  <si>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</si>
  <si>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</si>
  <si>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</si>
  <si>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</si>
  <si>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</si>
  <si>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</si>
  <si>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</si>
  <si>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</si>
  <si>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</si>
  <si>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</si>
  <si>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</si>
  <si>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</si>
  <si>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</si>
  <si>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</si>
  <si>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</si>
  <si>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</si>
  <si>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</si>
  <si>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</si>
  <si>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</si>
  <si>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</si>
  <si>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</si>
  <si>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</si>
  <si>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</si>
  <si>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</si>
  <si>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</si>
  <si>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</si>
  <si>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</si>
  <si>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</si>
  <si>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</si>
  <si>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</si>
  <si>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</si>
  <si>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</si>
  <si>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</si>
  <si>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</si>
  <si>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</si>
  <si>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</si>
  <si>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</si>
  <si>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</si>
  <si>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</si>
  <si>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</si>
  <si>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</si>
  <si>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</si>
  <si>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</si>
  <si>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</si>
  <si>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</si>
  <si>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</si>
  <si>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</si>
  <si>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</si>
  <si>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</si>
  <si>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</si>
  <si>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</si>
  <si>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</si>
  <si>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</si>
  <si>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</si>
  <si>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</si>
  <si>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</si>
  <si>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</si>
  <si>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</si>
  <si>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</si>
  <si>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</si>
  <si>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</si>
  <si>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</si>
  <si>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</si>
  <si>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</si>
  <si>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</si>
  <si>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</si>
  <si>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</si>
  <si>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</si>
  <si>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</si>
  <si>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</si>
  <si>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</si>
  <si>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</si>
  <si>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</si>
  <si>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</si>
  <si>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</si>
  <si>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</si>
  <si>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</si>
  <si>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</si>
  <si>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</si>
  <si>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</si>
  <si>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</si>
  <si>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</si>
  <si>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</si>
  <si>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</si>
  <si>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</si>
  <si>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</si>
  <si>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</si>
  <si>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</si>
  <si>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</si>
  <si>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</si>
  <si>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</si>
  <si>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</si>
  <si>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</si>
  <si>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</si>
  <si>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</si>
  <si>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</si>
  <si>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</si>
  <si>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</si>
  <si>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</si>
  <si>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</si>
  <si>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</si>
  <si>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</si>
  <si>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</si>
  <si>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</si>
  <si>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</si>
  <si>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</si>
  <si>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</si>
  <si>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</si>
  <si>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</si>
  <si>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</si>
  <si>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</si>
  <si>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</si>
  <si>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</si>
  <si>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</si>
  <si>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</si>
  <si>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</si>
  <si>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</si>
  <si>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</si>
  <si>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</si>
  <si>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</si>
  <si>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</si>
  <si>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</si>
  <si>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</si>
  <si>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</si>
  <si>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</si>
  <si>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</si>
  <si>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</si>
  <si>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</si>
  <si>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</si>
  <si>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</si>
  <si>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</si>
  <si>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</si>
  <si>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</si>
  <si>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</si>
  <si>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</si>
  <si>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</si>
  <si>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</si>
  <si>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</si>
  <si>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</si>
  <si>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</si>
  <si>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</si>
  <si>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</si>
  <si>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</si>
  <si>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</si>
  <si>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</si>
  <si>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</si>
  <si>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</si>
  <si>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</si>
  <si>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</si>
  <si>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</si>
  <si>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</si>
  <si>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</si>
  <si>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</si>
  <si>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</si>
  <si>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</si>
  <si>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</si>
  <si>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</si>
  <si>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</si>
  <si>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</si>
  <si>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</si>
  <si>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</si>
  <si>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</si>
  <si>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</si>
  <si>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</si>
  <si>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</si>
  <si>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</si>
  <si>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</si>
  <si>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</si>
  <si>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</si>
  <si>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</si>
  <si>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</si>
  <si>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</si>
  <si>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</si>
  <si>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</si>
  <si>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</si>
  <si>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</si>
  <si>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</si>
  <si>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</si>
  <si>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</si>
  <si>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</si>
  <si>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</si>
  <si>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</si>
  <si>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</si>
  <si>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</si>
  <si>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</si>
  <si>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</si>
  <si>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</si>
  <si>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</si>
  <si>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</si>
  <si>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</si>
  <si>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</si>
  <si>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</si>
  <si>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</si>
  <si>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</si>
  <si>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</si>
  <si>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</si>
  <si>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</si>
  <si>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</si>
  <si>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</si>
  <si>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</si>
  <si>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</si>
  <si>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</si>
  <si>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</si>
  <si>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</si>
  <si>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</si>
  <si>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</si>
  <si>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</si>
  <si>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</si>
  <si>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</si>
  <si>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</si>
  <si>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</si>
  <si>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</si>
  <si>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</si>
  <si>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</si>
  <si>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</si>
  <si>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</si>
  <si>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</si>
  <si>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</si>
  <si>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</si>
  <si>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</si>
  <si>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</si>
  <si>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</si>
  <si>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</si>
  <si>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</si>
  <si>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</si>
  <si>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</si>
  <si>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</si>
  <si>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</si>
  <si>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</si>
  <si>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</si>
  <si>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</si>
  <si>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</si>
  <si>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</si>
  <si>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</si>
  <si>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</si>
  <si>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</si>
  <si>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</si>
  <si>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</si>
  <si>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</si>
  <si>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</si>
  <si>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</si>
  <si>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</si>
  <si>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</si>
  <si>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</si>
  <si>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</si>
  <si>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</si>
  <si>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</si>
  <si>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</si>
  <si>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</si>
  <si>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</si>
  <si>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</si>
  <si>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</si>
  <si>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</si>
  <si>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</si>
  <si>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</si>
  <si>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</si>
  <si>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</si>
  <si>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</si>
  <si>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</si>
  <si>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</si>
  <si>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</si>
  <si>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</si>
  <si>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</si>
  <si>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</si>
  <si>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</si>
  <si>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</si>
  <si>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</si>
  <si>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</si>
  <si>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</si>
  <si>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</si>
  <si>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</si>
  <si>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</si>
  <si>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</si>
  <si>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</si>
  <si>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</si>
  <si>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</si>
  <si>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</si>
  <si>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</si>
  <si>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</si>
  <si>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</si>
  <si>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</si>
  <si>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</si>
  <si>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</si>
  <si>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</si>
  <si>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</si>
  <si>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</si>
  <si>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</si>
  <si>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</si>
  <si>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</si>
  <si>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</si>
  <si>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</si>
  <si>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</si>
  <si>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</si>
  <si>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</si>
  <si>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</si>
  <si>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</si>
  <si>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</si>
  <si>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</si>
  <si>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</si>
  <si>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</si>
  <si>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</si>
  <si>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</si>
  <si>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</si>
  <si>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</si>
  <si>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</si>
  <si>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</si>
  <si>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</si>
  <si>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</si>
  <si>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</si>
  <si>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</si>
  <si>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</si>
  <si>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</si>
  <si>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</si>
  <si>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</si>
  <si>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</si>
  <si>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</si>
  <si>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</si>
  <si>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</si>
  <si>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</si>
  <si>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</si>
  <si>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</si>
  <si>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</si>
  <si>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</si>
  <si>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</si>
  <si>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</si>
  <si>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</si>
  <si>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</si>
  <si>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</si>
  <si>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</si>
  <si>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</si>
  <si>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</si>
  <si>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</si>
  <si>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</si>
  <si>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</si>
  <si>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</si>
  <si>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</si>
  <si>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</si>
  <si>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</si>
  <si>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</si>
  <si>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</si>
  <si>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</si>
  <si>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</si>
  <si>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</si>
  <si>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</si>
  <si>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</si>
  <si>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</si>
  <si>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</si>
  <si>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</si>
  <si>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</si>
  <si>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</si>
  <si>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</si>
  <si>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</si>
  <si>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</si>
  <si>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71IS2024/04/22</t>
  </si>
  <si>
    <t>GBHHPL</t>
  </si>
  <si>
    <t>NR/2024/18874/A/10912</t>
  </si>
  <si>
    <t>NR/2024/18807/A/10896</t>
  </si>
  <si>
    <t>NSLSUGARALAND</t>
  </si>
  <si>
    <t>NR/2024/18806/A/10667</t>
  </si>
  <si>
    <t>ITCWIND</t>
  </si>
  <si>
    <t>NR/2024/18759/A/10986</t>
  </si>
  <si>
    <t>SOLAPUR_SOLAR</t>
  </si>
  <si>
    <t>NR/2024/18884/C</t>
  </si>
  <si>
    <t>JPL</t>
  </si>
  <si>
    <t>NR/01042024/30042024/PTC/OA/32001</t>
  </si>
  <si>
    <t>DELHI</t>
  </si>
  <si>
    <t>NR/01102023/25122043/GNA_MEJA_DELHI</t>
  </si>
  <si>
    <t>CHANJUII</t>
  </si>
  <si>
    <t>NR/01042024/30062024/NOC/HPSLDC/NR/2024/41758</t>
  </si>
  <si>
    <t>VSL</t>
  </si>
  <si>
    <t>NR/16042024/30042024/IEX_240323_06617</t>
  </si>
  <si>
    <t>MPL</t>
  </si>
  <si>
    <t>NR/01102023/23072042/L_NR_2012_04</t>
  </si>
  <si>
    <t>NAVABHARATVL</t>
  </si>
  <si>
    <t>NR/16042024/31052024/IEX_240323_06618</t>
  </si>
  <si>
    <t>SBSRPC11PL_BKN</t>
  </si>
  <si>
    <t>NR/01102023/02012046/L_NR_2021_17</t>
  </si>
  <si>
    <t>RSRPL_BKN</t>
  </si>
  <si>
    <t>NR/04042024/30042024/SJVN040424NR1694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</si>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</sst>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270</v>
          </cell>
          <cell r="C5">
            <v>0</v>
          </cell>
          <cell r="D5">
            <v>30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30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30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30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30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30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30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30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30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30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30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30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30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30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30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30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30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30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30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30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30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30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30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30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30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30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30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30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30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30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30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30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30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30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30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30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30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30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30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30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30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30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30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30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30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30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30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30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30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30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30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30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30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30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30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30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30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30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30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30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30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30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30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30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30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30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30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30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30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30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30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30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30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30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30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30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30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30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30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30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30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30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30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30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30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30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30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30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30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30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30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30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30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30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30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30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0</v>
          </cell>
          <cell r="I30">
            <v>5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0</v>
          </cell>
          <cell r="I31">
            <v>28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0</v>
          </cell>
          <cell r="I32">
            <v>28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0</v>
          </cell>
          <cell r="I33">
            <v>28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0</v>
          </cell>
          <cell r="I34">
            <v>28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0</v>
          </cell>
          <cell r="I35">
            <v>28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0</v>
          </cell>
          <cell r="I36">
            <v>27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0</v>
          </cell>
          <cell r="I37">
            <v>27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0</v>
          </cell>
          <cell r="I38">
            <v>27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0</v>
          </cell>
          <cell r="I39">
            <v>27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0</v>
          </cell>
          <cell r="I40">
            <v>27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0</v>
          </cell>
          <cell r="I41">
            <v>27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0</v>
          </cell>
          <cell r="I42">
            <v>27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0</v>
          </cell>
          <cell r="I43">
            <v>27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0</v>
          </cell>
          <cell r="I44">
            <v>26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0</v>
          </cell>
          <cell r="I45">
            <v>26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0</v>
          </cell>
          <cell r="I46">
            <v>25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0</v>
          </cell>
          <cell r="I47">
            <v>25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0</v>
          </cell>
          <cell r="I48">
            <v>25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0</v>
          </cell>
          <cell r="I49">
            <v>25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0</v>
          </cell>
          <cell r="I50">
            <v>25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0</v>
          </cell>
          <cell r="I51">
            <v>25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0</v>
          </cell>
          <cell r="I52">
            <v>25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0</v>
          </cell>
          <cell r="I53">
            <v>25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30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30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30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30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30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30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30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30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30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30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30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30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30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30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30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30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30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30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30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30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30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30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30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30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30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30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30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30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30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30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30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30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30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32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34</v>
          </cell>
          <cell r="C88">
            <v>56</v>
          </cell>
          <cell r="D88">
            <v>0</v>
          </cell>
          <cell r="E88">
            <v>0</v>
          </cell>
          <cell r="H88">
            <v>32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34</v>
          </cell>
          <cell r="C89">
            <v>56</v>
          </cell>
          <cell r="D89">
            <v>0</v>
          </cell>
          <cell r="E89">
            <v>0</v>
          </cell>
          <cell r="H89">
            <v>32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34</v>
          </cell>
          <cell r="C90">
            <v>56</v>
          </cell>
          <cell r="D90">
            <v>0</v>
          </cell>
          <cell r="E90">
            <v>0</v>
          </cell>
          <cell r="H90">
            <v>32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34</v>
          </cell>
          <cell r="C91">
            <v>56</v>
          </cell>
          <cell r="D91">
            <v>0</v>
          </cell>
          <cell r="E91">
            <v>0</v>
          </cell>
          <cell r="H91">
            <v>32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34</v>
          </cell>
          <cell r="C92">
            <v>56</v>
          </cell>
          <cell r="D92">
            <v>0</v>
          </cell>
          <cell r="E92">
            <v>0</v>
          </cell>
          <cell r="H92">
            <v>32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34</v>
          </cell>
          <cell r="C93">
            <v>56</v>
          </cell>
          <cell r="D93">
            <v>0</v>
          </cell>
          <cell r="E93">
            <v>0</v>
          </cell>
          <cell r="H93">
            <v>32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34</v>
          </cell>
          <cell r="C94">
            <v>56</v>
          </cell>
          <cell r="D94">
            <v>0</v>
          </cell>
          <cell r="E94">
            <v>0</v>
          </cell>
          <cell r="H94">
            <v>32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34</v>
          </cell>
          <cell r="C95">
            <v>56</v>
          </cell>
          <cell r="D95">
            <v>0</v>
          </cell>
          <cell r="E95">
            <v>0</v>
          </cell>
          <cell r="H95">
            <v>32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34</v>
          </cell>
          <cell r="C96">
            <v>56</v>
          </cell>
          <cell r="D96">
            <v>0</v>
          </cell>
          <cell r="E96">
            <v>0</v>
          </cell>
          <cell r="H96">
            <v>32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34</v>
          </cell>
          <cell r="C97">
            <v>56</v>
          </cell>
          <cell r="D97">
            <v>0</v>
          </cell>
          <cell r="E97">
            <v>0</v>
          </cell>
          <cell r="H97">
            <v>33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34</v>
          </cell>
          <cell r="C98">
            <v>56</v>
          </cell>
          <cell r="D98">
            <v>0</v>
          </cell>
          <cell r="E98">
            <v>0</v>
          </cell>
          <cell r="H98">
            <v>33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34</v>
          </cell>
          <cell r="C99">
            <v>56</v>
          </cell>
          <cell r="D99">
            <v>0</v>
          </cell>
          <cell r="E99">
            <v>0</v>
          </cell>
          <cell r="H99">
            <v>33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34</v>
          </cell>
          <cell r="C100">
            <v>56</v>
          </cell>
          <cell r="D100">
            <v>0</v>
          </cell>
          <cell r="E100">
            <v>0</v>
          </cell>
          <cell r="H100">
            <v>33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1000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257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1000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255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1000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252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1000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249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1000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208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1000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187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1000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162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1000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162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1000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161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1000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159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1000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158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1000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157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1000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156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1000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156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1000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157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1000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157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1000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153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1000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153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1000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153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1000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152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1000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1000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1000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1000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1000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1000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1000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1000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1000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1000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1000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1000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1000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1000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1000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1000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980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980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980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980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980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980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980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980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950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950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950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950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950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950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950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950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950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950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950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950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950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950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950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950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950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950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950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950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950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950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950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950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184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182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162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162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162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162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162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162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171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177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184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186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187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181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180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169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157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156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155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163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161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162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198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201</v>
          </cell>
          <cell r="O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444</v>
      </c>
      <c r="B1" s="190">
        <v>45404</v>
      </c>
      <c r="C1" s="47"/>
    </row>
    <row r="2" spans="1:3">
      <c r="A2" s="47" t="s">
        <v>185</v>
      </c>
      <c r="B2" s="47" t="s">
        <v>442</v>
      </c>
      <c r="C2" s="47" t="s">
        <v>443</v>
      </c>
    </row>
    <row r="3" spans="1:3">
      <c r="A3" s="34" t="s">
        <v>440</v>
      </c>
      <c r="B3" s="34">
        <v>8.3999999999999995E-3</v>
      </c>
      <c r="C3" s="47" t="s">
        <v>520</v>
      </c>
    </row>
    <row r="4" spans="1:3">
      <c r="A4" s="34" t="s">
        <v>441</v>
      </c>
      <c r="B4" s="34">
        <v>3.3</v>
      </c>
      <c r="C4" s="47"/>
    </row>
    <row r="7" spans="1:3">
      <c r="A7" s="47" t="s">
        <v>445</v>
      </c>
      <c r="B7" s="47"/>
    </row>
    <row r="8" spans="1:3">
      <c r="A8" s="47" t="s">
        <v>446</v>
      </c>
      <c r="B8" s="47">
        <v>283</v>
      </c>
    </row>
    <row r="9" spans="1:3">
      <c r="A9" s="47" t="s">
        <v>447</v>
      </c>
      <c r="B9" s="206">
        <v>45404.975474537037</v>
      </c>
    </row>
    <row r="12" spans="1:3">
      <c r="A12" s="47" t="s">
        <v>448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45404</v>
      </c>
      <c r="B1" s="217" t="s">
        <v>434</v>
      </c>
      <c r="C1" s="213"/>
      <c r="D1" s="215" t="s">
        <v>293</v>
      </c>
      <c r="E1" s="215"/>
      <c r="F1" s="215"/>
      <c r="G1" s="215"/>
      <c r="H1" s="216"/>
      <c r="I1" s="218" t="s">
        <v>435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61" t="s">
        <v>145</v>
      </c>
      <c r="J2" s="162" t="s">
        <v>146</v>
      </c>
      <c r="K2" s="162" t="s">
        <v>149</v>
      </c>
      <c r="L2" s="163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26.25</v>
      </c>
      <c r="C3" s="203">
        <v>26.25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10.951499999999999</v>
      </c>
      <c r="J3" s="22">
        <f>C3*E3/100</f>
        <v>6.1241249999999994</v>
      </c>
      <c r="K3" s="22">
        <f>C3*F3/100</f>
        <v>7.8986249999999991</v>
      </c>
      <c r="L3" s="22">
        <f>C3*G3/100</f>
        <v>1.2757499999999999</v>
      </c>
      <c r="M3" s="157">
        <f>SUM(I3:L3)</f>
        <v>26.249999999999996</v>
      </c>
      <c r="N3" s="23"/>
      <c r="P3" s="38">
        <f t="shared" ref="P3:P34" si="1">I3</f>
        <v>10.951499999999999</v>
      </c>
      <c r="Q3" s="38">
        <f t="shared" ref="Q3:Q34" si="2">J3</f>
        <v>6.1241249999999994</v>
      </c>
      <c r="R3" s="38">
        <f t="shared" ref="R3:R34" si="3">K3</f>
        <v>7.8986249999999991</v>
      </c>
      <c r="S3" s="38">
        <f t="shared" ref="S3:S34" si="4">L3</f>
        <v>1.2757499999999999</v>
      </c>
      <c r="T3" s="38">
        <f>SUM(P3:S3)</f>
        <v>26.249999999999996</v>
      </c>
    </row>
    <row r="4" spans="1:20">
      <c r="A4" s="8" t="s">
        <v>46</v>
      </c>
      <c r="B4" s="203">
        <v>26.25</v>
      </c>
      <c r="C4" s="203">
        <v>26.25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10.951499999999999</v>
      </c>
      <c r="J4" s="22">
        <f t="shared" ref="J4:J67" si="6">C4*E4/100</f>
        <v>6.1241249999999994</v>
      </c>
      <c r="K4" s="22">
        <f t="shared" ref="K4:K67" si="7">C4*F4/100</f>
        <v>7.8986249999999991</v>
      </c>
      <c r="L4" s="22">
        <f t="shared" ref="L4:L67" si="8">C4*G4/100</f>
        <v>1.2757499999999999</v>
      </c>
      <c r="M4" s="158">
        <f t="shared" ref="M4:M67" si="9">SUM(I4:L4)</f>
        <v>26.249999999999996</v>
      </c>
      <c r="N4" s="23"/>
      <c r="P4" s="38">
        <f t="shared" si="1"/>
        <v>10.951499999999999</v>
      </c>
      <c r="Q4" s="38">
        <f t="shared" si="2"/>
        <v>6.1241249999999994</v>
      </c>
      <c r="R4" s="38">
        <f t="shared" si="3"/>
        <v>7.8986249999999991</v>
      </c>
      <c r="S4" s="38">
        <f t="shared" si="4"/>
        <v>1.2757499999999999</v>
      </c>
      <c r="T4" s="38">
        <f t="shared" ref="T4:T67" si="10">SUM(P4:S4)</f>
        <v>26.249999999999996</v>
      </c>
    </row>
    <row r="5" spans="1:20">
      <c r="A5" s="8" t="s">
        <v>47</v>
      </c>
      <c r="B5" s="203">
        <v>26.25</v>
      </c>
      <c r="C5" s="203">
        <v>26.25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10.951499999999999</v>
      </c>
      <c r="J5" s="22">
        <f t="shared" si="6"/>
        <v>6.1241249999999994</v>
      </c>
      <c r="K5" s="22">
        <f t="shared" si="7"/>
        <v>7.8986249999999991</v>
      </c>
      <c r="L5" s="22">
        <f t="shared" si="8"/>
        <v>1.2757499999999999</v>
      </c>
      <c r="M5" s="158">
        <f t="shared" si="9"/>
        <v>26.249999999999996</v>
      </c>
      <c r="N5" s="23"/>
      <c r="P5" s="38">
        <f t="shared" si="1"/>
        <v>10.951499999999999</v>
      </c>
      <c r="Q5" s="38">
        <f t="shared" si="2"/>
        <v>6.1241249999999994</v>
      </c>
      <c r="R5" s="38">
        <f t="shared" si="3"/>
        <v>7.8986249999999991</v>
      </c>
      <c r="S5" s="38">
        <f t="shared" si="4"/>
        <v>1.2757499999999999</v>
      </c>
      <c r="T5" s="38">
        <f t="shared" si="10"/>
        <v>26.249999999999996</v>
      </c>
    </row>
    <row r="6" spans="1:20">
      <c r="A6" s="8" t="s">
        <v>48</v>
      </c>
      <c r="B6" s="203">
        <v>26.25</v>
      </c>
      <c r="C6" s="203">
        <v>26.25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10.951499999999999</v>
      </c>
      <c r="J6" s="22">
        <f t="shared" si="6"/>
        <v>6.1241249999999994</v>
      </c>
      <c r="K6" s="22">
        <f t="shared" si="7"/>
        <v>7.8986249999999991</v>
      </c>
      <c r="L6" s="22">
        <f t="shared" si="8"/>
        <v>1.2757499999999999</v>
      </c>
      <c r="M6" s="158">
        <f t="shared" si="9"/>
        <v>26.249999999999996</v>
      </c>
      <c r="N6" s="23"/>
      <c r="P6" s="38">
        <f t="shared" si="1"/>
        <v>10.951499999999999</v>
      </c>
      <c r="Q6" s="38">
        <f t="shared" si="2"/>
        <v>6.1241249999999994</v>
      </c>
      <c r="R6" s="38">
        <f t="shared" si="3"/>
        <v>7.8986249999999991</v>
      </c>
      <c r="S6" s="38">
        <f t="shared" si="4"/>
        <v>1.2757499999999999</v>
      </c>
      <c r="T6" s="38">
        <f t="shared" si="10"/>
        <v>26.249999999999996</v>
      </c>
    </row>
    <row r="7" spans="1:20">
      <c r="A7" s="8" t="s">
        <v>49</v>
      </c>
      <c r="B7" s="203">
        <v>26.25</v>
      </c>
      <c r="C7" s="203">
        <v>26.25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10.951499999999999</v>
      </c>
      <c r="J7" s="22">
        <f t="shared" si="6"/>
        <v>6.1241249999999994</v>
      </c>
      <c r="K7" s="22">
        <f t="shared" si="7"/>
        <v>7.8986249999999991</v>
      </c>
      <c r="L7" s="22">
        <f t="shared" si="8"/>
        <v>1.2757499999999999</v>
      </c>
      <c r="M7" s="158">
        <f t="shared" si="9"/>
        <v>26.249999999999996</v>
      </c>
      <c r="N7" s="23"/>
      <c r="P7" s="38">
        <f t="shared" si="1"/>
        <v>10.951499999999999</v>
      </c>
      <c r="Q7" s="38">
        <f t="shared" si="2"/>
        <v>6.1241249999999994</v>
      </c>
      <c r="R7" s="38">
        <f t="shared" si="3"/>
        <v>7.8986249999999991</v>
      </c>
      <c r="S7" s="38">
        <f t="shared" si="4"/>
        <v>1.2757499999999999</v>
      </c>
      <c r="T7" s="38">
        <f t="shared" si="10"/>
        <v>26.249999999999996</v>
      </c>
    </row>
    <row r="8" spans="1:20">
      <c r="A8" s="8" t="s">
        <v>50</v>
      </c>
      <c r="B8" s="203">
        <v>26.25</v>
      </c>
      <c r="C8" s="203">
        <v>26.25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10.951499999999999</v>
      </c>
      <c r="J8" s="22">
        <f t="shared" si="6"/>
        <v>6.1241249999999994</v>
      </c>
      <c r="K8" s="22">
        <f t="shared" si="7"/>
        <v>7.8986249999999991</v>
      </c>
      <c r="L8" s="22">
        <f t="shared" si="8"/>
        <v>1.2757499999999999</v>
      </c>
      <c r="M8" s="158">
        <f t="shared" si="9"/>
        <v>26.249999999999996</v>
      </c>
      <c r="N8" s="23"/>
      <c r="P8" s="38">
        <f t="shared" si="1"/>
        <v>10.951499999999999</v>
      </c>
      <c r="Q8" s="38">
        <f t="shared" si="2"/>
        <v>6.1241249999999994</v>
      </c>
      <c r="R8" s="38">
        <f t="shared" si="3"/>
        <v>7.8986249999999991</v>
      </c>
      <c r="S8" s="38">
        <f t="shared" si="4"/>
        <v>1.2757499999999999</v>
      </c>
      <c r="T8" s="38">
        <f t="shared" si="10"/>
        <v>26.249999999999996</v>
      </c>
    </row>
    <row r="9" spans="1:20">
      <c r="A9" s="8" t="s">
        <v>51</v>
      </c>
      <c r="B9" s="203">
        <v>26.25</v>
      </c>
      <c r="C9" s="203">
        <v>26.25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10.951499999999999</v>
      </c>
      <c r="J9" s="22">
        <f t="shared" si="6"/>
        <v>6.1241249999999994</v>
      </c>
      <c r="K9" s="22">
        <f t="shared" si="7"/>
        <v>7.8986249999999991</v>
      </c>
      <c r="L9" s="22">
        <f t="shared" si="8"/>
        <v>1.2757499999999999</v>
      </c>
      <c r="M9" s="158">
        <f t="shared" si="9"/>
        <v>26.249999999999996</v>
      </c>
      <c r="N9" s="23"/>
      <c r="P9" s="38">
        <f t="shared" si="1"/>
        <v>10.951499999999999</v>
      </c>
      <c r="Q9" s="38">
        <f t="shared" si="2"/>
        <v>6.1241249999999994</v>
      </c>
      <c r="R9" s="38">
        <f t="shared" si="3"/>
        <v>7.8986249999999991</v>
      </c>
      <c r="S9" s="38">
        <f t="shared" si="4"/>
        <v>1.2757499999999999</v>
      </c>
      <c r="T9" s="38">
        <f t="shared" si="10"/>
        <v>26.249999999999996</v>
      </c>
    </row>
    <row r="10" spans="1:20">
      <c r="A10" s="8" t="s">
        <v>52</v>
      </c>
      <c r="B10" s="203">
        <v>26.25</v>
      </c>
      <c r="C10" s="203">
        <v>26.25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10.951499999999999</v>
      </c>
      <c r="J10" s="22">
        <f t="shared" si="6"/>
        <v>6.1241249999999994</v>
      </c>
      <c r="K10" s="22">
        <f t="shared" si="7"/>
        <v>7.8986249999999991</v>
      </c>
      <c r="L10" s="22">
        <f t="shared" si="8"/>
        <v>1.2757499999999999</v>
      </c>
      <c r="M10" s="158">
        <f t="shared" si="9"/>
        <v>26.249999999999996</v>
      </c>
      <c r="N10" s="23"/>
      <c r="P10" s="38">
        <f t="shared" si="1"/>
        <v>10.951499999999999</v>
      </c>
      <c r="Q10" s="38">
        <f t="shared" si="2"/>
        <v>6.1241249999999994</v>
      </c>
      <c r="R10" s="38">
        <f t="shared" si="3"/>
        <v>7.8986249999999991</v>
      </c>
      <c r="S10" s="38">
        <f t="shared" si="4"/>
        <v>1.2757499999999999</v>
      </c>
      <c r="T10" s="38">
        <f t="shared" si="10"/>
        <v>26.249999999999996</v>
      </c>
    </row>
    <row r="11" spans="1:20">
      <c r="A11" s="8" t="s">
        <v>53</v>
      </c>
      <c r="B11" s="203">
        <v>26.25</v>
      </c>
      <c r="C11" s="203">
        <v>26.25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10.951499999999999</v>
      </c>
      <c r="J11" s="22">
        <f t="shared" si="6"/>
        <v>6.1241249999999994</v>
      </c>
      <c r="K11" s="22">
        <f t="shared" si="7"/>
        <v>7.8986249999999991</v>
      </c>
      <c r="L11" s="22">
        <f t="shared" si="8"/>
        <v>1.2757499999999999</v>
      </c>
      <c r="M11" s="158">
        <f t="shared" si="9"/>
        <v>26.249999999999996</v>
      </c>
      <c r="N11" s="23"/>
      <c r="P11" s="38">
        <f t="shared" si="1"/>
        <v>10.951499999999999</v>
      </c>
      <c r="Q11" s="38">
        <f t="shared" si="2"/>
        <v>6.1241249999999994</v>
      </c>
      <c r="R11" s="38">
        <f t="shared" si="3"/>
        <v>7.8986249999999991</v>
      </c>
      <c r="S11" s="38">
        <f t="shared" si="4"/>
        <v>1.2757499999999999</v>
      </c>
      <c r="T11" s="38">
        <f t="shared" si="10"/>
        <v>26.249999999999996</v>
      </c>
    </row>
    <row r="12" spans="1:20">
      <c r="A12" s="8" t="s">
        <v>54</v>
      </c>
      <c r="B12" s="203">
        <v>26.25</v>
      </c>
      <c r="C12" s="203">
        <v>26.25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10.951499999999999</v>
      </c>
      <c r="J12" s="22">
        <f t="shared" si="6"/>
        <v>6.1241249999999994</v>
      </c>
      <c r="K12" s="22">
        <f t="shared" si="7"/>
        <v>7.8986249999999991</v>
      </c>
      <c r="L12" s="22">
        <f t="shared" si="8"/>
        <v>1.2757499999999999</v>
      </c>
      <c r="M12" s="158">
        <f t="shared" si="9"/>
        <v>26.249999999999996</v>
      </c>
      <c r="N12" s="23"/>
      <c r="P12" s="38">
        <f t="shared" si="1"/>
        <v>10.951499999999999</v>
      </c>
      <c r="Q12" s="38">
        <f t="shared" si="2"/>
        <v>6.1241249999999994</v>
      </c>
      <c r="R12" s="38">
        <f t="shared" si="3"/>
        <v>7.8986249999999991</v>
      </c>
      <c r="S12" s="38">
        <f t="shared" si="4"/>
        <v>1.2757499999999999</v>
      </c>
      <c r="T12" s="38">
        <f t="shared" si="10"/>
        <v>26.249999999999996</v>
      </c>
    </row>
    <row r="13" spans="1:20">
      <c r="A13" s="8" t="s">
        <v>55</v>
      </c>
      <c r="B13" s="203">
        <v>26.25</v>
      </c>
      <c r="C13" s="203">
        <v>26.25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10.951499999999999</v>
      </c>
      <c r="J13" s="22">
        <f t="shared" si="6"/>
        <v>6.1241249999999994</v>
      </c>
      <c r="K13" s="22">
        <f t="shared" si="7"/>
        <v>7.8986249999999991</v>
      </c>
      <c r="L13" s="22">
        <f t="shared" si="8"/>
        <v>1.2757499999999999</v>
      </c>
      <c r="M13" s="158">
        <f t="shared" si="9"/>
        <v>26.249999999999996</v>
      </c>
      <c r="N13" s="23"/>
      <c r="P13" s="38">
        <f t="shared" si="1"/>
        <v>10.951499999999999</v>
      </c>
      <c r="Q13" s="38">
        <f t="shared" si="2"/>
        <v>6.1241249999999994</v>
      </c>
      <c r="R13" s="38">
        <f t="shared" si="3"/>
        <v>7.8986249999999991</v>
      </c>
      <c r="S13" s="38">
        <f t="shared" si="4"/>
        <v>1.2757499999999999</v>
      </c>
      <c r="T13" s="38">
        <f t="shared" si="10"/>
        <v>26.249999999999996</v>
      </c>
    </row>
    <row r="14" spans="1:20">
      <c r="A14" s="8" t="s">
        <v>56</v>
      </c>
      <c r="B14" s="203">
        <v>26.25</v>
      </c>
      <c r="C14" s="203">
        <v>26.25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10.951499999999999</v>
      </c>
      <c r="J14" s="22">
        <f t="shared" si="6"/>
        <v>6.1241249999999994</v>
      </c>
      <c r="K14" s="22">
        <f t="shared" si="7"/>
        <v>7.8986249999999991</v>
      </c>
      <c r="L14" s="22">
        <f t="shared" si="8"/>
        <v>1.2757499999999999</v>
      </c>
      <c r="M14" s="158">
        <f t="shared" si="9"/>
        <v>26.249999999999996</v>
      </c>
      <c r="N14" s="23"/>
      <c r="P14" s="38">
        <f t="shared" si="1"/>
        <v>10.951499999999999</v>
      </c>
      <c r="Q14" s="38">
        <f t="shared" si="2"/>
        <v>6.1241249999999994</v>
      </c>
      <c r="R14" s="38">
        <f t="shared" si="3"/>
        <v>7.8986249999999991</v>
      </c>
      <c r="S14" s="38">
        <f t="shared" si="4"/>
        <v>1.2757499999999999</v>
      </c>
      <c r="T14" s="38">
        <f t="shared" si="10"/>
        <v>26.249999999999996</v>
      </c>
    </row>
    <row r="15" spans="1:20">
      <c r="A15" s="8" t="s">
        <v>57</v>
      </c>
      <c r="B15" s="203">
        <v>26.25</v>
      </c>
      <c r="C15" s="203">
        <v>26.25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10.951499999999999</v>
      </c>
      <c r="J15" s="22">
        <f t="shared" si="6"/>
        <v>6.1241249999999994</v>
      </c>
      <c r="K15" s="22">
        <f t="shared" si="7"/>
        <v>7.8986249999999991</v>
      </c>
      <c r="L15" s="22">
        <f t="shared" si="8"/>
        <v>1.2757499999999999</v>
      </c>
      <c r="M15" s="158">
        <f t="shared" si="9"/>
        <v>26.249999999999996</v>
      </c>
      <c r="N15" s="23"/>
      <c r="P15" s="38">
        <f t="shared" si="1"/>
        <v>10.951499999999999</v>
      </c>
      <c r="Q15" s="38">
        <f t="shared" si="2"/>
        <v>6.1241249999999994</v>
      </c>
      <c r="R15" s="38">
        <f t="shared" si="3"/>
        <v>7.8986249999999991</v>
      </c>
      <c r="S15" s="38">
        <f t="shared" si="4"/>
        <v>1.2757499999999999</v>
      </c>
      <c r="T15" s="38">
        <f t="shared" si="10"/>
        <v>26.249999999999996</v>
      </c>
    </row>
    <row r="16" spans="1:20">
      <c r="A16" s="8" t="s">
        <v>58</v>
      </c>
      <c r="B16" s="203">
        <v>26.25</v>
      </c>
      <c r="C16" s="203">
        <v>26.25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10.951499999999999</v>
      </c>
      <c r="J16" s="22">
        <f t="shared" si="6"/>
        <v>6.1241249999999994</v>
      </c>
      <c r="K16" s="22">
        <f t="shared" si="7"/>
        <v>7.8986249999999991</v>
      </c>
      <c r="L16" s="22">
        <f t="shared" si="8"/>
        <v>1.2757499999999999</v>
      </c>
      <c r="M16" s="158">
        <f t="shared" si="9"/>
        <v>26.249999999999996</v>
      </c>
      <c r="N16" s="23"/>
      <c r="P16" s="38">
        <f t="shared" si="1"/>
        <v>10.951499999999999</v>
      </c>
      <c r="Q16" s="38">
        <f t="shared" si="2"/>
        <v>6.1241249999999994</v>
      </c>
      <c r="R16" s="38">
        <f t="shared" si="3"/>
        <v>7.8986249999999991</v>
      </c>
      <c r="S16" s="38">
        <f t="shared" si="4"/>
        <v>1.2757499999999999</v>
      </c>
      <c r="T16" s="38">
        <f t="shared" si="10"/>
        <v>26.249999999999996</v>
      </c>
    </row>
    <row r="17" spans="1:20">
      <c r="A17" s="8" t="s">
        <v>59</v>
      </c>
      <c r="B17" s="203">
        <v>26.25</v>
      </c>
      <c r="C17" s="203">
        <v>26.25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10.951499999999999</v>
      </c>
      <c r="J17" s="22">
        <f t="shared" si="6"/>
        <v>6.1241249999999994</v>
      </c>
      <c r="K17" s="22">
        <f t="shared" si="7"/>
        <v>7.8986249999999991</v>
      </c>
      <c r="L17" s="22">
        <f t="shared" si="8"/>
        <v>1.2757499999999999</v>
      </c>
      <c r="M17" s="158">
        <f t="shared" si="9"/>
        <v>26.249999999999996</v>
      </c>
      <c r="N17" s="23"/>
      <c r="P17" s="38">
        <f t="shared" si="1"/>
        <v>10.951499999999999</v>
      </c>
      <c r="Q17" s="38">
        <f t="shared" si="2"/>
        <v>6.1241249999999994</v>
      </c>
      <c r="R17" s="38">
        <f t="shared" si="3"/>
        <v>7.8986249999999991</v>
      </c>
      <c r="S17" s="38">
        <f t="shared" si="4"/>
        <v>1.2757499999999999</v>
      </c>
      <c r="T17" s="38">
        <f t="shared" si="10"/>
        <v>26.249999999999996</v>
      </c>
    </row>
    <row r="18" spans="1:20">
      <c r="A18" s="8" t="s">
        <v>60</v>
      </c>
      <c r="B18" s="203">
        <v>26.25</v>
      </c>
      <c r="C18" s="203">
        <v>26.25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10.951499999999999</v>
      </c>
      <c r="J18" s="22">
        <f t="shared" si="6"/>
        <v>6.1241249999999994</v>
      </c>
      <c r="K18" s="22">
        <f t="shared" si="7"/>
        <v>7.8986249999999991</v>
      </c>
      <c r="L18" s="22">
        <f t="shared" si="8"/>
        <v>1.2757499999999999</v>
      </c>
      <c r="M18" s="158">
        <f t="shared" si="9"/>
        <v>26.249999999999996</v>
      </c>
      <c r="N18" s="23"/>
      <c r="P18" s="38">
        <f t="shared" si="1"/>
        <v>10.951499999999999</v>
      </c>
      <c r="Q18" s="38">
        <f t="shared" si="2"/>
        <v>6.1241249999999994</v>
      </c>
      <c r="R18" s="38">
        <f t="shared" si="3"/>
        <v>7.8986249999999991</v>
      </c>
      <c r="S18" s="38">
        <f t="shared" si="4"/>
        <v>1.2757499999999999</v>
      </c>
      <c r="T18" s="38">
        <f t="shared" si="10"/>
        <v>26.249999999999996</v>
      </c>
    </row>
    <row r="19" spans="1:20">
      <c r="A19" s="8" t="s">
        <v>61</v>
      </c>
      <c r="B19" s="203">
        <v>26.25</v>
      </c>
      <c r="C19" s="203">
        <v>26.25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10.951499999999999</v>
      </c>
      <c r="J19" s="22">
        <f t="shared" si="6"/>
        <v>6.1241249999999994</v>
      </c>
      <c r="K19" s="22">
        <f t="shared" si="7"/>
        <v>7.8986249999999991</v>
      </c>
      <c r="L19" s="22">
        <f t="shared" si="8"/>
        <v>1.2757499999999999</v>
      </c>
      <c r="M19" s="158">
        <f t="shared" si="9"/>
        <v>26.249999999999996</v>
      </c>
      <c r="N19" s="23"/>
      <c r="P19" s="38">
        <f t="shared" si="1"/>
        <v>10.951499999999999</v>
      </c>
      <c r="Q19" s="38">
        <f t="shared" si="2"/>
        <v>6.1241249999999994</v>
      </c>
      <c r="R19" s="38">
        <f t="shared" si="3"/>
        <v>7.8986249999999991</v>
      </c>
      <c r="S19" s="38">
        <f t="shared" si="4"/>
        <v>1.2757499999999999</v>
      </c>
      <c r="T19" s="38">
        <f t="shared" si="10"/>
        <v>26.249999999999996</v>
      </c>
    </row>
    <row r="20" spans="1:20">
      <c r="A20" s="8" t="s">
        <v>62</v>
      </c>
      <c r="B20" s="203">
        <v>26.25</v>
      </c>
      <c r="C20" s="203">
        <v>26.25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10.951499999999999</v>
      </c>
      <c r="J20" s="22">
        <f t="shared" si="6"/>
        <v>6.1241249999999994</v>
      </c>
      <c r="K20" s="22">
        <f t="shared" si="7"/>
        <v>7.8986249999999991</v>
      </c>
      <c r="L20" s="22">
        <f t="shared" si="8"/>
        <v>1.2757499999999999</v>
      </c>
      <c r="M20" s="158">
        <f t="shared" si="9"/>
        <v>26.249999999999996</v>
      </c>
      <c r="N20" s="23"/>
      <c r="P20" s="38">
        <f t="shared" si="1"/>
        <v>10.951499999999999</v>
      </c>
      <c r="Q20" s="38">
        <f t="shared" si="2"/>
        <v>6.1241249999999994</v>
      </c>
      <c r="R20" s="38">
        <f t="shared" si="3"/>
        <v>7.8986249999999991</v>
      </c>
      <c r="S20" s="38">
        <f t="shared" si="4"/>
        <v>1.2757499999999999</v>
      </c>
      <c r="T20" s="38">
        <f t="shared" si="10"/>
        <v>26.249999999999996</v>
      </c>
    </row>
    <row r="21" spans="1:20">
      <c r="A21" s="8" t="s">
        <v>63</v>
      </c>
      <c r="B21" s="203">
        <v>26.25</v>
      </c>
      <c r="C21" s="203">
        <v>26.25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10.951499999999999</v>
      </c>
      <c r="J21" s="22">
        <f t="shared" si="6"/>
        <v>6.1241249999999994</v>
      </c>
      <c r="K21" s="22">
        <f t="shared" si="7"/>
        <v>7.8986249999999991</v>
      </c>
      <c r="L21" s="22">
        <f t="shared" si="8"/>
        <v>1.2757499999999999</v>
      </c>
      <c r="M21" s="158">
        <f t="shared" si="9"/>
        <v>26.249999999999996</v>
      </c>
      <c r="N21" s="23"/>
      <c r="P21" s="38">
        <f t="shared" si="1"/>
        <v>10.951499999999999</v>
      </c>
      <c r="Q21" s="38">
        <f t="shared" si="2"/>
        <v>6.1241249999999994</v>
      </c>
      <c r="R21" s="38">
        <f t="shared" si="3"/>
        <v>7.8986249999999991</v>
      </c>
      <c r="S21" s="38">
        <f t="shared" si="4"/>
        <v>1.2757499999999999</v>
      </c>
      <c r="T21" s="38">
        <f t="shared" si="10"/>
        <v>26.249999999999996</v>
      </c>
    </row>
    <row r="22" spans="1:20">
      <c r="A22" s="8" t="s">
        <v>64</v>
      </c>
      <c r="B22" s="203">
        <v>26.25</v>
      </c>
      <c r="C22" s="203">
        <v>26.25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10.951499999999999</v>
      </c>
      <c r="J22" s="22">
        <f t="shared" si="6"/>
        <v>6.1241249999999994</v>
      </c>
      <c r="K22" s="22">
        <f t="shared" si="7"/>
        <v>7.8986249999999991</v>
      </c>
      <c r="L22" s="22">
        <f t="shared" si="8"/>
        <v>1.2757499999999999</v>
      </c>
      <c r="M22" s="158">
        <f t="shared" si="9"/>
        <v>26.249999999999996</v>
      </c>
      <c r="N22" s="23"/>
      <c r="P22" s="38">
        <f t="shared" si="1"/>
        <v>10.951499999999999</v>
      </c>
      <c r="Q22" s="38">
        <f t="shared" si="2"/>
        <v>6.1241249999999994</v>
      </c>
      <c r="R22" s="38">
        <f t="shared" si="3"/>
        <v>7.8986249999999991</v>
      </c>
      <c r="S22" s="38">
        <f t="shared" si="4"/>
        <v>1.2757499999999999</v>
      </c>
      <c r="T22" s="38">
        <f t="shared" si="10"/>
        <v>26.249999999999996</v>
      </c>
    </row>
    <row r="23" spans="1:20">
      <c r="A23" s="8" t="s">
        <v>65</v>
      </c>
      <c r="B23" s="203">
        <v>26.5</v>
      </c>
      <c r="C23" s="203">
        <v>26.5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11.0558</v>
      </c>
      <c r="J23" s="22">
        <f t="shared" si="6"/>
        <v>6.1824500000000002</v>
      </c>
      <c r="K23" s="22">
        <f t="shared" si="7"/>
        <v>7.9738499999999997</v>
      </c>
      <c r="L23" s="22">
        <f t="shared" si="8"/>
        <v>1.2879000000000003</v>
      </c>
      <c r="M23" s="158">
        <f t="shared" si="9"/>
        <v>26.5</v>
      </c>
      <c r="N23" s="23"/>
      <c r="P23" s="38">
        <f t="shared" si="1"/>
        <v>11.0558</v>
      </c>
      <c r="Q23" s="38">
        <f t="shared" si="2"/>
        <v>6.1824500000000002</v>
      </c>
      <c r="R23" s="38">
        <f t="shared" si="3"/>
        <v>7.9738499999999997</v>
      </c>
      <c r="S23" s="38">
        <f t="shared" si="4"/>
        <v>1.2879000000000003</v>
      </c>
      <c r="T23" s="38">
        <f t="shared" si="10"/>
        <v>26.5</v>
      </c>
    </row>
    <row r="24" spans="1:20">
      <c r="A24" s="8" t="s">
        <v>66</v>
      </c>
      <c r="B24" s="203">
        <v>26.5</v>
      </c>
      <c r="C24" s="203">
        <v>26.5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11.0558</v>
      </c>
      <c r="J24" s="22">
        <f t="shared" si="6"/>
        <v>6.1824500000000002</v>
      </c>
      <c r="K24" s="22">
        <f t="shared" si="7"/>
        <v>7.9738499999999997</v>
      </c>
      <c r="L24" s="22">
        <f t="shared" si="8"/>
        <v>1.2879000000000003</v>
      </c>
      <c r="M24" s="158">
        <f t="shared" si="9"/>
        <v>26.5</v>
      </c>
      <c r="N24" s="23"/>
      <c r="P24" s="38">
        <f t="shared" si="1"/>
        <v>11.0558</v>
      </c>
      <c r="Q24" s="38">
        <f t="shared" si="2"/>
        <v>6.1824500000000002</v>
      </c>
      <c r="R24" s="38">
        <f t="shared" si="3"/>
        <v>7.9738499999999997</v>
      </c>
      <c r="S24" s="38">
        <f t="shared" si="4"/>
        <v>1.2879000000000003</v>
      </c>
      <c r="T24" s="38">
        <f t="shared" si="10"/>
        <v>26.5</v>
      </c>
    </row>
    <row r="25" spans="1:20">
      <c r="A25" s="8" t="s">
        <v>67</v>
      </c>
      <c r="B25" s="203">
        <v>26.5</v>
      </c>
      <c r="C25" s="203">
        <v>26.5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11.0558</v>
      </c>
      <c r="J25" s="22">
        <f t="shared" si="6"/>
        <v>6.1824500000000002</v>
      </c>
      <c r="K25" s="22">
        <f t="shared" si="7"/>
        <v>7.9738499999999997</v>
      </c>
      <c r="L25" s="22">
        <f t="shared" si="8"/>
        <v>1.2879000000000003</v>
      </c>
      <c r="M25" s="158">
        <f t="shared" si="9"/>
        <v>26.5</v>
      </c>
      <c r="N25" s="23"/>
      <c r="P25" s="38">
        <f t="shared" si="1"/>
        <v>11.0558</v>
      </c>
      <c r="Q25" s="38">
        <f t="shared" si="2"/>
        <v>6.1824500000000002</v>
      </c>
      <c r="R25" s="38">
        <f t="shared" si="3"/>
        <v>7.9738499999999997</v>
      </c>
      <c r="S25" s="38">
        <f t="shared" si="4"/>
        <v>1.2879000000000003</v>
      </c>
      <c r="T25" s="38">
        <f t="shared" si="10"/>
        <v>26.5</v>
      </c>
    </row>
    <row r="26" spans="1:20">
      <c r="A26" s="8" t="s">
        <v>68</v>
      </c>
      <c r="B26" s="203">
        <v>26.5</v>
      </c>
      <c r="C26" s="203">
        <v>26.5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11.0558</v>
      </c>
      <c r="J26" s="22">
        <f t="shared" si="6"/>
        <v>6.1824500000000002</v>
      </c>
      <c r="K26" s="22">
        <f t="shared" si="7"/>
        <v>7.9738499999999997</v>
      </c>
      <c r="L26" s="22">
        <f t="shared" si="8"/>
        <v>1.2879000000000003</v>
      </c>
      <c r="M26" s="158">
        <f t="shared" si="9"/>
        <v>26.5</v>
      </c>
      <c r="N26" s="23"/>
      <c r="P26" s="38">
        <f t="shared" si="1"/>
        <v>11.0558</v>
      </c>
      <c r="Q26" s="38">
        <f t="shared" si="2"/>
        <v>6.1824500000000002</v>
      </c>
      <c r="R26" s="38">
        <f t="shared" si="3"/>
        <v>7.9738499999999997</v>
      </c>
      <c r="S26" s="38">
        <f t="shared" si="4"/>
        <v>1.2879000000000003</v>
      </c>
      <c r="T26" s="38">
        <f t="shared" si="10"/>
        <v>26.5</v>
      </c>
    </row>
    <row r="27" spans="1:20">
      <c r="A27" s="8" t="s">
        <v>69</v>
      </c>
      <c r="B27" s="203">
        <v>26.5</v>
      </c>
      <c r="C27" s="203">
        <v>26.5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11.0558</v>
      </c>
      <c r="J27" s="22">
        <f t="shared" si="6"/>
        <v>6.1824500000000002</v>
      </c>
      <c r="K27" s="22">
        <f t="shared" si="7"/>
        <v>7.9738499999999997</v>
      </c>
      <c r="L27" s="22">
        <f t="shared" si="8"/>
        <v>1.2879000000000003</v>
      </c>
      <c r="M27" s="158">
        <f t="shared" si="9"/>
        <v>26.5</v>
      </c>
      <c r="N27" s="23"/>
      <c r="P27" s="38">
        <f t="shared" si="1"/>
        <v>11.0558</v>
      </c>
      <c r="Q27" s="38">
        <f t="shared" si="2"/>
        <v>6.1824500000000002</v>
      </c>
      <c r="R27" s="38">
        <f t="shared" si="3"/>
        <v>7.9738499999999997</v>
      </c>
      <c r="S27" s="38">
        <f t="shared" si="4"/>
        <v>1.2879000000000003</v>
      </c>
      <c r="T27" s="38">
        <f t="shared" si="10"/>
        <v>26.5</v>
      </c>
    </row>
    <row r="28" spans="1:20">
      <c r="A28" s="8" t="s">
        <v>70</v>
      </c>
      <c r="B28" s="203">
        <v>23</v>
      </c>
      <c r="C28" s="203">
        <v>23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9.5955999999999992</v>
      </c>
      <c r="J28" s="22">
        <f t="shared" si="6"/>
        <v>5.365899999999999</v>
      </c>
      <c r="K28" s="22">
        <f t="shared" si="7"/>
        <v>6.9207000000000001</v>
      </c>
      <c r="L28" s="22">
        <f t="shared" si="8"/>
        <v>1.1177999999999999</v>
      </c>
      <c r="M28" s="158">
        <f t="shared" si="9"/>
        <v>22.999999999999996</v>
      </c>
      <c r="N28" s="23"/>
      <c r="P28" s="38">
        <f t="shared" si="1"/>
        <v>9.5955999999999992</v>
      </c>
      <c r="Q28" s="38">
        <f t="shared" si="2"/>
        <v>5.365899999999999</v>
      </c>
      <c r="R28" s="38">
        <f t="shared" si="3"/>
        <v>6.9207000000000001</v>
      </c>
      <c r="S28" s="38">
        <f t="shared" si="4"/>
        <v>1.1177999999999999</v>
      </c>
      <c r="T28" s="38">
        <f t="shared" si="10"/>
        <v>22.999999999999996</v>
      </c>
    </row>
    <row r="29" spans="1:20">
      <c r="A29" s="8" t="s">
        <v>71</v>
      </c>
      <c r="B29" s="203">
        <v>23</v>
      </c>
      <c r="C29" s="203">
        <v>23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9.5955999999999992</v>
      </c>
      <c r="J29" s="22">
        <f t="shared" si="6"/>
        <v>5.365899999999999</v>
      </c>
      <c r="K29" s="22">
        <f t="shared" si="7"/>
        <v>6.9207000000000001</v>
      </c>
      <c r="L29" s="22">
        <f t="shared" si="8"/>
        <v>1.1177999999999999</v>
      </c>
      <c r="M29" s="158">
        <f t="shared" si="9"/>
        <v>22.999999999999996</v>
      </c>
      <c r="N29" s="23"/>
      <c r="P29" s="38">
        <f t="shared" si="1"/>
        <v>9.5955999999999992</v>
      </c>
      <c r="Q29" s="38">
        <f t="shared" si="2"/>
        <v>5.365899999999999</v>
      </c>
      <c r="R29" s="38">
        <f t="shared" si="3"/>
        <v>6.9207000000000001</v>
      </c>
      <c r="S29" s="38">
        <f t="shared" si="4"/>
        <v>1.1177999999999999</v>
      </c>
      <c r="T29" s="38">
        <f t="shared" si="10"/>
        <v>22.999999999999996</v>
      </c>
    </row>
    <row r="30" spans="1:20">
      <c r="A30" s="8" t="s">
        <v>72</v>
      </c>
      <c r="B30" s="203">
        <v>23</v>
      </c>
      <c r="C30" s="203">
        <v>14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5.8407999999999989</v>
      </c>
      <c r="J30" s="22">
        <f t="shared" si="6"/>
        <v>3.2662</v>
      </c>
      <c r="K30" s="22">
        <f t="shared" si="7"/>
        <v>4.2126000000000001</v>
      </c>
      <c r="L30" s="22">
        <f t="shared" si="8"/>
        <v>0.68040000000000012</v>
      </c>
      <c r="M30" s="158">
        <f t="shared" si="9"/>
        <v>14</v>
      </c>
      <c r="N30" s="23"/>
      <c r="P30" s="38">
        <f t="shared" si="1"/>
        <v>5.8407999999999989</v>
      </c>
      <c r="Q30" s="38">
        <f t="shared" si="2"/>
        <v>3.2662</v>
      </c>
      <c r="R30" s="38">
        <f t="shared" si="3"/>
        <v>4.2126000000000001</v>
      </c>
      <c r="S30" s="38">
        <f t="shared" si="4"/>
        <v>0.68040000000000012</v>
      </c>
      <c r="T30" s="38">
        <f t="shared" si="10"/>
        <v>14</v>
      </c>
    </row>
    <row r="31" spans="1:20">
      <c r="A31" s="8" t="s">
        <v>73</v>
      </c>
      <c r="B31" s="203">
        <v>23</v>
      </c>
      <c r="C31" s="203">
        <v>22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9.1783999999999999</v>
      </c>
      <c r="J31" s="22">
        <f t="shared" si="6"/>
        <v>5.1326000000000001</v>
      </c>
      <c r="K31" s="22">
        <f t="shared" si="7"/>
        <v>6.6198000000000006</v>
      </c>
      <c r="L31" s="22">
        <f t="shared" si="8"/>
        <v>1.0691999999999999</v>
      </c>
      <c r="M31" s="158">
        <f t="shared" si="9"/>
        <v>22</v>
      </c>
      <c r="N31" s="23"/>
      <c r="P31" s="38">
        <f t="shared" si="1"/>
        <v>9.1783999999999999</v>
      </c>
      <c r="Q31" s="38">
        <f t="shared" si="2"/>
        <v>5.1326000000000001</v>
      </c>
      <c r="R31" s="38">
        <f t="shared" si="3"/>
        <v>6.6198000000000006</v>
      </c>
      <c r="S31" s="38">
        <f t="shared" si="4"/>
        <v>1.0691999999999999</v>
      </c>
      <c r="T31" s="38">
        <f t="shared" si="10"/>
        <v>22</v>
      </c>
    </row>
    <row r="32" spans="1:20">
      <c r="A32" s="8" t="s">
        <v>74</v>
      </c>
      <c r="B32" s="203">
        <v>22</v>
      </c>
      <c r="C32" s="203">
        <v>22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9.1783999999999999</v>
      </c>
      <c r="J32" s="22">
        <f t="shared" si="6"/>
        <v>5.1326000000000001</v>
      </c>
      <c r="K32" s="22">
        <f t="shared" si="7"/>
        <v>6.6198000000000006</v>
      </c>
      <c r="L32" s="22">
        <f t="shared" si="8"/>
        <v>1.0691999999999999</v>
      </c>
      <c r="M32" s="158">
        <f t="shared" si="9"/>
        <v>22</v>
      </c>
      <c r="N32" s="23"/>
      <c r="P32" s="38">
        <f t="shared" si="1"/>
        <v>9.1783999999999999</v>
      </c>
      <c r="Q32" s="38">
        <f t="shared" si="2"/>
        <v>5.1326000000000001</v>
      </c>
      <c r="R32" s="38">
        <f t="shared" si="3"/>
        <v>6.6198000000000006</v>
      </c>
      <c r="S32" s="38">
        <f t="shared" si="4"/>
        <v>1.0691999999999999</v>
      </c>
      <c r="T32" s="38">
        <f t="shared" si="10"/>
        <v>22</v>
      </c>
    </row>
    <row r="33" spans="1:20">
      <c r="A33" s="8" t="s">
        <v>75</v>
      </c>
      <c r="B33" s="203">
        <v>22</v>
      </c>
      <c r="C33" s="203">
        <v>22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9.1783999999999999</v>
      </c>
      <c r="J33" s="22">
        <f t="shared" si="6"/>
        <v>5.1326000000000001</v>
      </c>
      <c r="K33" s="22">
        <f t="shared" si="7"/>
        <v>6.6198000000000006</v>
      </c>
      <c r="L33" s="22">
        <f t="shared" si="8"/>
        <v>1.0691999999999999</v>
      </c>
      <c r="M33" s="158">
        <f t="shared" si="9"/>
        <v>22</v>
      </c>
      <c r="N33" s="23"/>
      <c r="P33" s="38">
        <f t="shared" si="1"/>
        <v>9.1783999999999999</v>
      </c>
      <c r="Q33" s="38">
        <f t="shared" si="2"/>
        <v>5.1326000000000001</v>
      </c>
      <c r="R33" s="38">
        <f t="shared" si="3"/>
        <v>6.6198000000000006</v>
      </c>
      <c r="S33" s="38">
        <f t="shared" si="4"/>
        <v>1.0691999999999999</v>
      </c>
      <c r="T33" s="38">
        <f t="shared" si="10"/>
        <v>22</v>
      </c>
    </row>
    <row r="34" spans="1:20">
      <c r="A34" s="8" t="s">
        <v>76</v>
      </c>
      <c r="B34" s="203">
        <v>22</v>
      </c>
      <c r="C34" s="203">
        <v>22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9.1783999999999999</v>
      </c>
      <c r="J34" s="22">
        <f t="shared" si="6"/>
        <v>5.1326000000000001</v>
      </c>
      <c r="K34" s="22">
        <f t="shared" si="7"/>
        <v>6.6198000000000006</v>
      </c>
      <c r="L34" s="22">
        <f t="shared" si="8"/>
        <v>1.0691999999999999</v>
      </c>
      <c r="M34" s="158">
        <f t="shared" si="9"/>
        <v>22</v>
      </c>
      <c r="N34" s="23"/>
      <c r="P34" s="38">
        <f t="shared" si="1"/>
        <v>9.1783999999999999</v>
      </c>
      <c r="Q34" s="38">
        <f t="shared" si="2"/>
        <v>5.1326000000000001</v>
      </c>
      <c r="R34" s="38">
        <f t="shared" si="3"/>
        <v>6.6198000000000006</v>
      </c>
      <c r="S34" s="38">
        <f t="shared" si="4"/>
        <v>1.0691999999999999</v>
      </c>
      <c r="T34" s="38">
        <f t="shared" si="10"/>
        <v>22</v>
      </c>
    </row>
    <row r="35" spans="1:20">
      <c r="A35" s="8" t="s">
        <v>77</v>
      </c>
      <c r="B35" s="203">
        <v>22</v>
      </c>
      <c r="C35" s="203">
        <v>22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9.1783999999999999</v>
      </c>
      <c r="J35" s="22">
        <f t="shared" si="6"/>
        <v>5.1326000000000001</v>
      </c>
      <c r="K35" s="22">
        <f t="shared" si="7"/>
        <v>6.6198000000000006</v>
      </c>
      <c r="L35" s="22">
        <f t="shared" si="8"/>
        <v>1.0691999999999999</v>
      </c>
      <c r="M35" s="158">
        <f t="shared" si="9"/>
        <v>22</v>
      </c>
      <c r="N35" s="23"/>
      <c r="P35" s="38">
        <f t="shared" ref="P35:P66" si="12">I35</f>
        <v>9.1783999999999999</v>
      </c>
      <c r="Q35" s="38">
        <f t="shared" ref="Q35:Q66" si="13">J35</f>
        <v>5.1326000000000001</v>
      </c>
      <c r="R35" s="38">
        <f t="shared" ref="R35:R66" si="14">K35</f>
        <v>6.6198000000000006</v>
      </c>
      <c r="S35" s="38">
        <f t="shared" ref="S35:S66" si="15">L35</f>
        <v>1.0691999999999999</v>
      </c>
      <c r="T35" s="38">
        <f t="shared" si="10"/>
        <v>22</v>
      </c>
    </row>
    <row r="36" spans="1:20">
      <c r="A36" s="8" t="s">
        <v>78</v>
      </c>
      <c r="B36" s="203">
        <v>22</v>
      </c>
      <c r="C36" s="203">
        <v>22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9.1783999999999999</v>
      </c>
      <c r="J36" s="22">
        <f t="shared" si="6"/>
        <v>5.1326000000000001</v>
      </c>
      <c r="K36" s="22">
        <f t="shared" si="7"/>
        <v>6.6198000000000006</v>
      </c>
      <c r="L36" s="22">
        <f t="shared" si="8"/>
        <v>1.0691999999999999</v>
      </c>
      <c r="M36" s="158">
        <f t="shared" si="9"/>
        <v>22</v>
      </c>
      <c r="N36" s="23"/>
      <c r="P36" s="38">
        <f t="shared" si="12"/>
        <v>9.1783999999999999</v>
      </c>
      <c r="Q36" s="38">
        <f t="shared" si="13"/>
        <v>5.1326000000000001</v>
      </c>
      <c r="R36" s="38">
        <f t="shared" si="14"/>
        <v>6.6198000000000006</v>
      </c>
      <c r="S36" s="38">
        <f t="shared" si="15"/>
        <v>1.0691999999999999</v>
      </c>
      <c r="T36" s="38">
        <f t="shared" si="10"/>
        <v>22</v>
      </c>
    </row>
    <row r="37" spans="1:20">
      <c r="A37" s="8" t="s">
        <v>79</v>
      </c>
      <c r="B37" s="203">
        <v>22</v>
      </c>
      <c r="C37" s="203">
        <v>22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9.1783999999999999</v>
      </c>
      <c r="J37" s="22">
        <f t="shared" si="6"/>
        <v>5.1326000000000001</v>
      </c>
      <c r="K37" s="22">
        <f t="shared" si="7"/>
        <v>6.6198000000000006</v>
      </c>
      <c r="L37" s="22">
        <f t="shared" si="8"/>
        <v>1.0691999999999999</v>
      </c>
      <c r="M37" s="158">
        <f t="shared" si="9"/>
        <v>22</v>
      </c>
      <c r="N37" s="23"/>
      <c r="P37" s="38">
        <f t="shared" si="12"/>
        <v>9.1783999999999999</v>
      </c>
      <c r="Q37" s="38">
        <f t="shared" si="13"/>
        <v>5.1326000000000001</v>
      </c>
      <c r="R37" s="38">
        <f t="shared" si="14"/>
        <v>6.6198000000000006</v>
      </c>
      <c r="S37" s="38">
        <f t="shared" si="15"/>
        <v>1.0691999999999999</v>
      </c>
      <c r="T37" s="38">
        <f t="shared" si="10"/>
        <v>22</v>
      </c>
    </row>
    <row r="38" spans="1:20">
      <c r="A38" s="8" t="s">
        <v>80</v>
      </c>
      <c r="B38" s="203">
        <v>26</v>
      </c>
      <c r="C38" s="203">
        <v>26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10.847200000000001</v>
      </c>
      <c r="J38" s="22">
        <f t="shared" si="6"/>
        <v>6.0657999999999994</v>
      </c>
      <c r="K38" s="22">
        <f t="shared" si="7"/>
        <v>7.8234000000000004</v>
      </c>
      <c r="L38" s="22">
        <f t="shared" si="8"/>
        <v>1.2636000000000001</v>
      </c>
      <c r="M38" s="158">
        <f t="shared" si="9"/>
        <v>26</v>
      </c>
      <c r="N38" s="23"/>
      <c r="P38" s="38">
        <f t="shared" si="12"/>
        <v>10.847200000000001</v>
      </c>
      <c r="Q38" s="38">
        <f t="shared" si="13"/>
        <v>6.0657999999999994</v>
      </c>
      <c r="R38" s="38">
        <f t="shared" si="14"/>
        <v>7.8234000000000004</v>
      </c>
      <c r="S38" s="38">
        <f t="shared" si="15"/>
        <v>1.2636000000000001</v>
      </c>
      <c r="T38" s="38">
        <f t="shared" si="10"/>
        <v>26</v>
      </c>
    </row>
    <row r="39" spans="1:20">
      <c r="A39" s="8" t="s">
        <v>81</v>
      </c>
      <c r="B39" s="203">
        <v>26</v>
      </c>
      <c r="C39" s="203">
        <v>26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10.847200000000001</v>
      </c>
      <c r="J39" s="22">
        <f t="shared" si="6"/>
        <v>6.0657999999999994</v>
      </c>
      <c r="K39" s="22">
        <f t="shared" si="7"/>
        <v>7.8234000000000004</v>
      </c>
      <c r="L39" s="22">
        <f t="shared" si="8"/>
        <v>1.2636000000000001</v>
      </c>
      <c r="M39" s="158">
        <f t="shared" si="9"/>
        <v>26</v>
      </c>
      <c r="N39" s="23"/>
      <c r="P39" s="38">
        <f t="shared" si="12"/>
        <v>10.847200000000001</v>
      </c>
      <c r="Q39" s="38">
        <f t="shared" si="13"/>
        <v>6.0657999999999994</v>
      </c>
      <c r="R39" s="38">
        <f t="shared" si="14"/>
        <v>7.8234000000000004</v>
      </c>
      <c r="S39" s="38">
        <f t="shared" si="15"/>
        <v>1.2636000000000001</v>
      </c>
      <c r="T39" s="38">
        <f t="shared" si="10"/>
        <v>26</v>
      </c>
    </row>
    <row r="40" spans="1:20">
      <c r="A40" s="8" t="s">
        <v>82</v>
      </c>
      <c r="B40" s="203">
        <v>26</v>
      </c>
      <c r="C40" s="203">
        <v>26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10.847200000000001</v>
      </c>
      <c r="J40" s="22">
        <f t="shared" si="6"/>
        <v>6.0657999999999994</v>
      </c>
      <c r="K40" s="22">
        <f t="shared" si="7"/>
        <v>7.8234000000000004</v>
      </c>
      <c r="L40" s="22">
        <f t="shared" si="8"/>
        <v>1.2636000000000001</v>
      </c>
      <c r="M40" s="158">
        <f t="shared" si="9"/>
        <v>26</v>
      </c>
      <c r="N40" s="23"/>
      <c r="P40" s="38">
        <f t="shared" si="12"/>
        <v>10.847200000000001</v>
      </c>
      <c r="Q40" s="38">
        <f t="shared" si="13"/>
        <v>6.0657999999999994</v>
      </c>
      <c r="R40" s="38">
        <f t="shared" si="14"/>
        <v>7.8234000000000004</v>
      </c>
      <c r="S40" s="38">
        <f t="shared" si="15"/>
        <v>1.2636000000000001</v>
      </c>
      <c r="T40" s="38">
        <f t="shared" si="10"/>
        <v>26</v>
      </c>
    </row>
    <row r="41" spans="1:20">
      <c r="A41" s="8" t="s">
        <v>83</v>
      </c>
      <c r="B41" s="203">
        <v>26</v>
      </c>
      <c r="C41" s="203">
        <v>26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10.847200000000001</v>
      </c>
      <c r="J41" s="22">
        <f t="shared" si="6"/>
        <v>6.0657999999999994</v>
      </c>
      <c r="K41" s="22">
        <f t="shared" si="7"/>
        <v>7.8234000000000004</v>
      </c>
      <c r="L41" s="22">
        <f t="shared" si="8"/>
        <v>1.2636000000000001</v>
      </c>
      <c r="M41" s="158">
        <f t="shared" si="9"/>
        <v>26</v>
      </c>
      <c r="N41" s="23"/>
      <c r="P41" s="38">
        <f t="shared" si="12"/>
        <v>10.847200000000001</v>
      </c>
      <c r="Q41" s="38">
        <f t="shared" si="13"/>
        <v>6.0657999999999994</v>
      </c>
      <c r="R41" s="38">
        <f t="shared" si="14"/>
        <v>7.8234000000000004</v>
      </c>
      <c r="S41" s="38">
        <f t="shared" si="15"/>
        <v>1.2636000000000001</v>
      </c>
      <c r="T41" s="38">
        <f t="shared" si="10"/>
        <v>26</v>
      </c>
    </row>
    <row r="42" spans="1:20">
      <c r="A42" s="8" t="s">
        <v>84</v>
      </c>
      <c r="B42" s="203">
        <v>26</v>
      </c>
      <c r="C42" s="203">
        <v>26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10.847200000000001</v>
      </c>
      <c r="J42" s="22">
        <f t="shared" si="6"/>
        <v>6.0657999999999994</v>
      </c>
      <c r="K42" s="22">
        <f t="shared" si="7"/>
        <v>7.8234000000000004</v>
      </c>
      <c r="L42" s="22">
        <f t="shared" si="8"/>
        <v>1.2636000000000001</v>
      </c>
      <c r="M42" s="158">
        <f t="shared" si="9"/>
        <v>26</v>
      </c>
      <c r="N42" s="23"/>
      <c r="P42" s="38">
        <f t="shared" si="12"/>
        <v>10.847200000000001</v>
      </c>
      <c r="Q42" s="38">
        <f t="shared" si="13"/>
        <v>6.0657999999999994</v>
      </c>
      <c r="R42" s="38">
        <f t="shared" si="14"/>
        <v>7.8234000000000004</v>
      </c>
      <c r="S42" s="38">
        <f t="shared" si="15"/>
        <v>1.2636000000000001</v>
      </c>
      <c r="T42" s="38">
        <f t="shared" si="10"/>
        <v>26</v>
      </c>
    </row>
    <row r="43" spans="1:20">
      <c r="A43" s="8" t="s">
        <v>85</v>
      </c>
      <c r="B43" s="203">
        <v>26</v>
      </c>
      <c r="C43" s="203">
        <v>26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10.847200000000001</v>
      </c>
      <c r="J43" s="22">
        <f t="shared" si="6"/>
        <v>6.0657999999999994</v>
      </c>
      <c r="K43" s="22">
        <f t="shared" si="7"/>
        <v>7.8234000000000004</v>
      </c>
      <c r="L43" s="22">
        <f t="shared" si="8"/>
        <v>1.2636000000000001</v>
      </c>
      <c r="M43" s="158">
        <f t="shared" si="9"/>
        <v>26</v>
      </c>
      <c r="N43" s="23"/>
      <c r="P43" s="38">
        <f t="shared" si="12"/>
        <v>10.847200000000001</v>
      </c>
      <c r="Q43" s="38">
        <f t="shared" si="13"/>
        <v>6.0657999999999994</v>
      </c>
      <c r="R43" s="38">
        <f t="shared" si="14"/>
        <v>7.8234000000000004</v>
      </c>
      <c r="S43" s="38">
        <f t="shared" si="15"/>
        <v>1.2636000000000001</v>
      </c>
      <c r="T43" s="38">
        <f t="shared" si="10"/>
        <v>26</v>
      </c>
    </row>
    <row r="44" spans="1:20">
      <c r="A44" s="8" t="s">
        <v>86</v>
      </c>
      <c r="B44" s="203">
        <v>26</v>
      </c>
      <c r="C44" s="203">
        <v>26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10.847200000000001</v>
      </c>
      <c r="J44" s="22">
        <f t="shared" si="6"/>
        <v>6.0657999999999994</v>
      </c>
      <c r="K44" s="22">
        <f t="shared" si="7"/>
        <v>7.8234000000000004</v>
      </c>
      <c r="L44" s="22">
        <f t="shared" si="8"/>
        <v>1.2636000000000001</v>
      </c>
      <c r="M44" s="158">
        <f t="shared" si="9"/>
        <v>26</v>
      </c>
      <c r="N44" s="23"/>
      <c r="P44" s="38">
        <f t="shared" si="12"/>
        <v>10.847200000000001</v>
      </c>
      <c r="Q44" s="38">
        <f t="shared" si="13"/>
        <v>6.0657999999999994</v>
      </c>
      <c r="R44" s="38">
        <f t="shared" si="14"/>
        <v>7.8234000000000004</v>
      </c>
      <c r="S44" s="38">
        <f t="shared" si="15"/>
        <v>1.2636000000000001</v>
      </c>
      <c r="T44" s="38">
        <f t="shared" si="10"/>
        <v>26</v>
      </c>
    </row>
    <row r="45" spans="1:20">
      <c r="A45" s="8" t="s">
        <v>87</v>
      </c>
      <c r="B45" s="203">
        <v>26</v>
      </c>
      <c r="C45" s="203">
        <v>26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10.847200000000001</v>
      </c>
      <c r="J45" s="22">
        <f t="shared" si="6"/>
        <v>6.0657999999999994</v>
      </c>
      <c r="K45" s="22">
        <f t="shared" si="7"/>
        <v>7.8234000000000004</v>
      </c>
      <c r="L45" s="22">
        <f t="shared" si="8"/>
        <v>1.2636000000000001</v>
      </c>
      <c r="M45" s="158">
        <f t="shared" si="9"/>
        <v>26</v>
      </c>
      <c r="N45" s="23"/>
      <c r="P45" s="38">
        <f t="shared" si="12"/>
        <v>10.847200000000001</v>
      </c>
      <c r="Q45" s="38">
        <f t="shared" si="13"/>
        <v>6.0657999999999994</v>
      </c>
      <c r="R45" s="38">
        <f t="shared" si="14"/>
        <v>7.8234000000000004</v>
      </c>
      <c r="S45" s="38">
        <f t="shared" si="15"/>
        <v>1.2636000000000001</v>
      </c>
      <c r="T45" s="38">
        <f t="shared" si="10"/>
        <v>26</v>
      </c>
    </row>
    <row r="46" spans="1:20">
      <c r="A46" s="8" t="s">
        <v>88</v>
      </c>
      <c r="B46" s="203">
        <v>26</v>
      </c>
      <c r="C46" s="203">
        <v>26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10.847200000000001</v>
      </c>
      <c r="J46" s="22">
        <f t="shared" si="6"/>
        <v>6.0657999999999994</v>
      </c>
      <c r="K46" s="22">
        <f t="shared" si="7"/>
        <v>7.8234000000000004</v>
      </c>
      <c r="L46" s="22">
        <f t="shared" si="8"/>
        <v>1.2636000000000001</v>
      </c>
      <c r="M46" s="158">
        <f t="shared" si="9"/>
        <v>26</v>
      </c>
      <c r="N46" s="23"/>
      <c r="P46" s="38">
        <f t="shared" si="12"/>
        <v>10.847200000000001</v>
      </c>
      <c r="Q46" s="38">
        <f t="shared" si="13"/>
        <v>6.0657999999999994</v>
      </c>
      <c r="R46" s="38">
        <f t="shared" si="14"/>
        <v>7.8234000000000004</v>
      </c>
      <c r="S46" s="38">
        <f t="shared" si="15"/>
        <v>1.2636000000000001</v>
      </c>
      <c r="T46" s="38">
        <f t="shared" si="10"/>
        <v>26</v>
      </c>
    </row>
    <row r="47" spans="1:20">
      <c r="A47" s="8" t="s">
        <v>89</v>
      </c>
      <c r="B47" s="203">
        <v>26</v>
      </c>
      <c r="C47" s="203">
        <v>26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10.847200000000001</v>
      </c>
      <c r="J47" s="22">
        <f t="shared" si="6"/>
        <v>6.0657999999999994</v>
      </c>
      <c r="K47" s="22">
        <f t="shared" si="7"/>
        <v>7.8234000000000004</v>
      </c>
      <c r="L47" s="22">
        <f t="shared" si="8"/>
        <v>1.2636000000000001</v>
      </c>
      <c r="M47" s="158">
        <f t="shared" si="9"/>
        <v>26</v>
      </c>
      <c r="N47" s="23"/>
      <c r="P47" s="38">
        <f t="shared" si="12"/>
        <v>10.847200000000001</v>
      </c>
      <c r="Q47" s="38">
        <f t="shared" si="13"/>
        <v>6.0657999999999994</v>
      </c>
      <c r="R47" s="38">
        <f t="shared" si="14"/>
        <v>7.8234000000000004</v>
      </c>
      <c r="S47" s="38">
        <f t="shared" si="15"/>
        <v>1.2636000000000001</v>
      </c>
      <c r="T47" s="38">
        <f t="shared" si="10"/>
        <v>26</v>
      </c>
    </row>
    <row r="48" spans="1:20">
      <c r="A48" s="8" t="s">
        <v>90</v>
      </c>
      <c r="B48" s="203">
        <v>26</v>
      </c>
      <c r="C48" s="203">
        <v>26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10.847200000000001</v>
      </c>
      <c r="J48" s="22">
        <f t="shared" si="6"/>
        <v>6.0657999999999994</v>
      </c>
      <c r="K48" s="22">
        <f t="shared" si="7"/>
        <v>7.8234000000000004</v>
      </c>
      <c r="L48" s="22">
        <f t="shared" si="8"/>
        <v>1.2636000000000001</v>
      </c>
      <c r="M48" s="158">
        <f t="shared" si="9"/>
        <v>26</v>
      </c>
      <c r="N48" s="23"/>
      <c r="P48" s="38">
        <f t="shared" si="12"/>
        <v>10.847200000000001</v>
      </c>
      <c r="Q48" s="38">
        <f t="shared" si="13"/>
        <v>6.0657999999999994</v>
      </c>
      <c r="R48" s="38">
        <f t="shared" si="14"/>
        <v>7.8234000000000004</v>
      </c>
      <c r="S48" s="38">
        <f t="shared" si="15"/>
        <v>1.2636000000000001</v>
      </c>
      <c r="T48" s="38">
        <f t="shared" si="10"/>
        <v>26</v>
      </c>
    </row>
    <row r="49" spans="1:20">
      <c r="A49" s="8" t="s">
        <v>91</v>
      </c>
      <c r="B49" s="203">
        <v>26</v>
      </c>
      <c r="C49" s="203">
        <v>26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10.847200000000001</v>
      </c>
      <c r="J49" s="22">
        <f t="shared" si="6"/>
        <v>6.0657999999999994</v>
      </c>
      <c r="K49" s="22">
        <f t="shared" si="7"/>
        <v>7.8234000000000004</v>
      </c>
      <c r="L49" s="22">
        <f t="shared" si="8"/>
        <v>1.2636000000000001</v>
      </c>
      <c r="M49" s="158">
        <f t="shared" si="9"/>
        <v>26</v>
      </c>
      <c r="N49" s="23"/>
      <c r="P49" s="38">
        <f t="shared" si="12"/>
        <v>10.847200000000001</v>
      </c>
      <c r="Q49" s="38">
        <f t="shared" si="13"/>
        <v>6.0657999999999994</v>
      </c>
      <c r="R49" s="38">
        <f t="shared" si="14"/>
        <v>7.8234000000000004</v>
      </c>
      <c r="S49" s="38">
        <f t="shared" si="15"/>
        <v>1.2636000000000001</v>
      </c>
      <c r="T49" s="38">
        <f t="shared" si="10"/>
        <v>26</v>
      </c>
    </row>
    <row r="50" spans="1:20">
      <c r="A50" s="8" t="s">
        <v>92</v>
      </c>
      <c r="B50" s="203">
        <v>26</v>
      </c>
      <c r="C50" s="203">
        <v>26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10.847200000000001</v>
      </c>
      <c r="J50" s="22">
        <f t="shared" si="6"/>
        <v>6.0657999999999994</v>
      </c>
      <c r="K50" s="22">
        <f t="shared" si="7"/>
        <v>7.8234000000000004</v>
      </c>
      <c r="L50" s="22">
        <f t="shared" si="8"/>
        <v>1.2636000000000001</v>
      </c>
      <c r="M50" s="158">
        <f t="shared" si="9"/>
        <v>26</v>
      </c>
      <c r="N50" s="23"/>
      <c r="P50" s="38">
        <f t="shared" si="12"/>
        <v>10.847200000000001</v>
      </c>
      <c r="Q50" s="38">
        <f t="shared" si="13"/>
        <v>6.0657999999999994</v>
      </c>
      <c r="R50" s="38">
        <f t="shared" si="14"/>
        <v>7.8234000000000004</v>
      </c>
      <c r="S50" s="38">
        <f t="shared" si="15"/>
        <v>1.2636000000000001</v>
      </c>
      <c r="T50" s="38">
        <f t="shared" si="10"/>
        <v>26</v>
      </c>
    </row>
    <row r="51" spans="1:20">
      <c r="A51" s="8" t="s">
        <v>93</v>
      </c>
      <c r="B51" s="203">
        <v>26</v>
      </c>
      <c r="C51" s="203">
        <v>26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10.847200000000001</v>
      </c>
      <c r="J51" s="22">
        <f t="shared" si="6"/>
        <v>6.0657999999999994</v>
      </c>
      <c r="K51" s="22">
        <f t="shared" si="7"/>
        <v>7.8234000000000004</v>
      </c>
      <c r="L51" s="22">
        <f t="shared" si="8"/>
        <v>1.2636000000000001</v>
      </c>
      <c r="M51" s="158">
        <f t="shared" si="9"/>
        <v>26</v>
      </c>
      <c r="N51" s="23"/>
      <c r="P51" s="38">
        <f t="shared" si="12"/>
        <v>10.847200000000001</v>
      </c>
      <c r="Q51" s="38">
        <f t="shared" si="13"/>
        <v>6.0657999999999994</v>
      </c>
      <c r="R51" s="38">
        <f t="shared" si="14"/>
        <v>7.8234000000000004</v>
      </c>
      <c r="S51" s="38">
        <f t="shared" si="15"/>
        <v>1.2636000000000001</v>
      </c>
      <c r="T51" s="38">
        <f t="shared" si="10"/>
        <v>26</v>
      </c>
    </row>
    <row r="52" spans="1:20">
      <c r="A52" s="8" t="s">
        <v>94</v>
      </c>
      <c r="B52" s="203">
        <v>26</v>
      </c>
      <c r="C52" s="203">
        <v>26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10.847200000000001</v>
      </c>
      <c r="J52" s="22">
        <f t="shared" si="6"/>
        <v>6.0657999999999994</v>
      </c>
      <c r="K52" s="22">
        <f t="shared" si="7"/>
        <v>7.8234000000000004</v>
      </c>
      <c r="L52" s="22">
        <f t="shared" si="8"/>
        <v>1.2636000000000001</v>
      </c>
      <c r="M52" s="158">
        <f t="shared" si="9"/>
        <v>26</v>
      </c>
      <c r="N52" s="23"/>
      <c r="P52" s="38">
        <f t="shared" si="12"/>
        <v>10.847200000000001</v>
      </c>
      <c r="Q52" s="38">
        <f t="shared" si="13"/>
        <v>6.0657999999999994</v>
      </c>
      <c r="R52" s="38">
        <f t="shared" si="14"/>
        <v>7.8234000000000004</v>
      </c>
      <c r="S52" s="38">
        <f t="shared" si="15"/>
        <v>1.2636000000000001</v>
      </c>
      <c r="T52" s="38">
        <f t="shared" si="10"/>
        <v>26</v>
      </c>
    </row>
    <row r="53" spans="1:20">
      <c r="A53" s="8" t="s">
        <v>95</v>
      </c>
      <c r="B53" s="203">
        <v>26</v>
      </c>
      <c r="C53" s="203">
        <v>26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10.847200000000001</v>
      </c>
      <c r="J53" s="22">
        <f t="shared" si="6"/>
        <v>6.0657999999999994</v>
      </c>
      <c r="K53" s="22">
        <f t="shared" si="7"/>
        <v>7.8234000000000004</v>
      </c>
      <c r="L53" s="22">
        <f t="shared" si="8"/>
        <v>1.2636000000000001</v>
      </c>
      <c r="M53" s="158">
        <f t="shared" si="9"/>
        <v>26</v>
      </c>
      <c r="N53" s="23"/>
      <c r="P53" s="38">
        <f t="shared" si="12"/>
        <v>10.847200000000001</v>
      </c>
      <c r="Q53" s="38">
        <f t="shared" si="13"/>
        <v>6.0657999999999994</v>
      </c>
      <c r="R53" s="38">
        <f t="shared" si="14"/>
        <v>7.8234000000000004</v>
      </c>
      <c r="S53" s="38">
        <f t="shared" si="15"/>
        <v>1.2636000000000001</v>
      </c>
      <c r="T53" s="38">
        <f t="shared" si="10"/>
        <v>26</v>
      </c>
    </row>
    <row r="54" spans="1:20">
      <c r="A54" s="8" t="s">
        <v>96</v>
      </c>
      <c r="B54" s="203">
        <v>26</v>
      </c>
      <c r="C54" s="203">
        <v>26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10.847200000000001</v>
      </c>
      <c r="J54" s="22">
        <f t="shared" si="6"/>
        <v>6.0657999999999994</v>
      </c>
      <c r="K54" s="22">
        <f t="shared" si="7"/>
        <v>7.8234000000000004</v>
      </c>
      <c r="L54" s="22">
        <f t="shared" si="8"/>
        <v>1.2636000000000001</v>
      </c>
      <c r="M54" s="158">
        <f t="shared" si="9"/>
        <v>26</v>
      </c>
      <c r="N54" s="23"/>
      <c r="P54" s="38">
        <f t="shared" si="12"/>
        <v>10.847200000000001</v>
      </c>
      <c r="Q54" s="38">
        <f t="shared" si="13"/>
        <v>6.0657999999999994</v>
      </c>
      <c r="R54" s="38">
        <f t="shared" si="14"/>
        <v>7.8234000000000004</v>
      </c>
      <c r="S54" s="38">
        <f t="shared" si="15"/>
        <v>1.2636000000000001</v>
      </c>
      <c r="T54" s="38">
        <f t="shared" si="10"/>
        <v>26</v>
      </c>
    </row>
    <row r="55" spans="1:20">
      <c r="A55" s="8" t="s">
        <v>97</v>
      </c>
      <c r="B55" s="203">
        <v>26</v>
      </c>
      <c r="C55" s="203">
        <v>26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10.847200000000001</v>
      </c>
      <c r="J55" s="22">
        <f t="shared" si="6"/>
        <v>6.0657999999999994</v>
      </c>
      <c r="K55" s="22">
        <f t="shared" si="7"/>
        <v>7.8234000000000004</v>
      </c>
      <c r="L55" s="22">
        <f t="shared" si="8"/>
        <v>1.2636000000000001</v>
      </c>
      <c r="M55" s="158">
        <f t="shared" si="9"/>
        <v>26</v>
      </c>
      <c r="N55" s="23"/>
      <c r="P55" s="38">
        <f t="shared" si="12"/>
        <v>10.847200000000001</v>
      </c>
      <c r="Q55" s="38">
        <f t="shared" si="13"/>
        <v>6.0657999999999994</v>
      </c>
      <c r="R55" s="38">
        <f t="shared" si="14"/>
        <v>7.8234000000000004</v>
      </c>
      <c r="S55" s="38">
        <f t="shared" si="15"/>
        <v>1.2636000000000001</v>
      </c>
      <c r="T55" s="38">
        <f t="shared" si="10"/>
        <v>26</v>
      </c>
    </row>
    <row r="56" spans="1:20">
      <c r="A56" s="8" t="s">
        <v>98</v>
      </c>
      <c r="B56" s="203">
        <v>26</v>
      </c>
      <c r="C56" s="203">
        <v>26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10.847200000000001</v>
      </c>
      <c r="J56" s="22">
        <f t="shared" si="6"/>
        <v>6.0657999999999994</v>
      </c>
      <c r="K56" s="22">
        <f t="shared" si="7"/>
        <v>7.8234000000000004</v>
      </c>
      <c r="L56" s="22">
        <f t="shared" si="8"/>
        <v>1.2636000000000001</v>
      </c>
      <c r="M56" s="158">
        <f t="shared" si="9"/>
        <v>26</v>
      </c>
      <c r="N56" s="23"/>
      <c r="P56" s="38">
        <f t="shared" si="12"/>
        <v>10.847200000000001</v>
      </c>
      <c r="Q56" s="38">
        <f t="shared" si="13"/>
        <v>6.0657999999999994</v>
      </c>
      <c r="R56" s="38">
        <f t="shared" si="14"/>
        <v>7.8234000000000004</v>
      </c>
      <c r="S56" s="38">
        <f t="shared" si="15"/>
        <v>1.2636000000000001</v>
      </c>
      <c r="T56" s="38">
        <f t="shared" si="10"/>
        <v>26</v>
      </c>
    </row>
    <row r="57" spans="1:20">
      <c r="A57" s="8" t="s">
        <v>99</v>
      </c>
      <c r="B57" s="203">
        <v>26</v>
      </c>
      <c r="C57" s="203">
        <v>26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10.847200000000001</v>
      </c>
      <c r="J57" s="22">
        <f t="shared" si="6"/>
        <v>6.0657999999999994</v>
      </c>
      <c r="K57" s="22">
        <f t="shared" si="7"/>
        <v>7.8234000000000004</v>
      </c>
      <c r="L57" s="22">
        <f t="shared" si="8"/>
        <v>1.2636000000000001</v>
      </c>
      <c r="M57" s="158">
        <f t="shared" si="9"/>
        <v>26</v>
      </c>
      <c r="N57" s="23"/>
      <c r="P57" s="38">
        <f t="shared" si="12"/>
        <v>10.847200000000001</v>
      </c>
      <c r="Q57" s="38">
        <f t="shared" si="13"/>
        <v>6.0657999999999994</v>
      </c>
      <c r="R57" s="38">
        <f t="shared" si="14"/>
        <v>7.8234000000000004</v>
      </c>
      <c r="S57" s="38">
        <f t="shared" si="15"/>
        <v>1.2636000000000001</v>
      </c>
      <c r="T57" s="38">
        <f t="shared" si="10"/>
        <v>26</v>
      </c>
    </row>
    <row r="58" spans="1:20">
      <c r="A58" s="8" t="s">
        <v>100</v>
      </c>
      <c r="B58" s="203">
        <v>26</v>
      </c>
      <c r="C58" s="203">
        <v>26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10.847200000000001</v>
      </c>
      <c r="J58" s="22">
        <f t="shared" si="6"/>
        <v>6.0657999999999994</v>
      </c>
      <c r="K58" s="22">
        <f t="shared" si="7"/>
        <v>7.8234000000000004</v>
      </c>
      <c r="L58" s="22">
        <f t="shared" si="8"/>
        <v>1.2636000000000001</v>
      </c>
      <c r="M58" s="158">
        <f t="shared" si="9"/>
        <v>26</v>
      </c>
      <c r="N58" s="23"/>
      <c r="P58" s="38">
        <f t="shared" si="12"/>
        <v>10.847200000000001</v>
      </c>
      <c r="Q58" s="38">
        <f t="shared" si="13"/>
        <v>6.0657999999999994</v>
      </c>
      <c r="R58" s="38">
        <f t="shared" si="14"/>
        <v>7.8234000000000004</v>
      </c>
      <c r="S58" s="38">
        <f t="shared" si="15"/>
        <v>1.2636000000000001</v>
      </c>
      <c r="T58" s="38">
        <f t="shared" si="10"/>
        <v>26</v>
      </c>
    </row>
    <row r="59" spans="1:20">
      <c r="A59" s="8" t="s">
        <v>101</v>
      </c>
      <c r="B59" s="203">
        <v>26</v>
      </c>
      <c r="C59" s="203">
        <v>26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10.847200000000001</v>
      </c>
      <c r="J59" s="22">
        <f t="shared" si="6"/>
        <v>6.0657999999999994</v>
      </c>
      <c r="K59" s="22">
        <f t="shared" si="7"/>
        <v>7.8234000000000004</v>
      </c>
      <c r="L59" s="22">
        <f t="shared" si="8"/>
        <v>1.2636000000000001</v>
      </c>
      <c r="M59" s="158">
        <f t="shared" si="9"/>
        <v>26</v>
      </c>
      <c r="N59" s="23"/>
      <c r="P59" s="38">
        <f t="shared" si="12"/>
        <v>10.847200000000001</v>
      </c>
      <c r="Q59" s="38">
        <f t="shared" si="13"/>
        <v>6.0657999999999994</v>
      </c>
      <c r="R59" s="38">
        <f t="shared" si="14"/>
        <v>7.8234000000000004</v>
      </c>
      <c r="S59" s="38">
        <f t="shared" si="15"/>
        <v>1.2636000000000001</v>
      </c>
      <c r="T59" s="38">
        <f t="shared" si="10"/>
        <v>26</v>
      </c>
    </row>
    <row r="60" spans="1:20">
      <c r="A60" s="8" t="s">
        <v>102</v>
      </c>
      <c r="B60" s="203">
        <v>26</v>
      </c>
      <c r="C60" s="203">
        <v>26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10.847200000000001</v>
      </c>
      <c r="J60" s="22">
        <f t="shared" si="6"/>
        <v>6.0657999999999994</v>
      </c>
      <c r="K60" s="22">
        <f t="shared" si="7"/>
        <v>7.8234000000000004</v>
      </c>
      <c r="L60" s="22">
        <f t="shared" si="8"/>
        <v>1.2636000000000001</v>
      </c>
      <c r="M60" s="158">
        <f t="shared" si="9"/>
        <v>26</v>
      </c>
      <c r="N60" s="23"/>
      <c r="P60" s="38">
        <f t="shared" si="12"/>
        <v>10.847200000000001</v>
      </c>
      <c r="Q60" s="38">
        <f t="shared" si="13"/>
        <v>6.0657999999999994</v>
      </c>
      <c r="R60" s="38">
        <f t="shared" si="14"/>
        <v>7.8234000000000004</v>
      </c>
      <c r="S60" s="38">
        <f t="shared" si="15"/>
        <v>1.2636000000000001</v>
      </c>
      <c r="T60" s="38">
        <f t="shared" si="10"/>
        <v>26</v>
      </c>
    </row>
    <row r="61" spans="1:20">
      <c r="A61" s="8" t="s">
        <v>103</v>
      </c>
      <c r="B61" s="203">
        <v>26</v>
      </c>
      <c r="C61" s="203">
        <v>26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10.847200000000001</v>
      </c>
      <c r="J61" s="22">
        <f t="shared" si="6"/>
        <v>6.0657999999999994</v>
      </c>
      <c r="K61" s="22">
        <f t="shared" si="7"/>
        <v>7.8234000000000004</v>
      </c>
      <c r="L61" s="22">
        <f t="shared" si="8"/>
        <v>1.2636000000000001</v>
      </c>
      <c r="M61" s="158">
        <f t="shared" si="9"/>
        <v>26</v>
      </c>
      <c r="N61" s="23"/>
      <c r="P61" s="38">
        <f t="shared" si="12"/>
        <v>10.847200000000001</v>
      </c>
      <c r="Q61" s="38">
        <f t="shared" si="13"/>
        <v>6.0657999999999994</v>
      </c>
      <c r="R61" s="38">
        <f t="shared" si="14"/>
        <v>7.8234000000000004</v>
      </c>
      <c r="S61" s="38">
        <f t="shared" si="15"/>
        <v>1.2636000000000001</v>
      </c>
      <c r="T61" s="38">
        <f t="shared" si="10"/>
        <v>26</v>
      </c>
    </row>
    <row r="62" spans="1:20">
      <c r="A62" s="8" t="s">
        <v>104</v>
      </c>
      <c r="B62" s="203">
        <v>26</v>
      </c>
      <c r="C62" s="203">
        <v>26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10.847200000000001</v>
      </c>
      <c r="J62" s="22">
        <f t="shared" si="6"/>
        <v>6.0657999999999994</v>
      </c>
      <c r="K62" s="22">
        <f t="shared" si="7"/>
        <v>7.8234000000000004</v>
      </c>
      <c r="L62" s="22">
        <f t="shared" si="8"/>
        <v>1.2636000000000001</v>
      </c>
      <c r="M62" s="158">
        <f t="shared" si="9"/>
        <v>26</v>
      </c>
      <c r="N62" s="23"/>
      <c r="P62" s="38">
        <f t="shared" si="12"/>
        <v>10.847200000000001</v>
      </c>
      <c r="Q62" s="38">
        <f t="shared" si="13"/>
        <v>6.0657999999999994</v>
      </c>
      <c r="R62" s="38">
        <f t="shared" si="14"/>
        <v>7.8234000000000004</v>
      </c>
      <c r="S62" s="38">
        <f t="shared" si="15"/>
        <v>1.2636000000000001</v>
      </c>
      <c r="T62" s="38">
        <f t="shared" si="10"/>
        <v>26</v>
      </c>
    </row>
    <row r="63" spans="1:20">
      <c r="A63" s="8" t="s">
        <v>105</v>
      </c>
      <c r="B63" s="203">
        <v>26</v>
      </c>
      <c r="C63" s="203">
        <v>26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10.847200000000001</v>
      </c>
      <c r="J63" s="22">
        <f t="shared" si="6"/>
        <v>6.0657999999999994</v>
      </c>
      <c r="K63" s="22">
        <f t="shared" si="7"/>
        <v>7.8234000000000004</v>
      </c>
      <c r="L63" s="22">
        <f t="shared" si="8"/>
        <v>1.2636000000000001</v>
      </c>
      <c r="M63" s="158">
        <f t="shared" si="9"/>
        <v>26</v>
      </c>
      <c r="N63" s="23"/>
      <c r="P63" s="38">
        <f t="shared" si="12"/>
        <v>10.847200000000001</v>
      </c>
      <c r="Q63" s="38">
        <f t="shared" si="13"/>
        <v>6.0657999999999994</v>
      </c>
      <c r="R63" s="38">
        <f t="shared" si="14"/>
        <v>7.8234000000000004</v>
      </c>
      <c r="S63" s="38">
        <f t="shared" si="15"/>
        <v>1.2636000000000001</v>
      </c>
      <c r="T63" s="38">
        <f t="shared" si="10"/>
        <v>26</v>
      </c>
    </row>
    <row r="64" spans="1:20">
      <c r="A64" s="8" t="s">
        <v>106</v>
      </c>
      <c r="B64" s="203">
        <v>26</v>
      </c>
      <c r="C64" s="203">
        <v>26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10.847200000000001</v>
      </c>
      <c r="J64" s="22">
        <f t="shared" si="6"/>
        <v>6.0657999999999994</v>
      </c>
      <c r="K64" s="22">
        <f t="shared" si="7"/>
        <v>7.8234000000000004</v>
      </c>
      <c r="L64" s="22">
        <f t="shared" si="8"/>
        <v>1.2636000000000001</v>
      </c>
      <c r="M64" s="158">
        <f t="shared" si="9"/>
        <v>26</v>
      </c>
      <c r="N64" s="23"/>
      <c r="P64" s="38">
        <f t="shared" si="12"/>
        <v>10.847200000000001</v>
      </c>
      <c r="Q64" s="38">
        <f t="shared" si="13"/>
        <v>6.0657999999999994</v>
      </c>
      <c r="R64" s="38">
        <f t="shared" si="14"/>
        <v>7.8234000000000004</v>
      </c>
      <c r="S64" s="38">
        <f t="shared" si="15"/>
        <v>1.2636000000000001</v>
      </c>
      <c r="T64" s="38">
        <f t="shared" si="10"/>
        <v>26</v>
      </c>
    </row>
    <row r="65" spans="1:20">
      <c r="A65" s="8" t="s">
        <v>107</v>
      </c>
      <c r="B65" s="203">
        <v>26</v>
      </c>
      <c r="C65" s="203">
        <v>26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10.847200000000001</v>
      </c>
      <c r="J65" s="22">
        <f t="shared" si="6"/>
        <v>6.0657999999999994</v>
      </c>
      <c r="K65" s="22">
        <f t="shared" si="7"/>
        <v>7.8234000000000004</v>
      </c>
      <c r="L65" s="22">
        <f t="shared" si="8"/>
        <v>1.2636000000000001</v>
      </c>
      <c r="M65" s="158">
        <f t="shared" si="9"/>
        <v>26</v>
      </c>
      <c r="N65" s="23"/>
      <c r="P65" s="38">
        <f t="shared" si="12"/>
        <v>10.847200000000001</v>
      </c>
      <c r="Q65" s="38">
        <f t="shared" si="13"/>
        <v>6.0657999999999994</v>
      </c>
      <c r="R65" s="38">
        <f t="shared" si="14"/>
        <v>7.8234000000000004</v>
      </c>
      <c r="S65" s="38">
        <f t="shared" si="15"/>
        <v>1.2636000000000001</v>
      </c>
      <c r="T65" s="38">
        <f t="shared" si="10"/>
        <v>26</v>
      </c>
    </row>
    <row r="66" spans="1:20">
      <c r="A66" s="8" t="s">
        <v>108</v>
      </c>
      <c r="B66" s="203">
        <v>26</v>
      </c>
      <c r="C66" s="203">
        <v>26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10.847200000000001</v>
      </c>
      <c r="J66" s="22">
        <f t="shared" si="6"/>
        <v>6.0657999999999994</v>
      </c>
      <c r="K66" s="22">
        <f t="shared" si="7"/>
        <v>7.8234000000000004</v>
      </c>
      <c r="L66" s="22">
        <f t="shared" si="8"/>
        <v>1.2636000000000001</v>
      </c>
      <c r="M66" s="158">
        <f t="shared" si="9"/>
        <v>26</v>
      </c>
      <c r="N66" s="23"/>
      <c r="P66" s="38">
        <f t="shared" si="12"/>
        <v>10.847200000000001</v>
      </c>
      <c r="Q66" s="38">
        <f t="shared" si="13"/>
        <v>6.0657999999999994</v>
      </c>
      <c r="R66" s="38">
        <f t="shared" si="14"/>
        <v>7.8234000000000004</v>
      </c>
      <c r="S66" s="38">
        <f t="shared" si="15"/>
        <v>1.2636000000000001</v>
      </c>
      <c r="T66" s="38">
        <f t="shared" si="10"/>
        <v>26</v>
      </c>
    </row>
    <row r="67" spans="1:20">
      <c r="A67" s="8" t="s">
        <v>109</v>
      </c>
      <c r="B67" s="203">
        <v>26.25</v>
      </c>
      <c r="C67" s="203">
        <v>26.25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10.951499999999999</v>
      </c>
      <c r="J67" s="22">
        <f t="shared" si="6"/>
        <v>6.1241249999999994</v>
      </c>
      <c r="K67" s="22">
        <f t="shared" si="7"/>
        <v>7.8986249999999991</v>
      </c>
      <c r="L67" s="22">
        <f t="shared" si="8"/>
        <v>1.2757499999999999</v>
      </c>
      <c r="M67" s="158">
        <f t="shared" si="9"/>
        <v>26.249999999999996</v>
      </c>
      <c r="N67" s="23"/>
      <c r="P67" s="38">
        <f t="shared" ref="P67:P98" si="17">I67</f>
        <v>10.951499999999999</v>
      </c>
      <c r="Q67" s="38">
        <f t="shared" ref="Q67:Q98" si="18">J67</f>
        <v>6.1241249999999994</v>
      </c>
      <c r="R67" s="38">
        <f t="shared" ref="R67:R98" si="19">K67</f>
        <v>7.8986249999999991</v>
      </c>
      <c r="S67" s="38">
        <f t="shared" ref="S67:S98" si="20">L67</f>
        <v>1.2757499999999999</v>
      </c>
      <c r="T67" s="38">
        <f t="shared" si="10"/>
        <v>26.249999999999996</v>
      </c>
    </row>
    <row r="68" spans="1:20">
      <c r="A68" s="8" t="s">
        <v>110</v>
      </c>
      <c r="B68" s="203">
        <v>26.25</v>
      </c>
      <c r="C68" s="203">
        <v>26.25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10.951499999999999</v>
      </c>
      <c r="J68" s="22">
        <f t="shared" ref="J68:J98" si="22">C68*E68/100</f>
        <v>6.1241249999999994</v>
      </c>
      <c r="K68" s="22">
        <f t="shared" ref="K68:K98" si="23">C68*F68/100</f>
        <v>7.8986249999999991</v>
      </c>
      <c r="L68" s="22">
        <f t="shared" ref="L68:L98" si="24">C68*G68/100</f>
        <v>1.2757499999999999</v>
      </c>
      <c r="M68" s="158">
        <f t="shared" ref="M68:M98" si="25">SUM(I68:L68)</f>
        <v>26.249999999999996</v>
      </c>
      <c r="N68" s="23"/>
      <c r="P68" s="38">
        <f t="shared" si="17"/>
        <v>10.951499999999999</v>
      </c>
      <c r="Q68" s="38">
        <f t="shared" si="18"/>
        <v>6.1241249999999994</v>
      </c>
      <c r="R68" s="38">
        <f t="shared" si="19"/>
        <v>7.8986249999999991</v>
      </c>
      <c r="S68" s="38">
        <f t="shared" si="20"/>
        <v>1.2757499999999999</v>
      </c>
      <c r="T68" s="38">
        <f t="shared" ref="T68:T99" si="26">SUM(P68:S68)</f>
        <v>26.249999999999996</v>
      </c>
    </row>
    <row r="69" spans="1:20">
      <c r="A69" s="8" t="s">
        <v>111</v>
      </c>
      <c r="B69" s="203">
        <v>26.25</v>
      </c>
      <c r="C69" s="203">
        <v>26.25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10.951499999999999</v>
      </c>
      <c r="J69" s="22">
        <f t="shared" si="22"/>
        <v>6.1241249999999994</v>
      </c>
      <c r="K69" s="22">
        <f t="shared" si="23"/>
        <v>7.8986249999999991</v>
      </c>
      <c r="L69" s="22">
        <f t="shared" si="24"/>
        <v>1.2757499999999999</v>
      </c>
      <c r="M69" s="158">
        <f t="shared" si="25"/>
        <v>26.249999999999996</v>
      </c>
      <c r="N69" s="23"/>
      <c r="P69" s="38">
        <f t="shared" si="17"/>
        <v>10.951499999999999</v>
      </c>
      <c r="Q69" s="38">
        <f t="shared" si="18"/>
        <v>6.1241249999999994</v>
      </c>
      <c r="R69" s="38">
        <f t="shared" si="19"/>
        <v>7.8986249999999991</v>
      </c>
      <c r="S69" s="38">
        <f t="shared" si="20"/>
        <v>1.2757499999999999</v>
      </c>
      <c r="T69" s="38">
        <f t="shared" si="26"/>
        <v>26.249999999999996</v>
      </c>
    </row>
    <row r="70" spans="1:20">
      <c r="A70" s="8" t="s">
        <v>112</v>
      </c>
      <c r="B70" s="203">
        <v>26.25</v>
      </c>
      <c r="C70" s="203">
        <v>26.25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10.951499999999999</v>
      </c>
      <c r="J70" s="22">
        <f t="shared" si="22"/>
        <v>6.1241249999999994</v>
      </c>
      <c r="K70" s="22">
        <f t="shared" si="23"/>
        <v>7.8986249999999991</v>
      </c>
      <c r="L70" s="22">
        <f t="shared" si="24"/>
        <v>1.2757499999999999</v>
      </c>
      <c r="M70" s="158">
        <f t="shared" si="25"/>
        <v>26.249999999999996</v>
      </c>
      <c r="N70" s="23"/>
      <c r="P70" s="38">
        <f t="shared" si="17"/>
        <v>10.951499999999999</v>
      </c>
      <c r="Q70" s="38">
        <f t="shared" si="18"/>
        <v>6.1241249999999994</v>
      </c>
      <c r="R70" s="38">
        <f t="shared" si="19"/>
        <v>7.8986249999999991</v>
      </c>
      <c r="S70" s="38">
        <f t="shared" si="20"/>
        <v>1.2757499999999999</v>
      </c>
      <c r="T70" s="38">
        <f t="shared" si="26"/>
        <v>26.249999999999996</v>
      </c>
    </row>
    <row r="71" spans="1:20">
      <c r="A71" s="8" t="s">
        <v>113</v>
      </c>
      <c r="B71" s="203">
        <v>26.25</v>
      </c>
      <c r="C71" s="203">
        <v>26.25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10.951499999999999</v>
      </c>
      <c r="J71" s="22">
        <f t="shared" si="22"/>
        <v>6.1241249999999994</v>
      </c>
      <c r="K71" s="22">
        <f t="shared" si="23"/>
        <v>7.8986249999999991</v>
      </c>
      <c r="L71" s="22">
        <f t="shared" si="24"/>
        <v>1.2757499999999999</v>
      </c>
      <c r="M71" s="158">
        <f t="shared" si="25"/>
        <v>26.249999999999996</v>
      </c>
      <c r="N71" s="23"/>
      <c r="P71" s="38">
        <f t="shared" si="17"/>
        <v>10.951499999999999</v>
      </c>
      <c r="Q71" s="38">
        <f t="shared" si="18"/>
        <v>6.1241249999999994</v>
      </c>
      <c r="R71" s="38">
        <f t="shared" si="19"/>
        <v>7.8986249999999991</v>
      </c>
      <c r="S71" s="38">
        <f t="shared" si="20"/>
        <v>1.2757499999999999</v>
      </c>
      <c r="T71" s="38">
        <f t="shared" si="26"/>
        <v>26.249999999999996</v>
      </c>
    </row>
    <row r="72" spans="1:20">
      <c r="A72" s="8" t="s">
        <v>114</v>
      </c>
      <c r="B72" s="203">
        <v>26.25</v>
      </c>
      <c r="C72" s="203">
        <v>26.25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10.951499999999999</v>
      </c>
      <c r="J72" s="22">
        <f t="shared" si="22"/>
        <v>6.1241249999999994</v>
      </c>
      <c r="K72" s="22">
        <f t="shared" si="23"/>
        <v>7.8986249999999991</v>
      </c>
      <c r="L72" s="22">
        <f t="shared" si="24"/>
        <v>1.2757499999999999</v>
      </c>
      <c r="M72" s="158">
        <f t="shared" si="25"/>
        <v>26.249999999999996</v>
      </c>
      <c r="N72" s="23"/>
      <c r="P72" s="38">
        <f t="shared" si="17"/>
        <v>10.951499999999999</v>
      </c>
      <c r="Q72" s="38">
        <f t="shared" si="18"/>
        <v>6.1241249999999994</v>
      </c>
      <c r="R72" s="38">
        <f t="shared" si="19"/>
        <v>7.8986249999999991</v>
      </c>
      <c r="S72" s="38">
        <f t="shared" si="20"/>
        <v>1.2757499999999999</v>
      </c>
      <c r="T72" s="38">
        <f t="shared" si="26"/>
        <v>26.249999999999996</v>
      </c>
    </row>
    <row r="73" spans="1:20">
      <c r="A73" s="8" t="s">
        <v>115</v>
      </c>
      <c r="B73" s="203">
        <v>26.25</v>
      </c>
      <c r="C73" s="203">
        <v>26.25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10.951499999999999</v>
      </c>
      <c r="J73" s="22">
        <f t="shared" si="22"/>
        <v>6.1241249999999994</v>
      </c>
      <c r="K73" s="22">
        <f t="shared" si="23"/>
        <v>7.8986249999999991</v>
      </c>
      <c r="L73" s="22">
        <f t="shared" si="24"/>
        <v>1.2757499999999999</v>
      </c>
      <c r="M73" s="158">
        <f t="shared" si="25"/>
        <v>26.249999999999996</v>
      </c>
      <c r="N73" s="23"/>
      <c r="P73" s="38">
        <f t="shared" si="17"/>
        <v>10.951499999999999</v>
      </c>
      <c r="Q73" s="38">
        <f t="shared" si="18"/>
        <v>6.1241249999999994</v>
      </c>
      <c r="R73" s="38">
        <f t="shared" si="19"/>
        <v>7.8986249999999991</v>
      </c>
      <c r="S73" s="38">
        <f t="shared" si="20"/>
        <v>1.2757499999999999</v>
      </c>
      <c r="T73" s="38">
        <f t="shared" si="26"/>
        <v>26.249999999999996</v>
      </c>
    </row>
    <row r="74" spans="1:20">
      <c r="A74" s="8" t="s">
        <v>116</v>
      </c>
      <c r="B74" s="203">
        <v>26.25</v>
      </c>
      <c r="C74" s="203">
        <v>26.25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10.951499999999999</v>
      </c>
      <c r="J74" s="22">
        <f t="shared" si="22"/>
        <v>6.1241249999999994</v>
      </c>
      <c r="K74" s="22">
        <f t="shared" si="23"/>
        <v>7.8986249999999991</v>
      </c>
      <c r="L74" s="22">
        <f t="shared" si="24"/>
        <v>1.2757499999999999</v>
      </c>
      <c r="M74" s="158">
        <f t="shared" si="25"/>
        <v>26.249999999999996</v>
      </c>
      <c r="N74" s="23"/>
      <c r="P74" s="38">
        <f t="shared" si="17"/>
        <v>10.951499999999999</v>
      </c>
      <c r="Q74" s="38">
        <f t="shared" si="18"/>
        <v>6.1241249999999994</v>
      </c>
      <c r="R74" s="38">
        <f t="shared" si="19"/>
        <v>7.8986249999999991</v>
      </c>
      <c r="S74" s="38">
        <f t="shared" si="20"/>
        <v>1.2757499999999999</v>
      </c>
      <c r="T74" s="38">
        <f t="shared" si="26"/>
        <v>26.249999999999996</v>
      </c>
    </row>
    <row r="75" spans="1:20">
      <c r="A75" s="8" t="s">
        <v>117</v>
      </c>
      <c r="B75" s="203">
        <v>26.25</v>
      </c>
      <c r="C75" s="203">
        <v>26.25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10.951499999999999</v>
      </c>
      <c r="J75" s="22">
        <f t="shared" si="22"/>
        <v>6.1241249999999994</v>
      </c>
      <c r="K75" s="22">
        <f t="shared" si="23"/>
        <v>7.8986249999999991</v>
      </c>
      <c r="L75" s="22">
        <f t="shared" si="24"/>
        <v>1.2757499999999999</v>
      </c>
      <c r="M75" s="158">
        <f t="shared" si="25"/>
        <v>26.249999999999996</v>
      </c>
      <c r="N75" s="23"/>
      <c r="P75" s="38">
        <f t="shared" si="17"/>
        <v>10.951499999999999</v>
      </c>
      <c r="Q75" s="38">
        <f t="shared" si="18"/>
        <v>6.1241249999999994</v>
      </c>
      <c r="R75" s="38">
        <f t="shared" si="19"/>
        <v>7.8986249999999991</v>
      </c>
      <c r="S75" s="38">
        <f t="shared" si="20"/>
        <v>1.2757499999999999</v>
      </c>
      <c r="T75" s="38">
        <f t="shared" si="26"/>
        <v>26.249999999999996</v>
      </c>
    </row>
    <row r="76" spans="1:20">
      <c r="A76" s="8" t="s">
        <v>118</v>
      </c>
      <c r="B76" s="203">
        <v>26.25</v>
      </c>
      <c r="C76" s="203">
        <v>26.25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10.951499999999999</v>
      </c>
      <c r="J76" s="22">
        <f t="shared" si="22"/>
        <v>6.1241249999999994</v>
      </c>
      <c r="K76" s="22">
        <f t="shared" si="23"/>
        <v>7.8986249999999991</v>
      </c>
      <c r="L76" s="22">
        <f t="shared" si="24"/>
        <v>1.2757499999999999</v>
      </c>
      <c r="M76" s="158">
        <f t="shared" si="25"/>
        <v>26.249999999999996</v>
      </c>
      <c r="N76" s="23"/>
      <c r="P76" s="38">
        <f t="shared" si="17"/>
        <v>10.951499999999999</v>
      </c>
      <c r="Q76" s="38">
        <f t="shared" si="18"/>
        <v>6.1241249999999994</v>
      </c>
      <c r="R76" s="38">
        <f t="shared" si="19"/>
        <v>7.8986249999999991</v>
      </c>
      <c r="S76" s="38">
        <f t="shared" si="20"/>
        <v>1.2757499999999999</v>
      </c>
      <c r="T76" s="38">
        <f t="shared" si="26"/>
        <v>26.249999999999996</v>
      </c>
    </row>
    <row r="77" spans="1:20">
      <c r="A77" s="8" t="s">
        <v>119</v>
      </c>
      <c r="B77" s="203">
        <v>26.25</v>
      </c>
      <c r="C77" s="203">
        <v>26.25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10.951499999999999</v>
      </c>
      <c r="J77" s="22">
        <f t="shared" si="22"/>
        <v>6.1241249999999994</v>
      </c>
      <c r="K77" s="22">
        <f t="shared" si="23"/>
        <v>7.8986249999999991</v>
      </c>
      <c r="L77" s="22">
        <f t="shared" si="24"/>
        <v>1.2757499999999999</v>
      </c>
      <c r="M77" s="158">
        <f t="shared" si="25"/>
        <v>26.249999999999996</v>
      </c>
      <c r="N77" s="23"/>
      <c r="P77" s="38">
        <f t="shared" si="17"/>
        <v>10.951499999999999</v>
      </c>
      <c r="Q77" s="38">
        <f t="shared" si="18"/>
        <v>6.1241249999999994</v>
      </c>
      <c r="R77" s="38">
        <f t="shared" si="19"/>
        <v>7.8986249999999991</v>
      </c>
      <c r="S77" s="38">
        <f t="shared" si="20"/>
        <v>1.2757499999999999</v>
      </c>
      <c r="T77" s="38">
        <f t="shared" si="26"/>
        <v>26.249999999999996</v>
      </c>
    </row>
    <row r="78" spans="1:20">
      <c r="A78" s="8" t="s">
        <v>120</v>
      </c>
      <c r="B78" s="203">
        <v>26.25</v>
      </c>
      <c r="C78" s="203">
        <v>26.25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10.951499999999999</v>
      </c>
      <c r="J78" s="22">
        <f t="shared" si="22"/>
        <v>6.1241249999999994</v>
      </c>
      <c r="K78" s="22">
        <f t="shared" si="23"/>
        <v>7.8986249999999991</v>
      </c>
      <c r="L78" s="22">
        <f t="shared" si="24"/>
        <v>1.2757499999999999</v>
      </c>
      <c r="M78" s="158">
        <f t="shared" si="25"/>
        <v>26.249999999999996</v>
      </c>
      <c r="N78" s="23"/>
      <c r="P78" s="38">
        <f t="shared" si="17"/>
        <v>10.951499999999999</v>
      </c>
      <c r="Q78" s="38">
        <f t="shared" si="18"/>
        <v>6.1241249999999994</v>
      </c>
      <c r="R78" s="38">
        <f t="shared" si="19"/>
        <v>7.8986249999999991</v>
      </c>
      <c r="S78" s="38">
        <f t="shared" si="20"/>
        <v>1.2757499999999999</v>
      </c>
      <c r="T78" s="38">
        <f t="shared" si="26"/>
        <v>26.249999999999996</v>
      </c>
    </row>
    <row r="79" spans="1:20">
      <c r="A79" s="8" t="s">
        <v>121</v>
      </c>
      <c r="B79" s="203">
        <v>26.25</v>
      </c>
      <c r="C79" s="203">
        <v>26.25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10.951499999999999</v>
      </c>
      <c r="J79" s="22">
        <f t="shared" si="22"/>
        <v>6.1241249999999994</v>
      </c>
      <c r="K79" s="22">
        <f t="shared" si="23"/>
        <v>7.8986249999999991</v>
      </c>
      <c r="L79" s="22">
        <f t="shared" si="24"/>
        <v>1.2757499999999999</v>
      </c>
      <c r="M79" s="158">
        <f t="shared" si="25"/>
        <v>26.249999999999996</v>
      </c>
      <c r="N79" s="23"/>
      <c r="P79" s="38">
        <f t="shared" si="17"/>
        <v>10.951499999999999</v>
      </c>
      <c r="Q79" s="38">
        <f t="shared" si="18"/>
        <v>6.1241249999999994</v>
      </c>
      <c r="R79" s="38">
        <f t="shared" si="19"/>
        <v>7.8986249999999991</v>
      </c>
      <c r="S79" s="38">
        <f t="shared" si="20"/>
        <v>1.2757499999999999</v>
      </c>
      <c r="T79" s="38">
        <f t="shared" si="26"/>
        <v>26.249999999999996</v>
      </c>
    </row>
    <row r="80" spans="1:20">
      <c r="A80" s="8" t="s">
        <v>122</v>
      </c>
      <c r="B80" s="203">
        <v>26.25</v>
      </c>
      <c r="C80" s="203">
        <v>26.25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10.951499999999999</v>
      </c>
      <c r="J80" s="22">
        <f t="shared" si="22"/>
        <v>6.1241249999999994</v>
      </c>
      <c r="K80" s="22">
        <f t="shared" si="23"/>
        <v>7.8986249999999991</v>
      </c>
      <c r="L80" s="22">
        <f t="shared" si="24"/>
        <v>1.2757499999999999</v>
      </c>
      <c r="M80" s="158">
        <f t="shared" si="25"/>
        <v>26.249999999999996</v>
      </c>
      <c r="N80" s="23"/>
      <c r="P80" s="38">
        <f t="shared" si="17"/>
        <v>10.951499999999999</v>
      </c>
      <c r="Q80" s="38">
        <f t="shared" si="18"/>
        <v>6.1241249999999994</v>
      </c>
      <c r="R80" s="38">
        <f t="shared" si="19"/>
        <v>7.8986249999999991</v>
      </c>
      <c r="S80" s="38">
        <f t="shared" si="20"/>
        <v>1.2757499999999999</v>
      </c>
      <c r="T80" s="38">
        <f t="shared" si="26"/>
        <v>26.249999999999996</v>
      </c>
    </row>
    <row r="81" spans="1:20">
      <c r="A81" s="8" t="s">
        <v>123</v>
      </c>
      <c r="B81" s="203">
        <v>26.25</v>
      </c>
      <c r="C81" s="203">
        <v>26.25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10.951499999999999</v>
      </c>
      <c r="J81" s="22">
        <f t="shared" si="22"/>
        <v>6.1241249999999994</v>
      </c>
      <c r="K81" s="22">
        <f t="shared" si="23"/>
        <v>7.8986249999999991</v>
      </c>
      <c r="L81" s="22">
        <f t="shared" si="24"/>
        <v>1.2757499999999999</v>
      </c>
      <c r="M81" s="158">
        <f t="shared" si="25"/>
        <v>26.249999999999996</v>
      </c>
      <c r="N81" s="23"/>
      <c r="P81" s="38">
        <f t="shared" si="17"/>
        <v>10.951499999999999</v>
      </c>
      <c r="Q81" s="38">
        <f t="shared" si="18"/>
        <v>6.1241249999999994</v>
      </c>
      <c r="R81" s="38">
        <f t="shared" si="19"/>
        <v>7.8986249999999991</v>
      </c>
      <c r="S81" s="38">
        <f t="shared" si="20"/>
        <v>1.2757499999999999</v>
      </c>
      <c r="T81" s="38">
        <f t="shared" si="26"/>
        <v>26.249999999999996</v>
      </c>
    </row>
    <row r="82" spans="1:20">
      <c r="A82" s="8" t="s">
        <v>124</v>
      </c>
      <c r="B82" s="203">
        <v>26.25</v>
      </c>
      <c r="C82" s="203">
        <v>26.25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10.951499999999999</v>
      </c>
      <c r="J82" s="22">
        <f t="shared" si="22"/>
        <v>6.1241249999999994</v>
      </c>
      <c r="K82" s="22">
        <f t="shared" si="23"/>
        <v>7.8986249999999991</v>
      </c>
      <c r="L82" s="22">
        <f t="shared" si="24"/>
        <v>1.2757499999999999</v>
      </c>
      <c r="M82" s="158">
        <f t="shared" si="25"/>
        <v>26.249999999999996</v>
      </c>
      <c r="N82" s="23"/>
      <c r="P82" s="38">
        <f t="shared" si="17"/>
        <v>10.951499999999999</v>
      </c>
      <c r="Q82" s="38">
        <f t="shared" si="18"/>
        <v>6.1241249999999994</v>
      </c>
      <c r="R82" s="38">
        <f t="shared" si="19"/>
        <v>7.8986249999999991</v>
      </c>
      <c r="S82" s="38">
        <f t="shared" si="20"/>
        <v>1.2757499999999999</v>
      </c>
      <c r="T82" s="38">
        <f t="shared" si="26"/>
        <v>26.249999999999996</v>
      </c>
    </row>
    <row r="83" spans="1:20">
      <c r="A83" s="8" t="s">
        <v>125</v>
      </c>
      <c r="B83" s="203">
        <v>26.25</v>
      </c>
      <c r="C83" s="203">
        <v>26.25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10.951499999999999</v>
      </c>
      <c r="J83" s="22">
        <f t="shared" si="22"/>
        <v>6.1241249999999994</v>
      </c>
      <c r="K83" s="22">
        <f t="shared" si="23"/>
        <v>7.8986249999999991</v>
      </c>
      <c r="L83" s="22">
        <f t="shared" si="24"/>
        <v>1.2757499999999999</v>
      </c>
      <c r="M83" s="158">
        <f t="shared" si="25"/>
        <v>26.249999999999996</v>
      </c>
      <c r="N83" s="23"/>
      <c r="P83" s="38">
        <f t="shared" si="17"/>
        <v>10.951499999999999</v>
      </c>
      <c r="Q83" s="38">
        <f t="shared" si="18"/>
        <v>6.1241249999999994</v>
      </c>
      <c r="R83" s="38">
        <f t="shared" si="19"/>
        <v>7.8986249999999991</v>
      </c>
      <c r="S83" s="38">
        <f t="shared" si="20"/>
        <v>1.2757499999999999</v>
      </c>
      <c r="T83" s="38">
        <f t="shared" si="26"/>
        <v>26.249999999999996</v>
      </c>
    </row>
    <row r="84" spans="1:20">
      <c r="A84" s="8" t="s">
        <v>126</v>
      </c>
      <c r="B84" s="203">
        <v>26.25</v>
      </c>
      <c r="C84" s="203">
        <v>26.25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10.951499999999999</v>
      </c>
      <c r="J84" s="22">
        <f t="shared" si="22"/>
        <v>6.1241249999999994</v>
      </c>
      <c r="K84" s="22">
        <f t="shared" si="23"/>
        <v>7.8986249999999991</v>
      </c>
      <c r="L84" s="22">
        <f t="shared" si="24"/>
        <v>1.2757499999999999</v>
      </c>
      <c r="M84" s="158">
        <f t="shared" si="25"/>
        <v>26.249999999999996</v>
      </c>
      <c r="N84" s="23"/>
      <c r="P84" s="38">
        <f t="shared" si="17"/>
        <v>10.951499999999999</v>
      </c>
      <c r="Q84" s="38">
        <f t="shared" si="18"/>
        <v>6.1241249999999994</v>
      </c>
      <c r="R84" s="38">
        <f t="shared" si="19"/>
        <v>7.8986249999999991</v>
      </c>
      <c r="S84" s="38">
        <f t="shared" si="20"/>
        <v>1.2757499999999999</v>
      </c>
      <c r="T84" s="38">
        <f t="shared" si="26"/>
        <v>26.249999999999996</v>
      </c>
    </row>
    <row r="85" spans="1:20">
      <c r="A85" s="8" t="s">
        <v>127</v>
      </c>
      <c r="B85" s="203">
        <v>26.25</v>
      </c>
      <c r="C85" s="203">
        <v>26.25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10.951499999999999</v>
      </c>
      <c r="J85" s="22">
        <f t="shared" si="22"/>
        <v>6.1241249999999994</v>
      </c>
      <c r="K85" s="22">
        <f t="shared" si="23"/>
        <v>7.8986249999999991</v>
      </c>
      <c r="L85" s="22">
        <f t="shared" si="24"/>
        <v>1.2757499999999999</v>
      </c>
      <c r="M85" s="158">
        <f t="shared" si="25"/>
        <v>26.249999999999996</v>
      </c>
      <c r="N85" s="23"/>
      <c r="P85" s="38">
        <f t="shared" si="17"/>
        <v>10.951499999999999</v>
      </c>
      <c r="Q85" s="38">
        <f t="shared" si="18"/>
        <v>6.1241249999999994</v>
      </c>
      <c r="R85" s="38">
        <f t="shared" si="19"/>
        <v>7.8986249999999991</v>
      </c>
      <c r="S85" s="38">
        <f t="shared" si="20"/>
        <v>1.2757499999999999</v>
      </c>
      <c r="T85" s="38">
        <f t="shared" si="26"/>
        <v>26.249999999999996</v>
      </c>
    </row>
    <row r="86" spans="1:20">
      <c r="A86" s="8" t="s">
        <v>128</v>
      </c>
      <c r="B86" s="203">
        <v>26.25</v>
      </c>
      <c r="C86" s="203">
        <v>26.25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10.951499999999999</v>
      </c>
      <c r="J86" s="22">
        <f t="shared" si="22"/>
        <v>6.1241249999999994</v>
      </c>
      <c r="K86" s="22">
        <f t="shared" si="23"/>
        <v>7.8986249999999991</v>
      </c>
      <c r="L86" s="22">
        <f t="shared" si="24"/>
        <v>1.2757499999999999</v>
      </c>
      <c r="M86" s="158">
        <f t="shared" si="25"/>
        <v>26.249999999999996</v>
      </c>
      <c r="N86" s="23"/>
      <c r="P86" s="38">
        <f t="shared" si="17"/>
        <v>10.951499999999999</v>
      </c>
      <c r="Q86" s="38">
        <f t="shared" si="18"/>
        <v>6.1241249999999994</v>
      </c>
      <c r="R86" s="38">
        <f t="shared" si="19"/>
        <v>7.8986249999999991</v>
      </c>
      <c r="S86" s="38">
        <f t="shared" si="20"/>
        <v>1.2757499999999999</v>
      </c>
      <c r="T86" s="38">
        <f t="shared" si="26"/>
        <v>26.249999999999996</v>
      </c>
    </row>
    <row r="87" spans="1:20">
      <c r="A87" s="8" t="s">
        <v>129</v>
      </c>
      <c r="B87" s="203">
        <v>26.25</v>
      </c>
      <c r="C87" s="203">
        <v>26.25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10.951499999999999</v>
      </c>
      <c r="J87" s="22">
        <f t="shared" si="22"/>
        <v>6.1241249999999994</v>
      </c>
      <c r="K87" s="22">
        <f t="shared" si="23"/>
        <v>7.8986249999999991</v>
      </c>
      <c r="L87" s="22">
        <f t="shared" si="24"/>
        <v>1.2757499999999999</v>
      </c>
      <c r="M87" s="158">
        <f t="shared" si="25"/>
        <v>26.249999999999996</v>
      </c>
      <c r="N87" s="23"/>
      <c r="P87" s="38">
        <f t="shared" si="17"/>
        <v>10.951499999999999</v>
      </c>
      <c r="Q87" s="38">
        <f t="shared" si="18"/>
        <v>6.1241249999999994</v>
      </c>
      <c r="R87" s="38">
        <f t="shared" si="19"/>
        <v>7.8986249999999991</v>
      </c>
      <c r="S87" s="38">
        <f t="shared" si="20"/>
        <v>1.2757499999999999</v>
      </c>
      <c r="T87" s="38">
        <f t="shared" si="26"/>
        <v>26.249999999999996</v>
      </c>
    </row>
    <row r="88" spans="1:20">
      <c r="A88" s="8" t="s">
        <v>130</v>
      </c>
      <c r="B88" s="203">
        <v>26.25</v>
      </c>
      <c r="C88" s="203">
        <v>26.25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10.951499999999999</v>
      </c>
      <c r="J88" s="22">
        <f t="shared" si="22"/>
        <v>6.1241249999999994</v>
      </c>
      <c r="K88" s="22">
        <f t="shared" si="23"/>
        <v>7.8986249999999991</v>
      </c>
      <c r="L88" s="22">
        <f t="shared" si="24"/>
        <v>1.2757499999999999</v>
      </c>
      <c r="M88" s="158">
        <f t="shared" si="25"/>
        <v>26.249999999999996</v>
      </c>
      <c r="N88" s="23"/>
      <c r="P88" s="38">
        <f t="shared" si="17"/>
        <v>10.951499999999999</v>
      </c>
      <c r="Q88" s="38">
        <f t="shared" si="18"/>
        <v>6.1241249999999994</v>
      </c>
      <c r="R88" s="38">
        <f t="shared" si="19"/>
        <v>7.8986249999999991</v>
      </c>
      <c r="S88" s="38">
        <f t="shared" si="20"/>
        <v>1.2757499999999999</v>
      </c>
      <c r="T88" s="38">
        <f t="shared" si="26"/>
        <v>26.249999999999996</v>
      </c>
    </row>
    <row r="89" spans="1:20">
      <c r="A89" s="8" t="s">
        <v>131</v>
      </c>
      <c r="B89" s="203">
        <v>26.25</v>
      </c>
      <c r="C89" s="203">
        <v>26.25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10.951499999999999</v>
      </c>
      <c r="J89" s="22">
        <f t="shared" si="22"/>
        <v>6.1241249999999994</v>
      </c>
      <c r="K89" s="22">
        <f t="shared" si="23"/>
        <v>7.8986249999999991</v>
      </c>
      <c r="L89" s="22">
        <f t="shared" si="24"/>
        <v>1.2757499999999999</v>
      </c>
      <c r="M89" s="158">
        <f t="shared" si="25"/>
        <v>26.249999999999996</v>
      </c>
      <c r="N89" s="23"/>
      <c r="P89" s="38">
        <f t="shared" si="17"/>
        <v>10.951499999999999</v>
      </c>
      <c r="Q89" s="38">
        <f t="shared" si="18"/>
        <v>6.1241249999999994</v>
      </c>
      <c r="R89" s="38">
        <f t="shared" si="19"/>
        <v>7.8986249999999991</v>
      </c>
      <c r="S89" s="38">
        <f t="shared" si="20"/>
        <v>1.2757499999999999</v>
      </c>
      <c r="T89" s="38">
        <f t="shared" si="26"/>
        <v>26.249999999999996</v>
      </c>
    </row>
    <row r="90" spans="1:20">
      <c r="A90" s="8" t="s">
        <v>132</v>
      </c>
      <c r="B90" s="203">
        <v>26.25</v>
      </c>
      <c r="C90" s="203">
        <v>26.25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10.951499999999999</v>
      </c>
      <c r="J90" s="22">
        <f t="shared" si="22"/>
        <v>6.1241249999999994</v>
      </c>
      <c r="K90" s="22">
        <f t="shared" si="23"/>
        <v>7.8986249999999991</v>
      </c>
      <c r="L90" s="22">
        <f t="shared" si="24"/>
        <v>1.2757499999999999</v>
      </c>
      <c r="M90" s="158">
        <f t="shared" si="25"/>
        <v>26.249999999999996</v>
      </c>
      <c r="N90" s="23"/>
      <c r="P90" s="38">
        <f t="shared" si="17"/>
        <v>10.951499999999999</v>
      </c>
      <c r="Q90" s="38">
        <f t="shared" si="18"/>
        <v>6.1241249999999994</v>
      </c>
      <c r="R90" s="38">
        <f t="shared" si="19"/>
        <v>7.8986249999999991</v>
      </c>
      <c r="S90" s="38">
        <f t="shared" si="20"/>
        <v>1.2757499999999999</v>
      </c>
      <c r="T90" s="38">
        <f t="shared" si="26"/>
        <v>26.249999999999996</v>
      </c>
    </row>
    <row r="91" spans="1:20">
      <c r="A91" s="8" t="s">
        <v>133</v>
      </c>
      <c r="B91" s="203">
        <v>26.25</v>
      </c>
      <c r="C91" s="203">
        <v>26.25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10.951499999999999</v>
      </c>
      <c r="J91" s="22">
        <f t="shared" si="22"/>
        <v>6.1241249999999994</v>
      </c>
      <c r="K91" s="22">
        <f t="shared" si="23"/>
        <v>7.8986249999999991</v>
      </c>
      <c r="L91" s="22">
        <f t="shared" si="24"/>
        <v>1.2757499999999999</v>
      </c>
      <c r="M91" s="158">
        <f t="shared" si="25"/>
        <v>26.249999999999996</v>
      </c>
      <c r="N91" s="23"/>
      <c r="P91" s="38">
        <f t="shared" si="17"/>
        <v>10.951499999999999</v>
      </c>
      <c r="Q91" s="38">
        <f t="shared" si="18"/>
        <v>6.1241249999999994</v>
      </c>
      <c r="R91" s="38">
        <f t="shared" si="19"/>
        <v>7.8986249999999991</v>
      </c>
      <c r="S91" s="38">
        <f t="shared" si="20"/>
        <v>1.2757499999999999</v>
      </c>
      <c r="T91" s="38">
        <f t="shared" si="26"/>
        <v>26.249999999999996</v>
      </c>
    </row>
    <row r="92" spans="1:20">
      <c r="A92" s="8" t="s">
        <v>134</v>
      </c>
      <c r="B92" s="203">
        <v>26.25</v>
      </c>
      <c r="C92" s="203">
        <v>26.25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10.951499999999999</v>
      </c>
      <c r="J92" s="22">
        <f t="shared" si="22"/>
        <v>6.1241249999999994</v>
      </c>
      <c r="K92" s="22">
        <f t="shared" si="23"/>
        <v>7.8986249999999991</v>
      </c>
      <c r="L92" s="22">
        <f t="shared" si="24"/>
        <v>1.2757499999999999</v>
      </c>
      <c r="M92" s="158">
        <f t="shared" si="25"/>
        <v>26.249999999999996</v>
      </c>
      <c r="N92" s="23"/>
      <c r="P92" s="38">
        <f t="shared" si="17"/>
        <v>10.951499999999999</v>
      </c>
      <c r="Q92" s="38">
        <f t="shared" si="18"/>
        <v>6.1241249999999994</v>
      </c>
      <c r="R92" s="38">
        <f t="shared" si="19"/>
        <v>7.8986249999999991</v>
      </c>
      <c r="S92" s="38">
        <f t="shared" si="20"/>
        <v>1.2757499999999999</v>
      </c>
      <c r="T92" s="38">
        <f t="shared" si="26"/>
        <v>26.249999999999996</v>
      </c>
    </row>
    <row r="93" spans="1:20">
      <c r="A93" s="8" t="s">
        <v>135</v>
      </c>
      <c r="B93" s="203">
        <v>26.25</v>
      </c>
      <c r="C93" s="203">
        <v>26.25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10.951499999999999</v>
      </c>
      <c r="J93" s="22">
        <f t="shared" si="22"/>
        <v>6.1241249999999994</v>
      </c>
      <c r="K93" s="22">
        <f t="shared" si="23"/>
        <v>7.8986249999999991</v>
      </c>
      <c r="L93" s="22">
        <f t="shared" si="24"/>
        <v>1.2757499999999999</v>
      </c>
      <c r="M93" s="158">
        <f t="shared" si="25"/>
        <v>26.249999999999996</v>
      </c>
      <c r="N93" s="23"/>
      <c r="P93" s="38">
        <f t="shared" si="17"/>
        <v>10.951499999999999</v>
      </c>
      <c r="Q93" s="38">
        <f t="shared" si="18"/>
        <v>6.1241249999999994</v>
      </c>
      <c r="R93" s="38">
        <f t="shared" si="19"/>
        <v>7.8986249999999991</v>
      </c>
      <c r="S93" s="38">
        <f t="shared" si="20"/>
        <v>1.2757499999999999</v>
      </c>
      <c r="T93" s="38">
        <f t="shared" si="26"/>
        <v>26.249999999999996</v>
      </c>
    </row>
    <row r="94" spans="1:20">
      <c r="A94" s="8" t="s">
        <v>136</v>
      </c>
      <c r="B94" s="203">
        <v>26.25</v>
      </c>
      <c r="C94" s="203">
        <v>26.25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10.951499999999999</v>
      </c>
      <c r="J94" s="22">
        <f t="shared" si="22"/>
        <v>6.1241249999999994</v>
      </c>
      <c r="K94" s="22">
        <f t="shared" si="23"/>
        <v>7.8986249999999991</v>
      </c>
      <c r="L94" s="22">
        <f t="shared" si="24"/>
        <v>1.2757499999999999</v>
      </c>
      <c r="M94" s="158">
        <f t="shared" si="25"/>
        <v>26.249999999999996</v>
      </c>
      <c r="N94" s="23"/>
      <c r="P94" s="38">
        <f t="shared" si="17"/>
        <v>10.951499999999999</v>
      </c>
      <c r="Q94" s="38">
        <f t="shared" si="18"/>
        <v>6.1241249999999994</v>
      </c>
      <c r="R94" s="38">
        <f t="shared" si="19"/>
        <v>7.8986249999999991</v>
      </c>
      <c r="S94" s="38">
        <f t="shared" si="20"/>
        <v>1.2757499999999999</v>
      </c>
      <c r="T94" s="38">
        <f t="shared" si="26"/>
        <v>26.249999999999996</v>
      </c>
    </row>
    <row r="95" spans="1:20">
      <c r="A95" s="8" t="s">
        <v>137</v>
      </c>
      <c r="B95" s="203">
        <v>26.25</v>
      </c>
      <c r="C95" s="203">
        <v>26.25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10.951499999999999</v>
      </c>
      <c r="J95" s="22">
        <f t="shared" si="22"/>
        <v>6.1241249999999994</v>
      </c>
      <c r="K95" s="22">
        <f t="shared" si="23"/>
        <v>7.8986249999999991</v>
      </c>
      <c r="L95" s="22">
        <f t="shared" si="24"/>
        <v>1.2757499999999999</v>
      </c>
      <c r="M95" s="158">
        <f t="shared" si="25"/>
        <v>26.249999999999996</v>
      </c>
      <c r="N95" s="23"/>
      <c r="P95" s="38">
        <f t="shared" si="17"/>
        <v>10.951499999999999</v>
      </c>
      <c r="Q95" s="38">
        <f t="shared" si="18"/>
        <v>6.1241249999999994</v>
      </c>
      <c r="R95" s="38">
        <f t="shared" si="19"/>
        <v>7.8986249999999991</v>
      </c>
      <c r="S95" s="38">
        <f t="shared" si="20"/>
        <v>1.2757499999999999</v>
      </c>
      <c r="T95" s="38">
        <f t="shared" si="26"/>
        <v>26.249999999999996</v>
      </c>
    </row>
    <row r="96" spans="1:20">
      <c r="A96" s="8" t="s">
        <v>138</v>
      </c>
      <c r="B96" s="203">
        <v>26.25</v>
      </c>
      <c r="C96" s="203">
        <v>26.25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10.951499999999999</v>
      </c>
      <c r="J96" s="22">
        <f t="shared" si="22"/>
        <v>6.1241249999999994</v>
      </c>
      <c r="K96" s="22">
        <f t="shared" si="23"/>
        <v>7.8986249999999991</v>
      </c>
      <c r="L96" s="22">
        <f t="shared" si="24"/>
        <v>1.2757499999999999</v>
      </c>
      <c r="M96" s="158">
        <f t="shared" si="25"/>
        <v>26.249999999999996</v>
      </c>
      <c r="N96" s="23"/>
      <c r="P96" s="38">
        <f t="shared" si="17"/>
        <v>10.951499999999999</v>
      </c>
      <c r="Q96" s="38">
        <f t="shared" si="18"/>
        <v>6.1241249999999994</v>
      </c>
      <c r="R96" s="38">
        <f t="shared" si="19"/>
        <v>7.8986249999999991</v>
      </c>
      <c r="S96" s="38">
        <f t="shared" si="20"/>
        <v>1.2757499999999999</v>
      </c>
      <c r="T96" s="38">
        <f t="shared" si="26"/>
        <v>26.249999999999996</v>
      </c>
    </row>
    <row r="97" spans="1:23">
      <c r="A97" s="8" t="s">
        <v>139</v>
      </c>
      <c r="B97" s="203">
        <v>26.25</v>
      </c>
      <c r="C97" s="203">
        <v>26.25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10.951499999999999</v>
      </c>
      <c r="J97" s="22">
        <f t="shared" si="22"/>
        <v>6.1241249999999994</v>
      </c>
      <c r="K97" s="22">
        <f t="shared" si="23"/>
        <v>7.8986249999999991</v>
      </c>
      <c r="L97" s="22">
        <f t="shared" si="24"/>
        <v>1.2757499999999999</v>
      </c>
      <c r="M97" s="158">
        <f t="shared" si="25"/>
        <v>26.249999999999996</v>
      </c>
      <c r="N97" s="23"/>
      <c r="P97" s="38">
        <f t="shared" si="17"/>
        <v>10.951499999999999</v>
      </c>
      <c r="Q97" s="38">
        <f t="shared" si="18"/>
        <v>6.1241249999999994</v>
      </c>
      <c r="R97" s="38">
        <f t="shared" si="19"/>
        <v>7.8986249999999991</v>
      </c>
      <c r="S97" s="38">
        <f t="shared" si="20"/>
        <v>1.2757499999999999</v>
      </c>
      <c r="T97" s="38">
        <f t="shared" si="26"/>
        <v>26.249999999999996</v>
      </c>
    </row>
    <row r="98" spans="1:23" ht="15.75" thickBot="1">
      <c r="A98" s="8" t="s">
        <v>140</v>
      </c>
      <c r="B98" s="203">
        <v>26.25</v>
      </c>
      <c r="C98" s="203">
        <v>26.25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10.951499999999999</v>
      </c>
      <c r="J98" s="22">
        <f t="shared" si="22"/>
        <v>6.1241249999999994</v>
      </c>
      <c r="K98" s="22">
        <f t="shared" si="23"/>
        <v>7.8986249999999991</v>
      </c>
      <c r="L98" s="22">
        <f t="shared" si="24"/>
        <v>1.2757499999999999</v>
      </c>
      <c r="M98" s="158">
        <f t="shared" si="25"/>
        <v>26.249999999999996</v>
      </c>
      <c r="N98" s="23"/>
      <c r="P98" s="38">
        <f t="shared" si="17"/>
        <v>10.951499999999999</v>
      </c>
      <c r="Q98" s="38">
        <f t="shared" si="18"/>
        <v>6.1241249999999994</v>
      </c>
      <c r="R98" s="38">
        <f t="shared" si="19"/>
        <v>7.8986249999999991</v>
      </c>
      <c r="S98" s="38">
        <f t="shared" si="20"/>
        <v>1.2757499999999999</v>
      </c>
      <c r="T98" s="38">
        <f t="shared" si="26"/>
        <v>26.249999999999996</v>
      </c>
    </row>
    <row r="99" spans="1:23" ht="15.75" thickBot="1">
      <c r="A99" s="8" t="s">
        <v>171</v>
      </c>
      <c r="B99" s="21">
        <f t="shared" ref="B99:H99" si="27">SUM(B3:B98)/4000</f>
        <v>0.61887499999999995</v>
      </c>
      <c r="C99" s="21">
        <f t="shared" si="27"/>
        <v>0.61637500000000001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9">
        <f>SUM(I3:I98)/4000</f>
        <v>0.25715165000000018</v>
      </c>
      <c r="J99" s="159">
        <f t="shared" ref="J99:L99" si="28">SUM(J3:J98)/4000</f>
        <v>0.14380028750000018</v>
      </c>
      <c r="K99" s="159">
        <f t="shared" si="28"/>
        <v>0.18546723750000021</v>
      </c>
      <c r="L99" s="159">
        <f t="shared" si="28"/>
        <v>2.9955824999999998E-2</v>
      </c>
      <c r="M99" s="160">
        <f>SUM(M3:M98)/4000</f>
        <v>0.61637500000000001</v>
      </c>
      <c r="N99" s="24"/>
      <c r="P99" s="38">
        <f>SUM(P3:P98)/4000</f>
        <v>0.25715165000000018</v>
      </c>
      <c r="Q99" s="38">
        <f t="shared" ref="Q99:S99" si="29">SUM(Q3:Q98)/4000</f>
        <v>0.14380028750000018</v>
      </c>
      <c r="R99" s="38">
        <f t="shared" si="29"/>
        <v>0.18546723750000021</v>
      </c>
      <c r="S99" s="38">
        <f t="shared" si="29"/>
        <v>2.9955824999999998E-2</v>
      </c>
      <c r="T99" s="38">
        <f t="shared" si="26"/>
        <v>0.61637500000000056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45404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-20</v>
      </c>
      <c r="P3" s="54">
        <v>-199</v>
      </c>
      <c r="Q3" s="54">
        <v>0</v>
      </c>
      <c r="R3" s="54">
        <v>0</v>
      </c>
      <c r="S3" s="73">
        <v>0</v>
      </c>
      <c r="U3" s="74">
        <v>0</v>
      </c>
      <c r="V3" s="75">
        <v>-219</v>
      </c>
      <c r="W3">
        <v>0</v>
      </c>
      <c r="X3">
        <v>-20</v>
      </c>
      <c r="Y3">
        <v>0</v>
      </c>
      <c r="Z3">
        <v>-199</v>
      </c>
    </row>
    <row r="4" spans="1:26">
      <c r="D4" t="s">
        <v>439</v>
      </c>
      <c r="F4" t="s">
        <v>438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-40</v>
      </c>
      <c r="P4" s="47">
        <v>-223</v>
      </c>
      <c r="Q4" s="47">
        <v>0</v>
      </c>
      <c r="R4" s="47">
        <v>0</v>
      </c>
      <c r="S4" s="75">
        <v>0</v>
      </c>
      <c r="U4" s="74">
        <v>0</v>
      </c>
      <c r="V4" s="75">
        <v>-263</v>
      </c>
      <c r="W4">
        <v>0</v>
      </c>
      <c r="X4">
        <v>-40</v>
      </c>
      <c r="Y4">
        <v>0</v>
      </c>
      <c r="Z4">
        <v>-223</v>
      </c>
    </row>
    <row r="5" spans="1:26"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-55</v>
      </c>
      <c r="P5" s="47">
        <v>-245</v>
      </c>
      <c r="Q5" s="47">
        <v>0</v>
      </c>
      <c r="R5" s="47">
        <v>0</v>
      </c>
      <c r="S5" s="75">
        <v>0</v>
      </c>
      <c r="U5" s="74">
        <v>0</v>
      </c>
      <c r="V5" s="75">
        <v>-300</v>
      </c>
      <c r="W5">
        <v>0</v>
      </c>
      <c r="X5">
        <v>-55</v>
      </c>
      <c r="Y5">
        <v>0</v>
      </c>
      <c r="Z5">
        <v>-245</v>
      </c>
    </row>
    <row r="6" spans="1:26"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-75</v>
      </c>
      <c r="P6" s="47">
        <v>-278</v>
      </c>
      <c r="Q6" s="47">
        <v>0</v>
      </c>
      <c r="R6" s="47">
        <v>0</v>
      </c>
      <c r="S6" s="75">
        <v>0</v>
      </c>
      <c r="U6" s="74">
        <v>0</v>
      </c>
      <c r="V6" s="75">
        <v>-353</v>
      </c>
      <c r="W6">
        <v>0</v>
      </c>
      <c r="X6">
        <v>-75</v>
      </c>
      <c r="Y6">
        <v>0</v>
      </c>
      <c r="Z6">
        <v>-278</v>
      </c>
    </row>
    <row r="7" spans="1:26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-85</v>
      </c>
      <c r="P7" s="47">
        <v>-290</v>
      </c>
      <c r="Q7" s="47">
        <v>0</v>
      </c>
      <c r="R7" s="47">
        <v>0</v>
      </c>
      <c r="S7" s="75">
        <v>0</v>
      </c>
      <c r="U7" s="74">
        <v>0</v>
      </c>
      <c r="V7" s="75">
        <v>-375</v>
      </c>
      <c r="W7">
        <v>0</v>
      </c>
      <c r="X7">
        <v>-85</v>
      </c>
      <c r="Y7">
        <v>0</v>
      </c>
      <c r="Z7">
        <v>-290</v>
      </c>
    </row>
    <row r="8" spans="1:26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-95</v>
      </c>
      <c r="P8" s="47">
        <v>-305</v>
      </c>
      <c r="Q8" s="47">
        <v>0</v>
      </c>
      <c r="R8" s="47">
        <v>0</v>
      </c>
      <c r="S8" s="75">
        <v>0</v>
      </c>
      <c r="U8" s="74">
        <v>0</v>
      </c>
      <c r="V8" s="75">
        <v>-400</v>
      </c>
      <c r="W8">
        <v>0</v>
      </c>
      <c r="X8">
        <v>-95</v>
      </c>
      <c r="Y8">
        <v>0</v>
      </c>
      <c r="Z8">
        <v>-305</v>
      </c>
    </row>
    <row r="9" spans="1:26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-110</v>
      </c>
      <c r="P9" s="47">
        <v>-321</v>
      </c>
      <c r="Q9" s="47">
        <v>0</v>
      </c>
      <c r="R9" s="47">
        <v>0</v>
      </c>
      <c r="S9" s="75">
        <v>0</v>
      </c>
      <c r="U9" s="74">
        <v>0</v>
      </c>
      <c r="V9" s="75">
        <v>-431</v>
      </c>
      <c r="W9">
        <v>0</v>
      </c>
      <c r="X9">
        <v>-110</v>
      </c>
      <c r="Y9">
        <v>0</v>
      </c>
      <c r="Z9">
        <v>-321</v>
      </c>
    </row>
    <row r="10" spans="1:26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-125</v>
      </c>
      <c r="P10" s="47">
        <v>-333</v>
      </c>
      <c r="Q10" s="47">
        <v>0</v>
      </c>
      <c r="R10" s="47">
        <v>0</v>
      </c>
      <c r="S10" s="75">
        <v>0</v>
      </c>
      <c r="U10" s="74">
        <v>0</v>
      </c>
      <c r="V10" s="75">
        <v>-458</v>
      </c>
      <c r="W10">
        <v>0</v>
      </c>
      <c r="X10">
        <v>-125</v>
      </c>
      <c r="Y10">
        <v>0</v>
      </c>
      <c r="Z10">
        <v>-333</v>
      </c>
    </row>
    <row r="11" spans="1:26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-135</v>
      </c>
      <c r="P11" s="47">
        <v>-390</v>
      </c>
      <c r="Q11" s="47">
        <v>0</v>
      </c>
      <c r="R11" s="47">
        <v>0</v>
      </c>
      <c r="S11" s="75">
        <v>0</v>
      </c>
      <c r="U11" s="74">
        <v>0</v>
      </c>
      <c r="V11" s="75">
        <v>-525</v>
      </c>
      <c r="W11">
        <v>0</v>
      </c>
      <c r="X11">
        <v>-135</v>
      </c>
      <c r="Y11">
        <v>0</v>
      </c>
      <c r="Z11">
        <v>-390</v>
      </c>
    </row>
    <row r="12" spans="1:26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-150</v>
      </c>
      <c r="P12" s="47">
        <v>-403</v>
      </c>
      <c r="Q12" s="47">
        <v>0</v>
      </c>
      <c r="R12" s="47">
        <v>0</v>
      </c>
      <c r="S12" s="75">
        <v>0</v>
      </c>
      <c r="U12" s="74">
        <v>0</v>
      </c>
      <c r="V12" s="75">
        <v>-553</v>
      </c>
      <c r="W12">
        <v>0</v>
      </c>
      <c r="X12">
        <v>-150</v>
      </c>
      <c r="Y12">
        <v>0</v>
      </c>
      <c r="Z12">
        <v>-403</v>
      </c>
    </row>
    <row r="13" spans="1:26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-165</v>
      </c>
      <c r="P13" s="47">
        <v>-414</v>
      </c>
      <c r="Q13" s="47">
        <v>0</v>
      </c>
      <c r="R13" s="47">
        <v>0</v>
      </c>
      <c r="S13" s="75">
        <v>0</v>
      </c>
      <c r="U13" s="74">
        <v>0</v>
      </c>
      <c r="V13" s="75">
        <v>-579</v>
      </c>
      <c r="W13">
        <v>0</v>
      </c>
      <c r="X13">
        <v>-165</v>
      </c>
      <c r="Y13">
        <v>0</v>
      </c>
      <c r="Z13">
        <v>-414</v>
      </c>
    </row>
    <row r="14" spans="1:26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-109</v>
      </c>
      <c r="P14" s="47">
        <v>-424</v>
      </c>
      <c r="Q14" s="47">
        <v>0</v>
      </c>
      <c r="R14" s="47">
        <v>0</v>
      </c>
      <c r="S14" s="75">
        <v>0</v>
      </c>
      <c r="U14" s="74">
        <v>0</v>
      </c>
      <c r="V14" s="75">
        <v>-533</v>
      </c>
      <c r="W14">
        <v>0</v>
      </c>
      <c r="X14">
        <v>-109</v>
      </c>
      <c r="Y14">
        <v>0</v>
      </c>
      <c r="Z14">
        <v>-424</v>
      </c>
    </row>
    <row r="15" spans="1:26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-119</v>
      </c>
      <c r="P15" s="47">
        <v>-293.8</v>
      </c>
      <c r="Q15" s="47">
        <v>0</v>
      </c>
      <c r="R15" s="47">
        <v>0</v>
      </c>
      <c r="S15" s="75">
        <v>0</v>
      </c>
      <c r="U15" s="74">
        <v>0</v>
      </c>
      <c r="V15" s="75">
        <v>-412.8</v>
      </c>
      <c r="W15">
        <v>0</v>
      </c>
      <c r="X15">
        <v>-119</v>
      </c>
      <c r="Y15">
        <v>0</v>
      </c>
      <c r="Z15">
        <v>-293.8</v>
      </c>
    </row>
    <row r="16" spans="1:26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-134</v>
      </c>
      <c r="P16" s="47">
        <v>-117</v>
      </c>
      <c r="Q16" s="47">
        <v>0</v>
      </c>
      <c r="R16" s="47">
        <v>0</v>
      </c>
      <c r="S16" s="75">
        <v>0</v>
      </c>
      <c r="U16" s="74">
        <v>0</v>
      </c>
      <c r="V16" s="75">
        <v>-251</v>
      </c>
      <c r="W16">
        <v>0</v>
      </c>
      <c r="X16">
        <v>-134</v>
      </c>
      <c r="Y16">
        <v>0</v>
      </c>
      <c r="Z16">
        <v>-117</v>
      </c>
    </row>
    <row r="17" spans="7:26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-144</v>
      </c>
      <c r="P17" s="47">
        <v>-128</v>
      </c>
      <c r="Q17" s="47">
        <v>0</v>
      </c>
      <c r="R17" s="47">
        <v>0</v>
      </c>
      <c r="S17" s="75">
        <v>0</v>
      </c>
      <c r="U17" s="74">
        <v>0</v>
      </c>
      <c r="V17" s="75">
        <v>-272</v>
      </c>
      <c r="W17">
        <v>0</v>
      </c>
      <c r="X17">
        <v>-144</v>
      </c>
      <c r="Y17">
        <v>0</v>
      </c>
      <c r="Z17">
        <v>-128</v>
      </c>
    </row>
    <row r="18" spans="7:26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-149</v>
      </c>
      <c r="P18" s="47">
        <v>-138</v>
      </c>
      <c r="Q18" s="47">
        <v>0</v>
      </c>
      <c r="R18" s="47">
        <v>0</v>
      </c>
      <c r="S18" s="75">
        <v>0</v>
      </c>
      <c r="U18" s="74">
        <v>0</v>
      </c>
      <c r="V18" s="75">
        <v>-287</v>
      </c>
      <c r="W18">
        <v>0</v>
      </c>
      <c r="X18">
        <v>-149</v>
      </c>
      <c r="Y18">
        <v>0</v>
      </c>
      <c r="Z18">
        <v>-138</v>
      </c>
    </row>
    <row r="19" spans="7:26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-131</v>
      </c>
      <c r="P19" s="47">
        <v>-151</v>
      </c>
      <c r="Q19" s="47">
        <v>0</v>
      </c>
      <c r="R19" s="47">
        <v>0</v>
      </c>
      <c r="S19" s="75">
        <v>0</v>
      </c>
      <c r="U19" s="74">
        <v>0</v>
      </c>
      <c r="V19" s="75">
        <v>-282</v>
      </c>
      <c r="W19">
        <v>0</v>
      </c>
      <c r="X19">
        <v>-131</v>
      </c>
      <c r="Y19">
        <v>0</v>
      </c>
      <c r="Z19">
        <v>-151</v>
      </c>
    </row>
    <row r="20" spans="7:26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-131</v>
      </c>
      <c r="P20" s="47">
        <v>-176</v>
      </c>
      <c r="Q20" s="47">
        <v>0</v>
      </c>
      <c r="R20" s="47">
        <v>0</v>
      </c>
      <c r="S20" s="75">
        <v>0</v>
      </c>
      <c r="U20" s="74">
        <v>0</v>
      </c>
      <c r="V20" s="75">
        <v>-307</v>
      </c>
      <c r="W20">
        <v>0</v>
      </c>
      <c r="X20">
        <v>-131</v>
      </c>
      <c r="Y20">
        <v>0</v>
      </c>
      <c r="Z20">
        <v>-176</v>
      </c>
    </row>
    <row r="21" spans="7:26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-136</v>
      </c>
      <c r="P21" s="47">
        <v>-178</v>
      </c>
      <c r="Q21" s="47">
        <v>0</v>
      </c>
      <c r="R21" s="47">
        <v>0</v>
      </c>
      <c r="S21" s="75">
        <v>0</v>
      </c>
      <c r="U21" s="74">
        <v>0</v>
      </c>
      <c r="V21" s="75">
        <v>-314</v>
      </c>
      <c r="W21">
        <v>0</v>
      </c>
      <c r="X21">
        <v>-136</v>
      </c>
      <c r="Y21">
        <v>0</v>
      </c>
      <c r="Z21">
        <v>-178</v>
      </c>
    </row>
    <row r="22" spans="7:26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-136</v>
      </c>
      <c r="P22" s="47">
        <v>-178</v>
      </c>
      <c r="Q22" s="47">
        <v>0</v>
      </c>
      <c r="R22" s="47">
        <v>0</v>
      </c>
      <c r="S22" s="75">
        <v>0</v>
      </c>
      <c r="U22" s="74">
        <v>0</v>
      </c>
      <c r="V22" s="75">
        <v>-314</v>
      </c>
      <c r="W22">
        <v>0</v>
      </c>
      <c r="X22">
        <v>-136</v>
      </c>
      <c r="Y22">
        <v>0</v>
      </c>
      <c r="Z22">
        <v>-178</v>
      </c>
    </row>
    <row r="23" spans="7:26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-126</v>
      </c>
      <c r="P23" s="47">
        <v>-173</v>
      </c>
      <c r="Q23" s="47">
        <v>0</v>
      </c>
      <c r="R23" s="47">
        <v>0</v>
      </c>
      <c r="S23" s="75">
        <v>0</v>
      </c>
      <c r="U23" s="74">
        <v>0</v>
      </c>
      <c r="V23" s="75">
        <v>-299</v>
      </c>
      <c r="W23">
        <v>0</v>
      </c>
      <c r="X23">
        <v>-126</v>
      </c>
      <c r="Y23">
        <v>0</v>
      </c>
      <c r="Z23">
        <v>-173</v>
      </c>
    </row>
    <row r="24" spans="7:26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-131</v>
      </c>
      <c r="P24" s="47">
        <v>-173</v>
      </c>
      <c r="Q24" s="47">
        <v>0</v>
      </c>
      <c r="R24" s="47">
        <v>0</v>
      </c>
      <c r="S24" s="75">
        <v>0</v>
      </c>
      <c r="U24" s="74">
        <v>0</v>
      </c>
      <c r="V24" s="75">
        <v>-304</v>
      </c>
      <c r="W24">
        <v>0</v>
      </c>
      <c r="X24">
        <v>-131</v>
      </c>
      <c r="Y24">
        <v>0</v>
      </c>
      <c r="Z24">
        <v>-173</v>
      </c>
    </row>
    <row r="25" spans="7:26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-126</v>
      </c>
      <c r="P25" s="47">
        <v>-173</v>
      </c>
      <c r="Q25" s="47">
        <v>0</v>
      </c>
      <c r="R25" s="47">
        <v>0</v>
      </c>
      <c r="S25" s="75">
        <v>0</v>
      </c>
      <c r="U25" s="74">
        <v>0</v>
      </c>
      <c r="V25" s="75">
        <v>-299</v>
      </c>
      <c r="W25">
        <v>0</v>
      </c>
      <c r="X25">
        <v>-126</v>
      </c>
      <c r="Y25">
        <v>0</v>
      </c>
      <c r="Z25">
        <v>-173</v>
      </c>
    </row>
    <row r="26" spans="7:26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-111</v>
      </c>
      <c r="P26" s="47">
        <v>-167</v>
      </c>
      <c r="Q26" s="47">
        <v>0</v>
      </c>
      <c r="R26" s="47">
        <v>0</v>
      </c>
      <c r="S26" s="75">
        <v>0</v>
      </c>
      <c r="U26" s="74">
        <v>0</v>
      </c>
      <c r="V26" s="75">
        <v>-278</v>
      </c>
      <c r="W26">
        <v>0</v>
      </c>
      <c r="X26">
        <v>-111</v>
      </c>
      <c r="Y26">
        <v>0</v>
      </c>
      <c r="Z26">
        <v>-167</v>
      </c>
    </row>
    <row r="27" spans="7:26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1.45</v>
      </c>
      <c r="N27" s="74">
        <v>0</v>
      </c>
      <c r="O27" s="47">
        <v>-129</v>
      </c>
      <c r="P27" s="47">
        <v>-497</v>
      </c>
      <c r="Q27" s="47">
        <v>0</v>
      </c>
      <c r="R27" s="47">
        <v>0</v>
      </c>
      <c r="S27" s="75">
        <v>0</v>
      </c>
      <c r="U27" s="74">
        <v>1.45</v>
      </c>
      <c r="V27" s="75">
        <v>-626</v>
      </c>
      <c r="W27">
        <v>0</v>
      </c>
      <c r="X27">
        <v>-129</v>
      </c>
      <c r="Y27">
        <v>1.45</v>
      </c>
      <c r="Z27">
        <v>-497</v>
      </c>
    </row>
    <row r="28" spans="7:26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-190</v>
      </c>
      <c r="P28" s="47">
        <v>-492</v>
      </c>
      <c r="Q28" s="47">
        <v>0</v>
      </c>
      <c r="R28" s="47">
        <v>0</v>
      </c>
      <c r="S28" s="75">
        <v>0</v>
      </c>
      <c r="U28" s="74">
        <v>0</v>
      </c>
      <c r="V28" s="75">
        <v>-682</v>
      </c>
      <c r="W28">
        <v>0</v>
      </c>
      <c r="X28">
        <v>-190</v>
      </c>
      <c r="Y28">
        <v>0</v>
      </c>
      <c r="Z28">
        <v>-492</v>
      </c>
    </row>
    <row r="29" spans="7:26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-114</v>
      </c>
      <c r="P29" s="47">
        <v>-505</v>
      </c>
      <c r="Q29" s="47">
        <v>0</v>
      </c>
      <c r="R29" s="47">
        <v>0</v>
      </c>
      <c r="S29" s="75">
        <v>0</v>
      </c>
      <c r="U29" s="74">
        <v>0</v>
      </c>
      <c r="V29" s="75">
        <v>-619</v>
      </c>
      <c r="W29">
        <v>0</v>
      </c>
      <c r="X29">
        <v>-114</v>
      </c>
      <c r="Y29">
        <v>0</v>
      </c>
      <c r="Z29">
        <v>-505</v>
      </c>
    </row>
    <row r="30" spans="7:26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-124</v>
      </c>
      <c r="P30" s="47">
        <v>-527</v>
      </c>
      <c r="Q30" s="47">
        <v>0</v>
      </c>
      <c r="R30" s="47">
        <v>0</v>
      </c>
      <c r="S30" s="75">
        <v>0</v>
      </c>
      <c r="U30" s="74">
        <v>0</v>
      </c>
      <c r="V30" s="75">
        <v>-651</v>
      </c>
      <c r="W30">
        <v>0</v>
      </c>
      <c r="X30">
        <v>-124</v>
      </c>
      <c r="Y30">
        <v>0</v>
      </c>
      <c r="Z30">
        <v>-527</v>
      </c>
    </row>
    <row r="31" spans="7:26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5.4</v>
      </c>
      <c r="N31" s="74">
        <v>0</v>
      </c>
      <c r="O31" s="47">
        <v>-144</v>
      </c>
      <c r="P31" s="47">
        <v>-424.8</v>
      </c>
      <c r="Q31" s="47">
        <v>0</v>
      </c>
      <c r="R31" s="47">
        <v>0</v>
      </c>
      <c r="S31" s="75">
        <v>0</v>
      </c>
      <c r="U31" s="74">
        <v>5.4</v>
      </c>
      <c r="V31" s="75">
        <v>-568.79999999999995</v>
      </c>
      <c r="W31">
        <v>0</v>
      </c>
      <c r="X31">
        <v>-144</v>
      </c>
      <c r="Y31">
        <v>5.4</v>
      </c>
      <c r="Z31">
        <v>-424.8</v>
      </c>
    </row>
    <row r="32" spans="7:26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3.96</v>
      </c>
      <c r="N32" s="74">
        <v>0</v>
      </c>
      <c r="O32" s="47">
        <v>-164</v>
      </c>
      <c r="P32" s="47">
        <v>-234</v>
      </c>
      <c r="Q32" s="47">
        <v>0</v>
      </c>
      <c r="R32" s="47">
        <v>0</v>
      </c>
      <c r="S32" s="75">
        <v>0</v>
      </c>
      <c r="U32" s="74">
        <v>3.96</v>
      </c>
      <c r="V32" s="75">
        <v>-398</v>
      </c>
      <c r="W32">
        <v>0</v>
      </c>
      <c r="X32">
        <v>-164</v>
      </c>
      <c r="Y32">
        <v>3.96</v>
      </c>
      <c r="Z32">
        <v>-234</v>
      </c>
    </row>
    <row r="33" spans="7:26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1.35</v>
      </c>
      <c r="N33" s="74">
        <v>0</v>
      </c>
      <c r="O33" s="47">
        <v>-211</v>
      </c>
      <c r="P33" s="47">
        <v>-271</v>
      </c>
      <c r="Q33" s="47">
        <v>0</v>
      </c>
      <c r="R33" s="47">
        <v>0</v>
      </c>
      <c r="S33" s="75">
        <v>0</v>
      </c>
      <c r="U33" s="74">
        <v>1.35</v>
      </c>
      <c r="V33" s="75">
        <v>-482</v>
      </c>
      <c r="W33">
        <v>0</v>
      </c>
      <c r="X33">
        <v>-211</v>
      </c>
      <c r="Y33">
        <v>1.35</v>
      </c>
      <c r="Z33">
        <v>-271</v>
      </c>
    </row>
    <row r="34" spans="7:26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1.64</v>
      </c>
      <c r="N34" s="74">
        <v>0</v>
      </c>
      <c r="O34" s="47">
        <v>-231</v>
      </c>
      <c r="P34" s="47">
        <v>-289</v>
      </c>
      <c r="Q34" s="47">
        <v>0</v>
      </c>
      <c r="R34" s="47">
        <v>0</v>
      </c>
      <c r="S34" s="75">
        <v>0</v>
      </c>
      <c r="U34" s="74">
        <v>1.64</v>
      </c>
      <c r="V34" s="75">
        <v>-520</v>
      </c>
      <c r="W34">
        <v>0</v>
      </c>
      <c r="X34">
        <v>-231</v>
      </c>
      <c r="Y34">
        <v>1.64</v>
      </c>
      <c r="Z34">
        <v>-289</v>
      </c>
    </row>
    <row r="35" spans="7:26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-8</v>
      </c>
      <c r="O35" s="47">
        <v>-231</v>
      </c>
      <c r="P35" s="47">
        <v>-299</v>
      </c>
      <c r="Q35" s="47">
        <v>0</v>
      </c>
      <c r="R35" s="47">
        <v>0</v>
      </c>
      <c r="S35" s="75">
        <v>0</v>
      </c>
      <c r="U35" s="74">
        <v>0</v>
      </c>
      <c r="V35" s="75">
        <v>-538</v>
      </c>
      <c r="W35">
        <v>-8</v>
      </c>
      <c r="X35">
        <v>-231</v>
      </c>
      <c r="Y35">
        <v>0</v>
      </c>
      <c r="Z35">
        <v>-299</v>
      </c>
    </row>
    <row r="36" spans="7:26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-30</v>
      </c>
      <c r="O36" s="47">
        <v>-241</v>
      </c>
      <c r="P36" s="47">
        <v>-305</v>
      </c>
      <c r="Q36" s="47">
        <v>0</v>
      </c>
      <c r="R36" s="47">
        <v>0</v>
      </c>
      <c r="S36" s="75">
        <v>0</v>
      </c>
      <c r="U36" s="74">
        <v>0</v>
      </c>
      <c r="V36" s="75">
        <v>-576</v>
      </c>
      <c r="W36">
        <v>-30</v>
      </c>
      <c r="X36">
        <v>-241</v>
      </c>
      <c r="Y36">
        <v>0</v>
      </c>
      <c r="Z36">
        <v>-305</v>
      </c>
    </row>
    <row r="37" spans="7:26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-62</v>
      </c>
      <c r="O37" s="47">
        <v>-211</v>
      </c>
      <c r="P37" s="47">
        <v>-323</v>
      </c>
      <c r="Q37" s="47">
        <v>0</v>
      </c>
      <c r="R37" s="47">
        <v>0</v>
      </c>
      <c r="S37" s="75">
        <v>0</v>
      </c>
      <c r="U37" s="74">
        <v>0</v>
      </c>
      <c r="V37" s="75">
        <v>-596</v>
      </c>
      <c r="W37">
        <v>-62</v>
      </c>
      <c r="X37">
        <v>-211</v>
      </c>
      <c r="Y37">
        <v>0</v>
      </c>
      <c r="Z37">
        <v>-323</v>
      </c>
    </row>
    <row r="38" spans="7:26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-79</v>
      </c>
      <c r="O38" s="47">
        <v>-216</v>
      </c>
      <c r="P38" s="47">
        <v>-312</v>
      </c>
      <c r="Q38" s="47">
        <v>0</v>
      </c>
      <c r="R38" s="47">
        <v>0</v>
      </c>
      <c r="S38" s="75">
        <v>0</v>
      </c>
      <c r="U38" s="74">
        <v>0</v>
      </c>
      <c r="V38" s="75">
        <v>-607</v>
      </c>
      <c r="W38">
        <v>-79</v>
      </c>
      <c r="X38">
        <v>-216</v>
      </c>
      <c r="Y38">
        <v>0</v>
      </c>
      <c r="Z38">
        <v>-312</v>
      </c>
    </row>
    <row r="39" spans="7:26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-65</v>
      </c>
      <c r="O39" s="47">
        <v>-183</v>
      </c>
      <c r="P39" s="47">
        <v>-34</v>
      </c>
      <c r="Q39" s="47">
        <v>0</v>
      </c>
      <c r="R39" s="47">
        <v>0</v>
      </c>
      <c r="S39" s="75">
        <v>0</v>
      </c>
      <c r="U39" s="74">
        <v>0</v>
      </c>
      <c r="V39" s="75">
        <v>-282</v>
      </c>
      <c r="W39">
        <v>-65</v>
      </c>
      <c r="X39">
        <v>-183</v>
      </c>
      <c r="Y39">
        <v>0</v>
      </c>
      <c r="Z39">
        <v>-34</v>
      </c>
    </row>
    <row r="40" spans="7:26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-56</v>
      </c>
      <c r="O40" s="47">
        <v>-183</v>
      </c>
      <c r="P40" s="47">
        <v>0</v>
      </c>
      <c r="Q40" s="47">
        <v>0</v>
      </c>
      <c r="R40" s="47">
        <v>0</v>
      </c>
      <c r="S40" s="75">
        <v>0</v>
      </c>
      <c r="U40" s="74">
        <v>0</v>
      </c>
      <c r="V40" s="75">
        <v>-239</v>
      </c>
      <c r="W40">
        <v>-56</v>
      </c>
      <c r="X40">
        <v>-183</v>
      </c>
      <c r="Y40">
        <v>0</v>
      </c>
      <c r="Z40">
        <v>0</v>
      </c>
    </row>
    <row r="41" spans="7:26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-53</v>
      </c>
      <c r="O41" s="47">
        <v>-188</v>
      </c>
      <c r="P41" s="47">
        <v>0</v>
      </c>
      <c r="Q41" s="47">
        <v>0</v>
      </c>
      <c r="R41" s="47">
        <v>0</v>
      </c>
      <c r="S41" s="75">
        <v>0</v>
      </c>
      <c r="U41" s="74">
        <v>0</v>
      </c>
      <c r="V41" s="75">
        <v>-241</v>
      </c>
      <c r="W41">
        <v>-53</v>
      </c>
      <c r="X41">
        <v>-188</v>
      </c>
      <c r="Y41">
        <v>0</v>
      </c>
      <c r="Z41">
        <v>0</v>
      </c>
    </row>
    <row r="42" spans="7:26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-62</v>
      </c>
      <c r="O42" s="47">
        <v>-177</v>
      </c>
      <c r="P42" s="47">
        <v>0</v>
      </c>
      <c r="Q42" s="47">
        <v>0</v>
      </c>
      <c r="R42" s="47">
        <v>0</v>
      </c>
      <c r="S42" s="75">
        <v>0</v>
      </c>
      <c r="U42" s="74">
        <v>0</v>
      </c>
      <c r="V42" s="75">
        <v>-239</v>
      </c>
      <c r="W42">
        <v>-62</v>
      </c>
      <c r="X42">
        <v>-177</v>
      </c>
      <c r="Y42">
        <v>0</v>
      </c>
      <c r="Z42">
        <v>0</v>
      </c>
    </row>
    <row r="43" spans="7:26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-70</v>
      </c>
      <c r="O43" s="47">
        <v>-172</v>
      </c>
      <c r="P43" s="47">
        <v>0</v>
      </c>
      <c r="Q43" s="47">
        <v>0</v>
      </c>
      <c r="R43" s="47">
        <v>0</v>
      </c>
      <c r="S43" s="75">
        <v>0</v>
      </c>
      <c r="U43" s="74">
        <v>0</v>
      </c>
      <c r="V43" s="75">
        <v>-242</v>
      </c>
      <c r="W43">
        <v>-70</v>
      </c>
      <c r="X43">
        <v>-172</v>
      </c>
      <c r="Y43">
        <v>0</v>
      </c>
      <c r="Z43">
        <v>0</v>
      </c>
    </row>
    <row r="44" spans="7:26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-82</v>
      </c>
      <c r="O44" s="47">
        <v>-167</v>
      </c>
      <c r="P44" s="47">
        <v>0</v>
      </c>
      <c r="Q44" s="47">
        <v>0</v>
      </c>
      <c r="R44" s="47">
        <v>0</v>
      </c>
      <c r="S44" s="75">
        <v>0</v>
      </c>
      <c r="U44" s="74">
        <v>0</v>
      </c>
      <c r="V44" s="75">
        <v>-249</v>
      </c>
      <c r="W44">
        <v>-82</v>
      </c>
      <c r="X44">
        <v>-167</v>
      </c>
      <c r="Y44">
        <v>0</v>
      </c>
      <c r="Z44">
        <v>0</v>
      </c>
    </row>
    <row r="45" spans="7:26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-35</v>
      </c>
      <c r="O45" s="47">
        <v>-157</v>
      </c>
      <c r="P45" s="47">
        <v>0</v>
      </c>
      <c r="Q45" s="47">
        <v>0</v>
      </c>
      <c r="R45" s="47">
        <v>0</v>
      </c>
      <c r="S45" s="75">
        <v>0</v>
      </c>
      <c r="U45" s="74">
        <v>0</v>
      </c>
      <c r="V45" s="75">
        <v>-192</v>
      </c>
      <c r="W45">
        <v>-35</v>
      </c>
      <c r="X45">
        <v>-157</v>
      </c>
      <c r="Y45">
        <v>0</v>
      </c>
      <c r="Z45">
        <v>0</v>
      </c>
    </row>
    <row r="46" spans="7:26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-12</v>
      </c>
      <c r="O46" s="47">
        <v>-152</v>
      </c>
      <c r="P46" s="47">
        <v>0</v>
      </c>
      <c r="Q46" s="47">
        <v>0</v>
      </c>
      <c r="R46" s="47">
        <v>0</v>
      </c>
      <c r="S46" s="75">
        <v>0</v>
      </c>
      <c r="U46" s="74">
        <v>0</v>
      </c>
      <c r="V46" s="75">
        <v>-164</v>
      </c>
      <c r="W46">
        <v>-12</v>
      </c>
      <c r="X46">
        <v>-152</v>
      </c>
      <c r="Y46">
        <v>0</v>
      </c>
      <c r="Z46">
        <v>0</v>
      </c>
    </row>
    <row r="47" spans="7:26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-137</v>
      </c>
      <c r="P47" s="47">
        <v>0</v>
      </c>
      <c r="Q47" s="47">
        <v>0</v>
      </c>
      <c r="R47" s="47">
        <v>0</v>
      </c>
      <c r="S47" s="75">
        <v>0</v>
      </c>
      <c r="U47" s="74">
        <v>0</v>
      </c>
      <c r="V47" s="75">
        <v>-137</v>
      </c>
      <c r="W47">
        <v>0</v>
      </c>
      <c r="X47">
        <v>-137</v>
      </c>
      <c r="Y47">
        <v>0</v>
      </c>
      <c r="Z47">
        <v>0</v>
      </c>
    </row>
    <row r="48" spans="7:26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-127</v>
      </c>
      <c r="P48" s="47">
        <v>0</v>
      </c>
      <c r="Q48" s="47">
        <v>0</v>
      </c>
      <c r="R48" s="47">
        <v>0</v>
      </c>
      <c r="S48" s="75">
        <v>0</v>
      </c>
      <c r="U48" s="74">
        <v>0</v>
      </c>
      <c r="V48" s="75">
        <v>-127</v>
      </c>
      <c r="W48">
        <v>0</v>
      </c>
      <c r="X48">
        <v>-127</v>
      </c>
      <c r="Y48">
        <v>0</v>
      </c>
      <c r="Z48">
        <v>0</v>
      </c>
    </row>
    <row r="49" spans="7:26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-112</v>
      </c>
      <c r="P49" s="47">
        <v>0</v>
      </c>
      <c r="Q49" s="47">
        <v>0</v>
      </c>
      <c r="R49" s="47">
        <v>0</v>
      </c>
      <c r="S49" s="75">
        <v>0</v>
      </c>
      <c r="U49" s="74">
        <v>0</v>
      </c>
      <c r="V49" s="75">
        <v>-112</v>
      </c>
      <c r="W49">
        <v>0</v>
      </c>
      <c r="X49">
        <v>-112</v>
      </c>
      <c r="Y49">
        <v>0</v>
      </c>
      <c r="Z49">
        <v>0</v>
      </c>
    </row>
    <row r="50" spans="7:26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-107</v>
      </c>
      <c r="P50" s="47">
        <v>0</v>
      </c>
      <c r="Q50" s="47">
        <v>0</v>
      </c>
      <c r="R50" s="47">
        <v>0</v>
      </c>
      <c r="S50" s="75">
        <v>0</v>
      </c>
      <c r="U50" s="74">
        <v>0</v>
      </c>
      <c r="V50" s="75">
        <v>-107</v>
      </c>
      <c r="W50">
        <v>0</v>
      </c>
      <c r="X50">
        <v>-107</v>
      </c>
      <c r="Y50">
        <v>0</v>
      </c>
      <c r="Z50">
        <v>0</v>
      </c>
    </row>
    <row r="51" spans="7:26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-97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-97</v>
      </c>
      <c r="W51">
        <v>0</v>
      </c>
      <c r="X51">
        <v>-97</v>
      </c>
      <c r="Y51">
        <v>0</v>
      </c>
      <c r="Z51">
        <v>0</v>
      </c>
    </row>
    <row r="52" spans="7:26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-97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-97</v>
      </c>
      <c r="W52">
        <v>0</v>
      </c>
      <c r="X52">
        <v>-97</v>
      </c>
      <c r="Y52">
        <v>0</v>
      </c>
      <c r="Z52">
        <v>0</v>
      </c>
    </row>
    <row r="53" spans="7:26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-92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-92</v>
      </c>
      <c r="W53">
        <v>0</v>
      </c>
      <c r="X53">
        <v>-92</v>
      </c>
      <c r="Y53">
        <v>0</v>
      </c>
      <c r="Z53">
        <v>0</v>
      </c>
    </row>
    <row r="54" spans="7:26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-97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-97</v>
      </c>
      <c r="W54">
        <v>0</v>
      </c>
      <c r="X54">
        <v>-97</v>
      </c>
      <c r="Y54">
        <v>0</v>
      </c>
      <c r="Z54">
        <v>0</v>
      </c>
    </row>
    <row r="55" spans="7:26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-97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-97</v>
      </c>
      <c r="W55">
        <v>0</v>
      </c>
      <c r="X55">
        <v>-97</v>
      </c>
      <c r="Y55">
        <v>0</v>
      </c>
      <c r="Z55">
        <v>0</v>
      </c>
    </row>
    <row r="56" spans="7:26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-102</v>
      </c>
      <c r="P56" s="47">
        <v>0</v>
      </c>
      <c r="Q56" s="47">
        <v>0</v>
      </c>
      <c r="R56" s="47">
        <v>0</v>
      </c>
      <c r="S56" s="75">
        <v>0</v>
      </c>
      <c r="U56" s="74">
        <v>0</v>
      </c>
      <c r="V56" s="75">
        <v>-102</v>
      </c>
      <c r="W56">
        <v>0</v>
      </c>
      <c r="X56">
        <v>-102</v>
      </c>
      <c r="Y56">
        <v>0</v>
      </c>
      <c r="Z56">
        <v>0</v>
      </c>
    </row>
    <row r="57" spans="7:26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-102</v>
      </c>
      <c r="P57" s="47">
        <v>0</v>
      </c>
      <c r="Q57" s="47">
        <v>0</v>
      </c>
      <c r="R57" s="47">
        <v>0</v>
      </c>
      <c r="S57" s="75">
        <v>0</v>
      </c>
      <c r="U57" s="74">
        <v>0</v>
      </c>
      <c r="V57" s="75">
        <v>-102</v>
      </c>
      <c r="W57">
        <v>0</v>
      </c>
      <c r="X57">
        <v>-102</v>
      </c>
      <c r="Y57">
        <v>0</v>
      </c>
      <c r="Z57">
        <v>0</v>
      </c>
    </row>
    <row r="58" spans="7:26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-97</v>
      </c>
      <c r="P58" s="47">
        <v>0</v>
      </c>
      <c r="Q58" s="47">
        <v>0</v>
      </c>
      <c r="R58" s="47">
        <v>0</v>
      </c>
      <c r="S58" s="75">
        <v>0</v>
      </c>
      <c r="U58" s="74">
        <v>0</v>
      </c>
      <c r="V58" s="75">
        <v>-97</v>
      </c>
      <c r="W58">
        <v>0</v>
      </c>
      <c r="X58">
        <v>-97</v>
      </c>
      <c r="Y58">
        <v>0</v>
      </c>
      <c r="Z58">
        <v>0</v>
      </c>
    </row>
    <row r="59" spans="7:26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-87</v>
      </c>
      <c r="P59" s="47">
        <v>0</v>
      </c>
      <c r="Q59" s="47">
        <v>0</v>
      </c>
      <c r="R59" s="47">
        <v>0</v>
      </c>
      <c r="S59" s="75">
        <v>0</v>
      </c>
      <c r="U59" s="74">
        <v>0</v>
      </c>
      <c r="V59" s="75">
        <v>-87</v>
      </c>
      <c r="W59">
        <v>0</v>
      </c>
      <c r="X59">
        <v>-87</v>
      </c>
      <c r="Y59">
        <v>0</v>
      </c>
      <c r="Z59">
        <v>0</v>
      </c>
    </row>
    <row r="60" spans="7:26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-72</v>
      </c>
      <c r="P60" s="47">
        <v>0</v>
      </c>
      <c r="Q60" s="47">
        <v>0</v>
      </c>
      <c r="R60" s="47">
        <v>0</v>
      </c>
      <c r="S60" s="75">
        <v>0</v>
      </c>
      <c r="U60" s="74">
        <v>0</v>
      </c>
      <c r="V60" s="75">
        <v>-72</v>
      </c>
      <c r="W60">
        <v>0</v>
      </c>
      <c r="X60">
        <v>-72</v>
      </c>
      <c r="Y60">
        <v>0</v>
      </c>
      <c r="Z60">
        <v>0</v>
      </c>
    </row>
    <row r="61" spans="7:26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0</v>
      </c>
      <c r="O61" s="47">
        <v>-57</v>
      </c>
      <c r="P61" s="47">
        <v>0</v>
      </c>
      <c r="Q61" s="47">
        <v>0</v>
      </c>
      <c r="R61" s="47">
        <v>0</v>
      </c>
      <c r="S61" s="75">
        <v>0</v>
      </c>
      <c r="U61" s="74">
        <v>0</v>
      </c>
      <c r="V61" s="75">
        <v>-57</v>
      </c>
      <c r="W61">
        <v>0</v>
      </c>
      <c r="X61">
        <v>-57</v>
      </c>
      <c r="Y61">
        <v>0</v>
      </c>
      <c r="Z61">
        <v>0</v>
      </c>
    </row>
    <row r="62" spans="7:26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-37</v>
      </c>
      <c r="P62" s="47">
        <v>0</v>
      </c>
      <c r="Q62" s="47">
        <v>0</v>
      </c>
      <c r="R62" s="47">
        <v>0</v>
      </c>
      <c r="S62" s="75">
        <v>0</v>
      </c>
      <c r="U62" s="74">
        <v>0</v>
      </c>
      <c r="V62" s="75">
        <v>-37</v>
      </c>
      <c r="W62">
        <v>0</v>
      </c>
      <c r="X62">
        <v>-37</v>
      </c>
      <c r="Y62">
        <v>0</v>
      </c>
      <c r="Z62">
        <v>0</v>
      </c>
    </row>
    <row r="63" spans="7:26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-38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-38</v>
      </c>
      <c r="W63">
        <v>0</v>
      </c>
      <c r="X63">
        <v>-38</v>
      </c>
      <c r="Y63">
        <v>0</v>
      </c>
      <c r="Z63">
        <v>0</v>
      </c>
    </row>
    <row r="64" spans="7:26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-33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-33</v>
      </c>
      <c r="W64">
        <v>0</v>
      </c>
      <c r="X64">
        <v>-33</v>
      </c>
      <c r="Y64">
        <v>0</v>
      </c>
      <c r="Z64">
        <v>0</v>
      </c>
    </row>
    <row r="65" spans="7:26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-61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-61</v>
      </c>
      <c r="W65">
        <v>0</v>
      </c>
      <c r="X65">
        <v>-61</v>
      </c>
      <c r="Y65">
        <v>0</v>
      </c>
      <c r="Z65">
        <v>0</v>
      </c>
    </row>
    <row r="66" spans="7:26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-56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-56</v>
      </c>
      <c r="W66">
        <v>0</v>
      </c>
      <c r="X66">
        <v>-56</v>
      </c>
      <c r="Y66">
        <v>0</v>
      </c>
      <c r="Z66">
        <v>0</v>
      </c>
    </row>
    <row r="67" spans="7:26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-46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-46</v>
      </c>
      <c r="W67">
        <v>0</v>
      </c>
      <c r="X67">
        <v>-46</v>
      </c>
      <c r="Y67">
        <v>0</v>
      </c>
      <c r="Z67">
        <v>0</v>
      </c>
    </row>
    <row r="68" spans="7:26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-86</v>
      </c>
      <c r="P68" s="47">
        <v>0</v>
      </c>
      <c r="Q68" s="47">
        <v>0</v>
      </c>
      <c r="R68" s="47">
        <v>0</v>
      </c>
      <c r="S68" s="75">
        <v>0</v>
      </c>
      <c r="U68" s="74">
        <v>0</v>
      </c>
      <c r="V68" s="75">
        <v>-86</v>
      </c>
      <c r="W68">
        <v>0</v>
      </c>
      <c r="X68">
        <v>-86</v>
      </c>
      <c r="Y68">
        <v>0</v>
      </c>
      <c r="Z68">
        <v>0</v>
      </c>
    </row>
    <row r="69" spans="7:26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-71</v>
      </c>
      <c r="P69" s="47">
        <v>0</v>
      </c>
      <c r="Q69" s="47">
        <v>0</v>
      </c>
      <c r="R69" s="47">
        <v>0</v>
      </c>
      <c r="S69" s="75">
        <v>0</v>
      </c>
      <c r="U69" s="74">
        <v>0</v>
      </c>
      <c r="V69" s="75">
        <v>-71</v>
      </c>
      <c r="W69">
        <v>0</v>
      </c>
      <c r="X69">
        <v>-71</v>
      </c>
      <c r="Y69">
        <v>0</v>
      </c>
      <c r="Z69">
        <v>0</v>
      </c>
    </row>
    <row r="70" spans="7:26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-61</v>
      </c>
      <c r="P70" s="47">
        <v>0</v>
      </c>
      <c r="Q70" s="47">
        <v>0</v>
      </c>
      <c r="R70" s="47">
        <v>0</v>
      </c>
      <c r="S70" s="75">
        <v>0</v>
      </c>
      <c r="U70" s="74">
        <v>0</v>
      </c>
      <c r="V70" s="75">
        <v>-61</v>
      </c>
      <c r="W70">
        <v>0</v>
      </c>
      <c r="X70">
        <v>-61</v>
      </c>
      <c r="Y70">
        <v>0</v>
      </c>
      <c r="Z70">
        <v>0</v>
      </c>
    </row>
    <row r="71" spans="7:26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-51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-51</v>
      </c>
      <c r="W71">
        <v>0</v>
      </c>
      <c r="X71">
        <v>-51</v>
      </c>
      <c r="Y71">
        <v>0</v>
      </c>
      <c r="Z71">
        <v>0</v>
      </c>
    </row>
    <row r="72" spans="7:26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-36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-36</v>
      </c>
      <c r="W72">
        <v>0</v>
      </c>
      <c r="X72">
        <v>-36</v>
      </c>
      <c r="Y72">
        <v>0</v>
      </c>
      <c r="Z72">
        <v>0</v>
      </c>
    </row>
    <row r="73" spans="7:26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-11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-11</v>
      </c>
      <c r="W73">
        <v>0</v>
      </c>
      <c r="X73">
        <v>-11</v>
      </c>
      <c r="Y73">
        <v>0</v>
      </c>
      <c r="Z73">
        <v>0</v>
      </c>
    </row>
    <row r="74" spans="7:26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-11</v>
      </c>
      <c r="P74" s="47">
        <v>0</v>
      </c>
      <c r="Q74" s="47">
        <v>0</v>
      </c>
      <c r="R74" s="47">
        <v>0</v>
      </c>
      <c r="S74" s="75">
        <v>0</v>
      </c>
      <c r="U74" s="74">
        <v>0</v>
      </c>
      <c r="V74" s="75">
        <v>-11</v>
      </c>
      <c r="W74">
        <v>0</v>
      </c>
      <c r="X74">
        <v>-11</v>
      </c>
      <c r="Y74">
        <v>0</v>
      </c>
      <c r="Z74">
        <v>0</v>
      </c>
    </row>
    <row r="75" spans="7:26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-1</v>
      </c>
      <c r="P75" s="47">
        <v>0</v>
      </c>
      <c r="Q75" s="47">
        <v>0</v>
      </c>
      <c r="R75" s="47">
        <v>0</v>
      </c>
      <c r="S75" s="75">
        <v>0</v>
      </c>
      <c r="U75" s="74">
        <v>0</v>
      </c>
      <c r="V75" s="75">
        <v>-1</v>
      </c>
      <c r="W75">
        <v>0</v>
      </c>
      <c r="X75">
        <v>-1</v>
      </c>
      <c r="Y75">
        <v>0</v>
      </c>
      <c r="Z75">
        <v>0</v>
      </c>
    </row>
    <row r="76" spans="7:26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-11</v>
      </c>
      <c r="P76" s="47">
        <v>0</v>
      </c>
      <c r="Q76" s="47">
        <v>0</v>
      </c>
      <c r="R76" s="47">
        <v>0</v>
      </c>
      <c r="S76" s="75">
        <v>0</v>
      </c>
      <c r="U76" s="74">
        <v>0</v>
      </c>
      <c r="V76" s="75">
        <v>-11</v>
      </c>
      <c r="W76">
        <v>0</v>
      </c>
      <c r="X76">
        <v>-11</v>
      </c>
      <c r="Y76">
        <v>0</v>
      </c>
      <c r="Z76">
        <v>0</v>
      </c>
    </row>
    <row r="77" spans="7:26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0.68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0.68</v>
      </c>
      <c r="V77" s="75">
        <v>0</v>
      </c>
      <c r="W77">
        <v>0</v>
      </c>
      <c r="X77">
        <v>0</v>
      </c>
      <c r="Y77">
        <v>0.68</v>
      </c>
      <c r="Z77">
        <v>0</v>
      </c>
    </row>
    <row r="78" spans="7:26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2.2200000000000002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2.2200000000000002</v>
      </c>
      <c r="V78" s="75">
        <v>0</v>
      </c>
      <c r="W78">
        <v>0</v>
      </c>
      <c r="X78">
        <v>0</v>
      </c>
      <c r="Y78">
        <v>2.2200000000000002</v>
      </c>
      <c r="Z78">
        <v>0</v>
      </c>
    </row>
    <row r="79" spans="7:26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2.3199999999999998</v>
      </c>
      <c r="N79" s="74">
        <v>0</v>
      </c>
      <c r="O79" s="47">
        <v>-14</v>
      </c>
      <c r="P79" s="47">
        <v>-225</v>
      </c>
      <c r="Q79" s="47">
        <v>0</v>
      </c>
      <c r="R79" s="47">
        <v>0</v>
      </c>
      <c r="S79" s="75">
        <v>0</v>
      </c>
      <c r="U79" s="74">
        <v>2.3199999999999998</v>
      </c>
      <c r="V79" s="75">
        <v>-239</v>
      </c>
      <c r="W79">
        <v>0</v>
      </c>
      <c r="X79">
        <v>-14</v>
      </c>
      <c r="Y79">
        <v>2.3199999999999998</v>
      </c>
      <c r="Z79">
        <v>-225</v>
      </c>
    </row>
    <row r="80" spans="7:26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5.1100000000000003</v>
      </c>
      <c r="N80" s="74">
        <v>0</v>
      </c>
      <c r="O80" s="47">
        <v>-9</v>
      </c>
      <c r="P80" s="47">
        <v>-224</v>
      </c>
      <c r="Q80" s="47">
        <v>0</v>
      </c>
      <c r="R80" s="47">
        <v>0</v>
      </c>
      <c r="S80" s="75">
        <v>0</v>
      </c>
      <c r="U80" s="74">
        <v>5.1100000000000003</v>
      </c>
      <c r="V80" s="75">
        <v>-233</v>
      </c>
      <c r="W80">
        <v>0</v>
      </c>
      <c r="X80">
        <v>-9</v>
      </c>
      <c r="Y80">
        <v>5.1100000000000003</v>
      </c>
      <c r="Z80">
        <v>-224</v>
      </c>
    </row>
    <row r="81" spans="7:26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3.47</v>
      </c>
      <c r="N81" s="74">
        <v>0</v>
      </c>
      <c r="O81" s="47">
        <v>-14</v>
      </c>
      <c r="P81" s="47">
        <v>-234</v>
      </c>
      <c r="Q81" s="47">
        <v>0</v>
      </c>
      <c r="R81" s="47">
        <v>0</v>
      </c>
      <c r="S81" s="75">
        <v>0</v>
      </c>
      <c r="U81" s="74">
        <v>3.47</v>
      </c>
      <c r="V81" s="75">
        <v>-248</v>
      </c>
      <c r="W81">
        <v>0</v>
      </c>
      <c r="X81">
        <v>-14</v>
      </c>
      <c r="Y81">
        <v>3.47</v>
      </c>
      <c r="Z81">
        <v>-234</v>
      </c>
    </row>
    <row r="82" spans="7:26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7.33</v>
      </c>
      <c r="N82" s="74">
        <v>0</v>
      </c>
      <c r="O82" s="47">
        <v>-19</v>
      </c>
      <c r="P82" s="47">
        <v>-256.99</v>
      </c>
      <c r="Q82" s="47">
        <v>0</v>
      </c>
      <c r="R82" s="47">
        <v>0</v>
      </c>
      <c r="S82" s="75">
        <v>0</v>
      </c>
      <c r="U82" s="74">
        <v>7.33</v>
      </c>
      <c r="V82" s="75">
        <v>-275.99</v>
      </c>
      <c r="W82">
        <v>0</v>
      </c>
      <c r="X82">
        <v>-19</v>
      </c>
      <c r="Y82">
        <v>7.33</v>
      </c>
      <c r="Z82">
        <v>-256.99</v>
      </c>
    </row>
    <row r="83" spans="7:26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6.17</v>
      </c>
      <c r="N83" s="74">
        <v>0</v>
      </c>
      <c r="O83" s="47">
        <v>-24</v>
      </c>
      <c r="P83" s="47">
        <v>-131.69999999999999</v>
      </c>
      <c r="Q83" s="47">
        <v>0</v>
      </c>
      <c r="R83" s="47">
        <v>0</v>
      </c>
      <c r="S83" s="75">
        <v>0</v>
      </c>
      <c r="U83" s="74">
        <v>6.17</v>
      </c>
      <c r="V83" s="75">
        <v>-155.69999999999999</v>
      </c>
      <c r="W83">
        <v>0</v>
      </c>
      <c r="X83">
        <v>-24</v>
      </c>
      <c r="Y83">
        <v>6.17</v>
      </c>
      <c r="Z83">
        <v>-131.69999999999999</v>
      </c>
    </row>
    <row r="84" spans="7:26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8.49</v>
      </c>
      <c r="N84" s="74">
        <v>0</v>
      </c>
      <c r="O84" s="47">
        <v>-24</v>
      </c>
      <c r="P84" s="47">
        <v>-313</v>
      </c>
      <c r="Q84" s="47">
        <v>0</v>
      </c>
      <c r="R84" s="47">
        <v>0</v>
      </c>
      <c r="S84" s="75">
        <v>0</v>
      </c>
      <c r="U84" s="74">
        <v>8.49</v>
      </c>
      <c r="V84" s="75">
        <v>-337</v>
      </c>
      <c r="W84">
        <v>0</v>
      </c>
      <c r="X84">
        <v>-24</v>
      </c>
      <c r="Y84">
        <v>8.49</v>
      </c>
      <c r="Z84">
        <v>-313</v>
      </c>
    </row>
    <row r="85" spans="7:26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7.24</v>
      </c>
      <c r="N85" s="74">
        <v>0</v>
      </c>
      <c r="O85" s="47">
        <v>-14</v>
      </c>
      <c r="P85" s="47">
        <v>-315</v>
      </c>
      <c r="Q85" s="47">
        <v>0</v>
      </c>
      <c r="R85" s="47">
        <v>0</v>
      </c>
      <c r="S85" s="75">
        <v>0</v>
      </c>
      <c r="U85" s="74">
        <v>7.24</v>
      </c>
      <c r="V85" s="75">
        <v>-329</v>
      </c>
      <c r="W85">
        <v>0</v>
      </c>
      <c r="X85">
        <v>-14</v>
      </c>
      <c r="Y85">
        <v>7.24</v>
      </c>
      <c r="Z85">
        <v>-315</v>
      </c>
    </row>
    <row r="86" spans="7:26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9.26</v>
      </c>
      <c r="N86" s="74">
        <v>0</v>
      </c>
      <c r="O86" s="47">
        <v>-75</v>
      </c>
      <c r="P86" s="47">
        <v>-327</v>
      </c>
      <c r="Q86" s="47">
        <v>0</v>
      </c>
      <c r="R86" s="47">
        <v>0</v>
      </c>
      <c r="S86" s="75">
        <v>0</v>
      </c>
      <c r="U86" s="74">
        <v>9.26</v>
      </c>
      <c r="V86" s="75">
        <v>-402</v>
      </c>
      <c r="W86">
        <v>0</v>
      </c>
      <c r="X86">
        <v>-75</v>
      </c>
      <c r="Y86">
        <v>9.26</v>
      </c>
      <c r="Z86">
        <v>-327</v>
      </c>
    </row>
    <row r="87" spans="7:26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7.52</v>
      </c>
      <c r="N87" s="74">
        <v>0</v>
      </c>
      <c r="O87" s="47">
        <v>-65</v>
      </c>
      <c r="P87" s="47">
        <v>-324</v>
      </c>
      <c r="Q87" s="47">
        <v>0</v>
      </c>
      <c r="R87" s="47">
        <v>0</v>
      </c>
      <c r="S87" s="75">
        <v>0</v>
      </c>
      <c r="U87" s="74">
        <v>7.52</v>
      </c>
      <c r="V87" s="75">
        <v>-389</v>
      </c>
      <c r="W87">
        <v>0</v>
      </c>
      <c r="X87">
        <v>-65</v>
      </c>
      <c r="Y87">
        <v>7.52</v>
      </c>
      <c r="Z87">
        <v>-324</v>
      </c>
    </row>
    <row r="88" spans="7:26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1.19</v>
      </c>
      <c r="N88" s="74">
        <v>0</v>
      </c>
      <c r="O88" s="47">
        <v>-75</v>
      </c>
      <c r="P88" s="47">
        <v>-275</v>
      </c>
      <c r="Q88" s="47">
        <v>0</v>
      </c>
      <c r="R88" s="47">
        <v>0</v>
      </c>
      <c r="S88" s="75">
        <v>0</v>
      </c>
      <c r="U88" s="74">
        <v>1.19</v>
      </c>
      <c r="V88" s="75">
        <v>-350</v>
      </c>
      <c r="W88">
        <v>0</v>
      </c>
      <c r="X88">
        <v>-75</v>
      </c>
      <c r="Y88">
        <v>1.19</v>
      </c>
      <c r="Z88">
        <v>-275</v>
      </c>
    </row>
    <row r="89" spans="7:26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0.73</v>
      </c>
      <c r="N89" s="74">
        <v>0</v>
      </c>
      <c r="O89" s="47">
        <v>-70</v>
      </c>
      <c r="P89" s="47">
        <v>-275</v>
      </c>
      <c r="Q89" s="47">
        <v>0</v>
      </c>
      <c r="R89" s="47">
        <v>0</v>
      </c>
      <c r="S89" s="75">
        <v>0</v>
      </c>
      <c r="U89" s="74">
        <v>0.73</v>
      </c>
      <c r="V89" s="75">
        <v>-345</v>
      </c>
      <c r="W89">
        <v>0</v>
      </c>
      <c r="X89">
        <v>-70</v>
      </c>
      <c r="Y89">
        <v>0.73</v>
      </c>
      <c r="Z89">
        <v>-275</v>
      </c>
    </row>
    <row r="90" spans="7:26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0.37</v>
      </c>
      <c r="N90" s="74">
        <v>0</v>
      </c>
      <c r="O90" s="47">
        <v>-70</v>
      </c>
      <c r="P90" s="47">
        <v>-277</v>
      </c>
      <c r="Q90" s="47">
        <v>0</v>
      </c>
      <c r="R90" s="47">
        <v>0</v>
      </c>
      <c r="S90" s="75">
        <v>0</v>
      </c>
      <c r="U90" s="74">
        <v>0.37</v>
      </c>
      <c r="V90" s="75">
        <v>-347</v>
      </c>
      <c r="W90">
        <v>0</v>
      </c>
      <c r="X90">
        <v>-70</v>
      </c>
      <c r="Y90">
        <v>0.37</v>
      </c>
      <c r="Z90">
        <v>-277</v>
      </c>
    </row>
    <row r="91" spans="7:26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0.18</v>
      </c>
      <c r="N91" s="74">
        <v>0</v>
      </c>
      <c r="O91" s="47">
        <v>-40</v>
      </c>
      <c r="P91" s="47">
        <v>-265</v>
      </c>
      <c r="Q91" s="47">
        <v>0</v>
      </c>
      <c r="R91" s="47">
        <v>0</v>
      </c>
      <c r="S91" s="75">
        <v>0</v>
      </c>
      <c r="U91" s="74">
        <v>0.18</v>
      </c>
      <c r="V91" s="75">
        <v>-305</v>
      </c>
      <c r="W91">
        <v>0</v>
      </c>
      <c r="X91">
        <v>-40</v>
      </c>
      <c r="Y91">
        <v>0.18</v>
      </c>
      <c r="Z91">
        <v>-265</v>
      </c>
    </row>
    <row r="92" spans="7:26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0.34</v>
      </c>
      <c r="N92" s="74">
        <v>0</v>
      </c>
      <c r="O92" s="47">
        <v>-25</v>
      </c>
      <c r="P92" s="47">
        <v>-244</v>
      </c>
      <c r="Q92" s="47">
        <v>0</v>
      </c>
      <c r="R92" s="47">
        <v>0</v>
      </c>
      <c r="S92" s="75">
        <v>0</v>
      </c>
      <c r="U92" s="74">
        <v>0.34</v>
      </c>
      <c r="V92" s="75">
        <v>-269</v>
      </c>
      <c r="W92">
        <v>0</v>
      </c>
      <c r="X92">
        <v>-25</v>
      </c>
      <c r="Y92">
        <v>0.34</v>
      </c>
      <c r="Z92">
        <v>-244</v>
      </c>
    </row>
    <row r="93" spans="7:26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0.28000000000000003</v>
      </c>
      <c r="N93" s="74">
        <v>0</v>
      </c>
      <c r="O93" s="47">
        <v>0</v>
      </c>
      <c r="P93" s="47">
        <v>-190</v>
      </c>
      <c r="Q93" s="47">
        <v>0</v>
      </c>
      <c r="R93" s="47">
        <v>0</v>
      </c>
      <c r="S93" s="75">
        <v>0</v>
      </c>
      <c r="U93" s="74">
        <v>0.28000000000000003</v>
      </c>
      <c r="V93" s="75">
        <v>-190</v>
      </c>
      <c r="W93">
        <v>0</v>
      </c>
      <c r="X93">
        <v>0</v>
      </c>
      <c r="Y93">
        <v>0.28000000000000003</v>
      </c>
      <c r="Z93">
        <v>-190</v>
      </c>
    </row>
    <row r="94" spans="7:26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0.13</v>
      </c>
      <c r="N94" s="74">
        <v>0</v>
      </c>
      <c r="O94" s="47">
        <v>0</v>
      </c>
      <c r="P94" s="47">
        <v>-63</v>
      </c>
      <c r="Q94" s="47">
        <v>0</v>
      </c>
      <c r="R94" s="47">
        <v>0</v>
      </c>
      <c r="S94" s="75">
        <v>0</v>
      </c>
      <c r="U94" s="74">
        <v>0.13</v>
      </c>
      <c r="V94" s="75">
        <v>-63</v>
      </c>
      <c r="W94">
        <v>0</v>
      </c>
      <c r="X94">
        <v>0</v>
      </c>
      <c r="Y94">
        <v>0.13</v>
      </c>
      <c r="Z94">
        <v>-63</v>
      </c>
    </row>
    <row r="95" spans="7:26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0.28000000000000003</v>
      </c>
      <c r="N95" s="74">
        <v>0</v>
      </c>
      <c r="O95" s="47">
        <v>0</v>
      </c>
      <c r="P95" s="47">
        <v>-58</v>
      </c>
      <c r="Q95" s="47">
        <v>0</v>
      </c>
      <c r="R95" s="47">
        <v>0</v>
      </c>
      <c r="S95" s="75">
        <v>0</v>
      </c>
      <c r="U95" s="74">
        <v>0.28000000000000003</v>
      </c>
      <c r="V95" s="75">
        <v>-58</v>
      </c>
      <c r="W95">
        <v>0</v>
      </c>
      <c r="X95">
        <v>0</v>
      </c>
      <c r="Y95">
        <v>0.28000000000000003</v>
      </c>
      <c r="Z95">
        <v>-58</v>
      </c>
    </row>
    <row r="96" spans="7:26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0.27</v>
      </c>
      <c r="N96" s="74">
        <v>0</v>
      </c>
      <c r="O96" s="47">
        <v>0</v>
      </c>
      <c r="P96" s="47">
        <v>-23</v>
      </c>
      <c r="Q96" s="47">
        <v>0</v>
      </c>
      <c r="R96" s="47">
        <v>0</v>
      </c>
      <c r="S96" s="75">
        <v>0</v>
      </c>
      <c r="U96" s="74">
        <v>0.27</v>
      </c>
      <c r="V96" s="75">
        <v>-23</v>
      </c>
      <c r="W96">
        <v>0</v>
      </c>
      <c r="X96">
        <v>0</v>
      </c>
      <c r="Y96">
        <v>0.27</v>
      </c>
      <c r="Z96">
        <v>-23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-4</v>
      </c>
      <c r="Q97" s="47">
        <v>0</v>
      </c>
      <c r="R97" s="47">
        <v>0</v>
      </c>
      <c r="S97" s="75">
        <v>0</v>
      </c>
      <c r="U97" s="74">
        <v>0</v>
      </c>
      <c r="V97" s="75">
        <v>-4</v>
      </c>
      <c r="W97">
        <v>0</v>
      </c>
      <c r="X97">
        <v>0</v>
      </c>
      <c r="Y97">
        <v>0</v>
      </c>
      <c r="Z97">
        <v>-4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0.06</v>
      </c>
      <c r="N98" s="74">
        <v>0</v>
      </c>
      <c r="O98" s="47">
        <v>0</v>
      </c>
      <c r="P98" s="47">
        <v>-12</v>
      </c>
      <c r="Q98" s="47">
        <v>0</v>
      </c>
      <c r="R98" s="47">
        <v>0</v>
      </c>
      <c r="S98" s="75">
        <v>0</v>
      </c>
      <c r="U98" s="74">
        <v>0.06</v>
      </c>
      <c r="V98" s="75">
        <v>-12</v>
      </c>
      <c r="W98">
        <v>0</v>
      </c>
      <c r="X98">
        <v>0</v>
      </c>
      <c r="Y98">
        <v>0.06</v>
      </c>
      <c r="Z98">
        <v>-12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1.9360000000000002E-2</v>
      </c>
      <c r="N99" s="69">
        <f t="shared" si="1"/>
        <v>-0.1535</v>
      </c>
      <c r="O99" s="70">
        <f t="shared" si="1"/>
        <v>-2.2377500000000001</v>
      </c>
      <c r="P99" s="70">
        <f t="shared" si="1"/>
        <v>-3.6050725000000003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1.9360000000000002E-2</v>
      </c>
      <c r="V99" s="71">
        <f t="shared" si="1"/>
        <v>-5.9963224999999998</v>
      </c>
      <c r="W99">
        <f t="shared" si="1"/>
        <v>-0.1535</v>
      </c>
      <c r="X99">
        <f t="shared" si="1"/>
        <v>-2.2377500000000001</v>
      </c>
      <c r="Y99">
        <f t="shared" si="1"/>
        <v>1.9360000000000002E-2</v>
      </c>
      <c r="Z99">
        <f t="shared" si="1"/>
        <v>-3.6050725000000003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X3" activePane="bottomRight" state="frozen"/>
      <selection sqref="A1:D35"/>
      <selection pane="topRight" sqref="A1:D35"/>
      <selection pane="bottomLeft" sqref="A1:D35"/>
      <selection pane="bottomRight" activeCell="AI3" sqref="AI3:AI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5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W1" t="s">
        <v>534</v>
      </c>
      <c r="X1" t="s">
        <v>534</v>
      </c>
      <c r="Y1" t="s">
        <v>537</v>
      </c>
      <c r="Z1" t="s">
        <v>539</v>
      </c>
      <c r="AA1" t="s">
        <v>541</v>
      </c>
      <c r="AB1" t="s">
        <v>543</v>
      </c>
      <c r="AC1" t="s">
        <v>451</v>
      </c>
      <c r="AD1" t="s">
        <v>547</v>
      </c>
      <c r="AE1" t="s">
        <v>549</v>
      </c>
      <c r="AF1" t="s">
        <v>551</v>
      </c>
      <c r="AG1" t="s">
        <v>553</v>
      </c>
      <c r="AH1" t="s">
        <v>555</v>
      </c>
      <c r="AI1" t="s">
        <v>557</v>
      </c>
    </row>
    <row r="2" spans="1:3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45404</v>
      </c>
      <c r="W2" s="29" t="s">
        <v>240</v>
      </c>
      <c r="X2" t="s">
        <v>240</v>
      </c>
      <c r="Y2" t="s">
        <v>369</v>
      </c>
      <c r="Z2" t="s">
        <v>358</v>
      </c>
      <c r="AA2" t="s">
        <v>369</v>
      </c>
      <c r="AB2" t="s">
        <v>145</v>
      </c>
      <c r="AC2" t="s">
        <v>545</v>
      </c>
      <c r="AD2" t="s">
        <v>149</v>
      </c>
      <c r="AE2" t="s">
        <v>145</v>
      </c>
      <c r="AF2" t="s">
        <v>149</v>
      </c>
      <c r="AG2" t="s">
        <v>145</v>
      </c>
      <c r="AH2" t="s">
        <v>146</v>
      </c>
      <c r="AI2" t="s">
        <v>148</v>
      </c>
    </row>
    <row r="3" spans="1:35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108.54</v>
      </c>
      <c r="I3" s="54">
        <v>0</v>
      </c>
      <c r="J3" s="54">
        <v>12.44</v>
      </c>
      <c r="K3" s="54">
        <v>0</v>
      </c>
      <c r="L3" s="54">
        <v>9.65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559</v>
      </c>
      <c r="W3">
        <v>1.93</v>
      </c>
      <c r="X3">
        <v>0</v>
      </c>
      <c r="Y3">
        <v>9.65</v>
      </c>
      <c r="Z3">
        <v>0.48</v>
      </c>
      <c r="AA3">
        <v>0</v>
      </c>
      <c r="AB3">
        <v>48.24</v>
      </c>
      <c r="AC3">
        <v>0</v>
      </c>
      <c r="AD3">
        <v>12.44</v>
      </c>
      <c r="AE3">
        <v>9.65</v>
      </c>
      <c r="AF3">
        <v>0</v>
      </c>
      <c r="AG3">
        <v>48.24</v>
      </c>
      <c r="AH3">
        <v>0</v>
      </c>
      <c r="AI3">
        <v>0</v>
      </c>
    </row>
    <row r="4" spans="1:35">
      <c r="A4" t="s">
        <v>234</v>
      </c>
      <c r="B4" t="s">
        <v>226</v>
      </c>
      <c r="C4" t="s">
        <v>228</v>
      </c>
      <c r="G4" t="s">
        <v>46</v>
      </c>
      <c r="H4" s="74">
        <v>108.54</v>
      </c>
      <c r="I4" s="47">
        <v>0</v>
      </c>
      <c r="J4" s="47">
        <v>12.44</v>
      </c>
      <c r="K4" s="47">
        <v>0</v>
      </c>
      <c r="L4" s="47">
        <v>9.65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559</v>
      </c>
      <c r="W4">
        <v>1.93</v>
      </c>
      <c r="X4">
        <v>0</v>
      </c>
      <c r="Y4">
        <v>9.65</v>
      </c>
      <c r="Z4">
        <v>0.48</v>
      </c>
      <c r="AA4">
        <v>0</v>
      </c>
      <c r="AB4">
        <v>48.24</v>
      </c>
      <c r="AC4">
        <v>0</v>
      </c>
      <c r="AD4">
        <v>12.44</v>
      </c>
      <c r="AE4">
        <v>9.65</v>
      </c>
      <c r="AF4">
        <v>0</v>
      </c>
      <c r="AG4">
        <v>48.24</v>
      </c>
      <c r="AH4">
        <v>0</v>
      </c>
      <c r="AI4">
        <v>0</v>
      </c>
    </row>
    <row r="5" spans="1:35">
      <c r="A5" t="s">
        <v>235</v>
      </c>
      <c r="B5" t="s">
        <v>227</v>
      </c>
      <c r="C5" t="s">
        <v>229</v>
      </c>
      <c r="G5" t="s">
        <v>47</v>
      </c>
      <c r="H5" s="74">
        <v>108.54</v>
      </c>
      <c r="I5" s="47">
        <v>0</v>
      </c>
      <c r="J5" s="47">
        <v>12.44</v>
      </c>
      <c r="K5" s="47">
        <v>0</v>
      </c>
      <c r="L5" s="47">
        <v>9.65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W5">
        <v>1.93</v>
      </c>
      <c r="X5">
        <v>0</v>
      </c>
      <c r="Y5">
        <v>9.65</v>
      </c>
      <c r="Z5">
        <v>0.48</v>
      </c>
      <c r="AA5">
        <v>0</v>
      </c>
      <c r="AB5">
        <v>48.24</v>
      </c>
      <c r="AC5">
        <v>0</v>
      </c>
      <c r="AD5">
        <v>12.44</v>
      </c>
      <c r="AE5">
        <v>9.65</v>
      </c>
      <c r="AF5">
        <v>0</v>
      </c>
      <c r="AG5">
        <v>48.24</v>
      </c>
      <c r="AH5">
        <v>0</v>
      </c>
      <c r="AI5">
        <v>0</v>
      </c>
    </row>
    <row r="6" spans="1:35">
      <c r="A6" t="s">
        <v>236</v>
      </c>
      <c r="B6" t="s">
        <v>258</v>
      </c>
      <c r="C6" t="s">
        <v>230</v>
      </c>
      <c r="G6" t="s">
        <v>48</v>
      </c>
      <c r="H6" s="74">
        <v>108.54</v>
      </c>
      <c r="I6" s="47">
        <v>0</v>
      </c>
      <c r="J6" s="47">
        <v>12.44</v>
      </c>
      <c r="K6" s="47">
        <v>0</v>
      </c>
      <c r="L6" s="47">
        <v>9.65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W6">
        <v>1.93</v>
      </c>
      <c r="X6">
        <v>0</v>
      </c>
      <c r="Y6">
        <v>9.65</v>
      </c>
      <c r="Z6">
        <v>0.48</v>
      </c>
      <c r="AA6">
        <v>0</v>
      </c>
      <c r="AB6">
        <v>48.24</v>
      </c>
      <c r="AC6">
        <v>0</v>
      </c>
      <c r="AD6">
        <v>12.44</v>
      </c>
      <c r="AE6">
        <v>9.65</v>
      </c>
      <c r="AF6">
        <v>0</v>
      </c>
      <c r="AG6">
        <v>48.24</v>
      </c>
      <c r="AH6">
        <v>0</v>
      </c>
      <c r="AI6">
        <v>0</v>
      </c>
    </row>
    <row r="7" spans="1:35">
      <c r="A7" t="s">
        <v>237</v>
      </c>
      <c r="B7" t="s">
        <v>280</v>
      </c>
      <c r="C7" t="s">
        <v>259</v>
      </c>
      <c r="G7" t="s">
        <v>49</v>
      </c>
      <c r="H7" s="74">
        <v>108.54</v>
      </c>
      <c r="I7" s="47">
        <v>0</v>
      </c>
      <c r="J7" s="47">
        <v>12.44</v>
      </c>
      <c r="K7" s="47">
        <v>0</v>
      </c>
      <c r="L7" s="47">
        <v>9.65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W7">
        <v>1.93</v>
      </c>
      <c r="X7">
        <v>0</v>
      </c>
      <c r="Y7">
        <v>9.65</v>
      </c>
      <c r="Z7">
        <v>0.48</v>
      </c>
      <c r="AA7">
        <v>0</v>
      </c>
      <c r="AB7">
        <v>48.24</v>
      </c>
      <c r="AC7">
        <v>0</v>
      </c>
      <c r="AD7">
        <v>12.44</v>
      </c>
      <c r="AE7">
        <v>9.65</v>
      </c>
      <c r="AF7">
        <v>0</v>
      </c>
      <c r="AG7">
        <v>48.24</v>
      </c>
      <c r="AH7">
        <v>0</v>
      </c>
      <c r="AI7">
        <v>0</v>
      </c>
    </row>
    <row r="8" spans="1:35">
      <c r="A8" t="s">
        <v>238</v>
      </c>
      <c r="B8" t="s">
        <v>315</v>
      </c>
      <c r="C8" t="s">
        <v>231</v>
      </c>
      <c r="G8" t="s">
        <v>50</v>
      </c>
      <c r="H8" s="74">
        <v>108.54</v>
      </c>
      <c r="I8" s="47">
        <v>0</v>
      </c>
      <c r="J8" s="47">
        <v>12.44</v>
      </c>
      <c r="K8" s="47">
        <v>0</v>
      </c>
      <c r="L8" s="47">
        <v>9.65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1.93</v>
      </c>
      <c r="X8">
        <v>0</v>
      </c>
      <c r="Y8">
        <v>9.65</v>
      </c>
      <c r="Z8">
        <v>0.48</v>
      </c>
      <c r="AA8">
        <v>0</v>
      </c>
      <c r="AB8">
        <v>48.24</v>
      </c>
      <c r="AC8">
        <v>0</v>
      </c>
      <c r="AD8">
        <v>12.44</v>
      </c>
      <c r="AE8">
        <v>9.65</v>
      </c>
      <c r="AF8">
        <v>0</v>
      </c>
      <c r="AG8">
        <v>48.24</v>
      </c>
      <c r="AH8">
        <v>0</v>
      </c>
      <c r="AI8">
        <v>0</v>
      </c>
    </row>
    <row r="9" spans="1:35">
      <c r="A9" t="s">
        <v>239</v>
      </c>
      <c r="B9" t="s">
        <v>335</v>
      </c>
      <c r="C9" t="s">
        <v>232</v>
      </c>
      <c r="G9" t="s">
        <v>51</v>
      </c>
      <c r="H9" s="74">
        <v>108.54</v>
      </c>
      <c r="I9" s="47">
        <v>0</v>
      </c>
      <c r="J9" s="47">
        <v>12.44</v>
      </c>
      <c r="K9" s="47">
        <v>0</v>
      </c>
      <c r="L9" s="47">
        <v>9.65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1.93</v>
      </c>
      <c r="X9">
        <v>0</v>
      </c>
      <c r="Y9">
        <v>9.65</v>
      </c>
      <c r="Z9">
        <v>0.48</v>
      </c>
      <c r="AA9">
        <v>0</v>
      </c>
      <c r="AB9">
        <v>48.24</v>
      </c>
      <c r="AC9">
        <v>0</v>
      </c>
      <c r="AD9">
        <v>12.44</v>
      </c>
      <c r="AE9">
        <v>9.65</v>
      </c>
      <c r="AF9">
        <v>0</v>
      </c>
      <c r="AG9">
        <v>48.24</v>
      </c>
      <c r="AH9">
        <v>0</v>
      </c>
      <c r="AI9">
        <v>0</v>
      </c>
    </row>
    <row r="10" spans="1:35">
      <c r="A10" t="s">
        <v>260</v>
      </c>
      <c r="C10" t="s">
        <v>233</v>
      </c>
      <c r="G10" t="s">
        <v>52</v>
      </c>
      <c r="H10" s="74">
        <v>108.54</v>
      </c>
      <c r="I10" s="47">
        <v>0</v>
      </c>
      <c r="J10" s="47">
        <v>12.44</v>
      </c>
      <c r="K10" s="47">
        <v>0</v>
      </c>
      <c r="L10" s="47">
        <v>9.65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1.93</v>
      </c>
      <c r="X10">
        <v>0</v>
      </c>
      <c r="Y10">
        <v>9.65</v>
      </c>
      <c r="Z10">
        <v>0.48</v>
      </c>
      <c r="AA10">
        <v>0</v>
      </c>
      <c r="AB10">
        <v>48.24</v>
      </c>
      <c r="AC10">
        <v>0</v>
      </c>
      <c r="AD10">
        <v>12.44</v>
      </c>
      <c r="AE10">
        <v>9.65</v>
      </c>
      <c r="AF10">
        <v>0</v>
      </c>
      <c r="AG10">
        <v>48.24</v>
      </c>
      <c r="AH10">
        <v>0</v>
      </c>
      <c r="AI10">
        <v>0</v>
      </c>
    </row>
    <row r="11" spans="1:35">
      <c r="A11" t="s">
        <v>240</v>
      </c>
      <c r="C11" t="s">
        <v>316</v>
      </c>
      <c r="G11" t="s">
        <v>53</v>
      </c>
      <c r="H11" s="74">
        <v>108.54</v>
      </c>
      <c r="I11" s="47">
        <v>0</v>
      </c>
      <c r="J11" s="47">
        <v>12.35</v>
      </c>
      <c r="K11" s="47">
        <v>0</v>
      </c>
      <c r="L11" s="47">
        <v>9.65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1.93</v>
      </c>
      <c r="X11">
        <v>0</v>
      </c>
      <c r="Y11">
        <v>9.65</v>
      </c>
      <c r="Z11">
        <v>0.48</v>
      </c>
      <c r="AA11">
        <v>0</v>
      </c>
      <c r="AB11">
        <v>48.24</v>
      </c>
      <c r="AC11">
        <v>0</v>
      </c>
      <c r="AD11">
        <v>12.35</v>
      </c>
      <c r="AE11">
        <v>9.65</v>
      </c>
      <c r="AF11">
        <v>0</v>
      </c>
      <c r="AG11">
        <v>48.24</v>
      </c>
      <c r="AH11">
        <v>0</v>
      </c>
      <c r="AI11">
        <v>0</v>
      </c>
    </row>
    <row r="12" spans="1:35">
      <c r="A12" t="s">
        <v>241</v>
      </c>
      <c r="C12" t="s">
        <v>336</v>
      </c>
      <c r="G12" t="s">
        <v>54</v>
      </c>
      <c r="H12" s="74">
        <v>108.54</v>
      </c>
      <c r="I12" s="47">
        <v>0</v>
      </c>
      <c r="J12" s="47">
        <v>12.35</v>
      </c>
      <c r="K12" s="47">
        <v>0</v>
      </c>
      <c r="L12" s="47">
        <v>9.65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1.93</v>
      </c>
      <c r="X12">
        <v>0</v>
      </c>
      <c r="Y12">
        <v>9.65</v>
      </c>
      <c r="Z12">
        <v>0.48</v>
      </c>
      <c r="AA12">
        <v>0</v>
      </c>
      <c r="AB12">
        <v>48.24</v>
      </c>
      <c r="AC12">
        <v>0</v>
      </c>
      <c r="AD12">
        <v>12.35</v>
      </c>
      <c r="AE12">
        <v>9.65</v>
      </c>
      <c r="AF12">
        <v>0</v>
      </c>
      <c r="AG12">
        <v>48.24</v>
      </c>
      <c r="AH12">
        <v>0</v>
      </c>
      <c r="AI12">
        <v>0</v>
      </c>
    </row>
    <row r="13" spans="1:35">
      <c r="A13" t="s">
        <v>242</v>
      </c>
      <c r="G13" t="s">
        <v>55</v>
      </c>
      <c r="H13" s="74">
        <v>108.54</v>
      </c>
      <c r="I13" s="47">
        <v>0</v>
      </c>
      <c r="J13" s="47">
        <v>12.35</v>
      </c>
      <c r="K13" s="47">
        <v>0</v>
      </c>
      <c r="L13" s="47">
        <v>9.65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1.93</v>
      </c>
      <c r="X13">
        <v>0</v>
      </c>
      <c r="Y13">
        <v>9.65</v>
      </c>
      <c r="Z13">
        <v>0.48</v>
      </c>
      <c r="AA13">
        <v>0</v>
      </c>
      <c r="AB13">
        <v>48.24</v>
      </c>
      <c r="AC13">
        <v>0</v>
      </c>
      <c r="AD13">
        <v>12.35</v>
      </c>
      <c r="AE13">
        <v>9.65</v>
      </c>
      <c r="AF13">
        <v>0</v>
      </c>
      <c r="AG13">
        <v>48.24</v>
      </c>
      <c r="AH13">
        <v>0</v>
      </c>
      <c r="AI13">
        <v>0</v>
      </c>
    </row>
    <row r="14" spans="1:35">
      <c r="A14" t="s">
        <v>243</v>
      </c>
      <c r="G14" t="s">
        <v>56</v>
      </c>
      <c r="H14" s="74">
        <v>108.54</v>
      </c>
      <c r="I14" s="47">
        <v>0</v>
      </c>
      <c r="J14" s="47">
        <v>12.35</v>
      </c>
      <c r="K14" s="47">
        <v>0</v>
      </c>
      <c r="L14" s="47">
        <v>9.65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1.93</v>
      </c>
      <c r="X14">
        <v>0</v>
      </c>
      <c r="Y14">
        <v>9.65</v>
      </c>
      <c r="Z14">
        <v>0.48</v>
      </c>
      <c r="AA14">
        <v>0</v>
      </c>
      <c r="AB14">
        <v>48.24</v>
      </c>
      <c r="AC14">
        <v>0</v>
      </c>
      <c r="AD14">
        <v>12.35</v>
      </c>
      <c r="AE14">
        <v>9.65</v>
      </c>
      <c r="AF14">
        <v>0</v>
      </c>
      <c r="AG14">
        <v>48.24</v>
      </c>
      <c r="AH14">
        <v>0</v>
      </c>
      <c r="AI14">
        <v>0</v>
      </c>
    </row>
    <row r="15" spans="1:35">
      <c r="A15" t="s">
        <v>244</v>
      </c>
      <c r="G15" t="s">
        <v>57</v>
      </c>
      <c r="H15" s="74">
        <v>108.49000000000001</v>
      </c>
      <c r="I15" s="47">
        <v>0</v>
      </c>
      <c r="J15" s="47">
        <v>12.35</v>
      </c>
      <c r="K15" s="47">
        <v>0</v>
      </c>
      <c r="L15" s="47">
        <v>9.65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1.93</v>
      </c>
      <c r="X15">
        <v>0</v>
      </c>
      <c r="Y15">
        <v>9.65</v>
      </c>
      <c r="Z15">
        <v>0.43</v>
      </c>
      <c r="AA15">
        <v>0</v>
      </c>
      <c r="AB15">
        <v>48.24</v>
      </c>
      <c r="AC15">
        <v>0</v>
      </c>
      <c r="AD15">
        <v>12.35</v>
      </c>
      <c r="AE15">
        <v>9.65</v>
      </c>
      <c r="AF15">
        <v>0</v>
      </c>
      <c r="AG15">
        <v>48.24</v>
      </c>
      <c r="AH15">
        <v>0</v>
      </c>
      <c r="AI15">
        <v>0</v>
      </c>
    </row>
    <row r="16" spans="1:35">
      <c r="A16" t="s">
        <v>245</v>
      </c>
      <c r="G16" t="s">
        <v>58</v>
      </c>
      <c r="H16" s="74">
        <v>108.49000000000001</v>
      </c>
      <c r="I16" s="47">
        <v>0</v>
      </c>
      <c r="J16" s="47">
        <v>12.35</v>
      </c>
      <c r="K16" s="47">
        <v>0</v>
      </c>
      <c r="L16" s="47">
        <v>9.65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1.93</v>
      </c>
      <c r="X16">
        <v>0</v>
      </c>
      <c r="Y16">
        <v>9.65</v>
      </c>
      <c r="Z16">
        <v>0.43</v>
      </c>
      <c r="AA16">
        <v>0</v>
      </c>
      <c r="AB16">
        <v>48.24</v>
      </c>
      <c r="AC16">
        <v>0</v>
      </c>
      <c r="AD16">
        <v>12.35</v>
      </c>
      <c r="AE16">
        <v>9.65</v>
      </c>
      <c r="AF16">
        <v>0</v>
      </c>
      <c r="AG16">
        <v>48.24</v>
      </c>
      <c r="AH16">
        <v>0</v>
      </c>
      <c r="AI16">
        <v>0</v>
      </c>
    </row>
    <row r="17" spans="1:35">
      <c r="A17" t="s">
        <v>246</v>
      </c>
      <c r="G17" t="s">
        <v>59</v>
      </c>
      <c r="H17" s="74">
        <v>108.49000000000001</v>
      </c>
      <c r="I17" s="47">
        <v>0</v>
      </c>
      <c r="J17" s="47">
        <v>12.35</v>
      </c>
      <c r="K17" s="47">
        <v>0</v>
      </c>
      <c r="L17" s="47">
        <v>9.65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W17">
        <v>1.93</v>
      </c>
      <c r="X17">
        <v>0</v>
      </c>
      <c r="Y17">
        <v>9.65</v>
      </c>
      <c r="Z17">
        <v>0.43</v>
      </c>
      <c r="AA17">
        <v>0</v>
      </c>
      <c r="AB17">
        <v>48.24</v>
      </c>
      <c r="AC17">
        <v>0</v>
      </c>
      <c r="AD17">
        <v>12.35</v>
      </c>
      <c r="AE17">
        <v>9.65</v>
      </c>
      <c r="AF17">
        <v>0</v>
      </c>
      <c r="AG17">
        <v>48.24</v>
      </c>
      <c r="AH17">
        <v>0</v>
      </c>
      <c r="AI17">
        <v>0</v>
      </c>
    </row>
    <row r="18" spans="1:35">
      <c r="A18" t="s">
        <v>247</v>
      </c>
      <c r="G18" t="s">
        <v>60</v>
      </c>
      <c r="H18" s="74">
        <v>108.49000000000001</v>
      </c>
      <c r="I18" s="47">
        <v>0</v>
      </c>
      <c r="J18" s="47">
        <v>12.35</v>
      </c>
      <c r="K18" s="47">
        <v>0</v>
      </c>
      <c r="L18" s="47">
        <v>9.65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W18">
        <v>1.93</v>
      </c>
      <c r="X18">
        <v>0</v>
      </c>
      <c r="Y18">
        <v>9.65</v>
      </c>
      <c r="Z18">
        <v>0.43</v>
      </c>
      <c r="AA18">
        <v>0</v>
      </c>
      <c r="AB18">
        <v>48.24</v>
      </c>
      <c r="AC18">
        <v>0</v>
      </c>
      <c r="AD18">
        <v>12.35</v>
      </c>
      <c r="AE18">
        <v>9.65</v>
      </c>
      <c r="AF18">
        <v>0</v>
      </c>
      <c r="AG18">
        <v>48.24</v>
      </c>
      <c r="AH18">
        <v>0</v>
      </c>
      <c r="AI18">
        <v>0</v>
      </c>
    </row>
    <row r="19" spans="1:35">
      <c r="A19" t="s">
        <v>261</v>
      </c>
      <c r="G19" t="s">
        <v>61</v>
      </c>
      <c r="H19" s="74">
        <v>108.49000000000001</v>
      </c>
      <c r="I19" s="47">
        <v>0</v>
      </c>
      <c r="J19" s="47">
        <v>12.25</v>
      </c>
      <c r="K19" s="47">
        <v>0</v>
      </c>
      <c r="L19" s="47">
        <v>9.65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1.93</v>
      </c>
      <c r="X19">
        <v>0</v>
      </c>
      <c r="Y19">
        <v>9.65</v>
      </c>
      <c r="Z19">
        <v>0.43</v>
      </c>
      <c r="AA19">
        <v>0</v>
      </c>
      <c r="AB19">
        <v>48.24</v>
      </c>
      <c r="AC19">
        <v>0</v>
      </c>
      <c r="AD19">
        <v>12.25</v>
      </c>
      <c r="AE19">
        <v>9.65</v>
      </c>
      <c r="AF19">
        <v>0</v>
      </c>
      <c r="AG19">
        <v>48.24</v>
      </c>
      <c r="AH19">
        <v>0</v>
      </c>
      <c r="AI19">
        <v>0</v>
      </c>
    </row>
    <row r="20" spans="1:35">
      <c r="A20" t="s">
        <v>262</v>
      </c>
      <c r="G20" t="s">
        <v>62</v>
      </c>
      <c r="H20" s="74">
        <v>108.49000000000001</v>
      </c>
      <c r="I20" s="47">
        <v>0</v>
      </c>
      <c r="J20" s="47">
        <v>12.25</v>
      </c>
      <c r="K20" s="47">
        <v>0</v>
      </c>
      <c r="L20" s="47">
        <v>9.65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1.93</v>
      </c>
      <c r="X20">
        <v>0</v>
      </c>
      <c r="Y20">
        <v>9.65</v>
      </c>
      <c r="Z20">
        <v>0.43</v>
      </c>
      <c r="AA20">
        <v>0</v>
      </c>
      <c r="AB20">
        <v>48.24</v>
      </c>
      <c r="AC20">
        <v>0</v>
      </c>
      <c r="AD20">
        <v>12.25</v>
      </c>
      <c r="AE20">
        <v>9.65</v>
      </c>
      <c r="AF20">
        <v>0</v>
      </c>
      <c r="AG20">
        <v>48.24</v>
      </c>
      <c r="AH20">
        <v>0</v>
      </c>
      <c r="AI20">
        <v>0</v>
      </c>
    </row>
    <row r="21" spans="1:35">
      <c r="A21" t="s">
        <v>248</v>
      </c>
      <c r="G21" t="s">
        <v>63</v>
      </c>
      <c r="H21" s="74">
        <v>108.49000000000001</v>
      </c>
      <c r="I21" s="47">
        <v>0</v>
      </c>
      <c r="J21" s="47">
        <v>12.25</v>
      </c>
      <c r="K21" s="47">
        <v>0</v>
      </c>
      <c r="L21" s="47">
        <v>9.65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1.93</v>
      </c>
      <c r="X21">
        <v>0</v>
      </c>
      <c r="Y21">
        <v>9.65</v>
      </c>
      <c r="Z21">
        <v>0.43</v>
      </c>
      <c r="AA21">
        <v>0</v>
      </c>
      <c r="AB21">
        <v>48.24</v>
      </c>
      <c r="AC21">
        <v>0</v>
      </c>
      <c r="AD21">
        <v>12.25</v>
      </c>
      <c r="AE21">
        <v>9.65</v>
      </c>
      <c r="AF21">
        <v>0</v>
      </c>
      <c r="AG21">
        <v>48.24</v>
      </c>
      <c r="AH21">
        <v>0</v>
      </c>
      <c r="AI21">
        <v>0</v>
      </c>
    </row>
    <row r="22" spans="1:35">
      <c r="A22" t="s">
        <v>249</v>
      </c>
      <c r="G22" t="s">
        <v>64</v>
      </c>
      <c r="H22" s="74">
        <v>108.49000000000001</v>
      </c>
      <c r="I22" s="47">
        <v>0</v>
      </c>
      <c r="J22" s="47">
        <v>12.25</v>
      </c>
      <c r="K22" s="47">
        <v>0</v>
      </c>
      <c r="L22" s="47">
        <v>9.65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1.93</v>
      </c>
      <c r="X22">
        <v>0</v>
      </c>
      <c r="Y22">
        <v>9.65</v>
      </c>
      <c r="Z22">
        <v>0.43</v>
      </c>
      <c r="AA22">
        <v>0</v>
      </c>
      <c r="AB22">
        <v>48.24</v>
      </c>
      <c r="AC22">
        <v>0</v>
      </c>
      <c r="AD22">
        <v>12.25</v>
      </c>
      <c r="AE22">
        <v>9.65</v>
      </c>
      <c r="AF22">
        <v>0</v>
      </c>
      <c r="AG22">
        <v>48.24</v>
      </c>
      <c r="AH22">
        <v>0</v>
      </c>
      <c r="AI22">
        <v>0</v>
      </c>
    </row>
    <row r="23" spans="1:35">
      <c r="A23" t="s">
        <v>250</v>
      </c>
      <c r="G23" t="s">
        <v>65</v>
      </c>
      <c r="H23" s="74">
        <v>108.54</v>
      </c>
      <c r="I23" s="47">
        <v>0</v>
      </c>
      <c r="J23" s="47">
        <v>12.16</v>
      </c>
      <c r="K23" s="47">
        <v>0</v>
      </c>
      <c r="L23" s="47">
        <v>9.65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W23">
        <v>1.93</v>
      </c>
      <c r="X23">
        <v>0</v>
      </c>
      <c r="Y23">
        <v>9.65</v>
      </c>
      <c r="Z23">
        <v>0.48</v>
      </c>
      <c r="AA23">
        <v>0</v>
      </c>
      <c r="AB23">
        <v>48.24</v>
      </c>
      <c r="AC23">
        <v>0</v>
      </c>
      <c r="AD23">
        <v>12.16</v>
      </c>
      <c r="AE23">
        <v>9.65</v>
      </c>
      <c r="AF23">
        <v>0</v>
      </c>
      <c r="AG23">
        <v>48.24</v>
      </c>
      <c r="AH23">
        <v>0</v>
      </c>
      <c r="AI23">
        <v>0</v>
      </c>
    </row>
    <row r="24" spans="1:35">
      <c r="A24" t="s">
        <v>251</v>
      </c>
      <c r="G24" t="s">
        <v>66</v>
      </c>
      <c r="H24" s="74">
        <v>108.54</v>
      </c>
      <c r="I24" s="47">
        <v>0</v>
      </c>
      <c r="J24" s="47">
        <v>12.16</v>
      </c>
      <c r="K24" s="47">
        <v>0</v>
      </c>
      <c r="L24" s="47">
        <v>9.65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W24">
        <v>1.93</v>
      </c>
      <c r="X24">
        <v>0</v>
      </c>
      <c r="Y24">
        <v>9.65</v>
      </c>
      <c r="Z24">
        <v>0.48</v>
      </c>
      <c r="AA24">
        <v>0</v>
      </c>
      <c r="AB24">
        <v>48.24</v>
      </c>
      <c r="AC24">
        <v>0</v>
      </c>
      <c r="AD24">
        <v>12.16</v>
      </c>
      <c r="AE24">
        <v>9.65</v>
      </c>
      <c r="AF24">
        <v>0</v>
      </c>
      <c r="AG24">
        <v>48.24</v>
      </c>
      <c r="AH24">
        <v>0</v>
      </c>
      <c r="AI24">
        <v>0</v>
      </c>
    </row>
    <row r="25" spans="1:35">
      <c r="A25" t="s">
        <v>252</v>
      </c>
      <c r="G25" t="s">
        <v>67</v>
      </c>
      <c r="H25" s="74">
        <v>108.54</v>
      </c>
      <c r="I25" s="47">
        <v>0</v>
      </c>
      <c r="J25" s="47">
        <v>12.16</v>
      </c>
      <c r="K25" s="47">
        <v>0</v>
      </c>
      <c r="L25" s="47">
        <v>9.65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W25">
        <v>1.93</v>
      </c>
      <c r="X25">
        <v>0</v>
      </c>
      <c r="Y25">
        <v>9.65</v>
      </c>
      <c r="Z25">
        <v>0.48</v>
      </c>
      <c r="AA25">
        <v>0</v>
      </c>
      <c r="AB25">
        <v>48.24</v>
      </c>
      <c r="AC25">
        <v>0</v>
      </c>
      <c r="AD25">
        <v>12.16</v>
      </c>
      <c r="AE25">
        <v>9.65</v>
      </c>
      <c r="AF25">
        <v>0</v>
      </c>
      <c r="AG25">
        <v>48.24</v>
      </c>
      <c r="AH25">
        <v>0</v>
      </c>
      <c r="AI25">
        <v>0</v>
      </c>
    </row>
    <row r="26" spans="1:35">
      <c r="A26" t="s">
        <v>253</v>
      </c>
      <c r="G26" t="s">
        <v>68</v>
      </c>
      <c r="H26" s="74">
        <v>108.54</v>
      </c>
      <c r="I26" s="47">
        <v>0</v>
      </c>
      <c r="J26" s="47">
        <v>12.16</v>
      </c>
      <c r="K26" s="47">
        <v>0</v>
      </c>
      <c r="L26" s="47">
        <v>9.65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W26">
        <v>1.93</v>
      </c>
      <c r="X26">
        <v>0</v>
      </c>
      <c r="Y26">
        <v>9.65</v>
      </c>
      <c r="Z26">
        <v>0.48</v>
      </c>
      <c r="AA26">
        <v>0</v>
      </c>
      <c r="AB26">
        <v>48.24</v>
      </c>
      <c r="AC26">
        <v>0</v>
      </c>
      <c r="AD26">
        <v>12.16</v>
      </c>
      <c r="AE26">
        <v>9.65</v>
      </c>
      <c r="AF26">
        <v>0</v>
      </c>
      <c r="AG26">
        <v>48.24</v>
      </c>
      <c r="AH26">
        <v>0</v>
      </c>
      <c r="AI26">
        <v>0</v>
      </c>
    </row>
    <row r="27" spans="1:35">
      <c r="A27" t="s">
        <v>254</v>
      </c>
      <c r="G27" t="s">
        <v>69</v>
      </c>
      <c r="H27" s="74">
        <v>108.54</v>
      </c>
      <c r="I27" s="47">
        <v>0</v>
      </c>
      <c r="J27" s="47">
        <v>12.07</v>
      </c>
      <c r="K27" s="47">
        <v>0</v>
      </c>
      <c r="L27" s="47">
        <v>9.65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1.93</v>
      </c>
      <c r="X27">
        <v>0</v>
      </c>
      <c r="Y27">
        <v>9.65</v>
      </c>
      <c r="Z27">
        <v>0.48</v>
      </c>
      <c r="AA27">
        <v>0</v>
      </c>
      <c r="AB27">
        <v>48.24</v>
      </c>
      <c r="AC27">
        <v>0</v>
      </c>
      <c r="AD27">
        <v>12.07</v>
      </c>
      <c r="AE27">
        <v>9.65</v>
      </c>
      <c r="AF27">
        <v>0</v>
      </c>
      <c r="AG27">
        <v>48.24</v>
      </c>
      <c r="AH27">
        <v>0</v>
      </c>
      <c r="AI27">
        <v>0</v>
      </c>
    </row>
    <row r="28" spans="1:35">
      <c r="A28" t="s">
        <v>255</v>
      </c>
      <c r="G28" t="s">
        <v>70</v>
      </c>
      <c r="H28" s="74">
        <v>108.54</v>
      </c>
      <c r="I28" s="47">
        <v>0</v>
      </c>
      <c r="J28" s="47">
        <v>12.07</v>
      </c>
      <c r="K28" s="47">
        <v>0</v>
      </c>
      <c r="L28" s="47">
        <v>9.65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1.93</v>
      </c>
      <c r="X28">
        <v>0</v>
      </c>
      <c r="Y28">
        <v>9.65</v>
      </c>
      <c r="Z28">
        <v>0.48</v>
      </c>
      <c r="AA28">
        <v>0</v>
      </c>
      <c r="AB28">
        <v>48.24</v>
      </c>
      <c r="AC28">
        <v>0</v>
      </c>
      <c r="AD28">
        <v>12.07</v>
      </c>
      <c r="AE28">
        <v>9.65</v>
      </c>
      <c r="AF28">
        <v>0</v>
      </c>
      <c r="AG28">
        <v>48.24</v>
      </c>
      <c r="AH28">
        <v>0</v>
      </c>
      <c r="AI28">
        <v>0</v>
      </c>
    </row>
    <row r="29" spans="1:35">
      <c r="A29" t="s">
        <v>263</v>
      </c>
      <c r="G29" t="s">
        <v>71</v>
      </c>
      <c r="H29" s="74">
        <v>108.54</v>
      </c>
      <c r="I29" s="47">
        <v>0</v>
      </c>
      <c r="J29" s="47">
        <v>12.07</v>
      </c>
      <c r="K29" s="47">
        <v>0</v>
      </c>
      <c r="L29" s="47">
        <v>9.65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1.93</v>
      </c>
      <c r="X29">
        <v>0</v>
      </c>
      <c r="Y29">
        <v>9.65</v>
      </c>
      <c r="Z29">
        <v>0.48</v>
      </c>
      <c r="AA29">
        <v>0</v>
      </c>
      <c r="AB29">
        <v>48.24</v>
      </c>
      <c r="AC29">
        <v>0</v>
      </c>
      <c r="AD29">
        <v>12.07</v>
      </c>
      <c r="AE29">
        <v>9.65</v>
      </c>
      <c r="AF29">
        <v>0</v>
      </c>
      <c r="AG29">
        <v>48.24</v>
      </c>
      <c r="AH29">
        <v>0</v>
      </c>
      <c r="AI29">
        <v>0</v>
      </c>
    </row>
    <row r="30" spans="1:35">
      <c r="A30" t="s">
        <v>264</v>
      </c>
      <c r="G30" t="s">
        <v>72</v>
      </c>
      <c r="H30" s="74">
        <v>108.54</v>
      </c>
      <c r="I30" s="47">
        <v>0</v>
      </c>
      <c r="J30" s="47">
        <v>12.07</v>
      </c>
      <c r="K30" s="47">
        <v>0</v>
      </c>
      <c r="L30" s="47">
        <v>10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1.93</v>
      </c>
      <c r="X30">
        <v>0</v>
      </c>
      <c r="Y30">
        <v>9.65</v>
      </c>
      <c r="Z30">
        <v>0.48</v>
      </c>
      <c r="AA30">
        <v>0.35</v>
      </c>
      <c r="AB30">
        <v>48.24</v>
      </c>
      <c r="AC30">
        <v>0</v>
      </c>
      <c r="AD30">
        <v>12.07</v>
      </c>
      <c r="AE30">
        <v>9.65</v>
      </c>
      <c r="AF30">
        <v>0</v>
      </c>
      <c r="AG30">
        <v>48.24</v>
      </c>
      <c r="AH30">
        <v>0</v>
      </c>
      <c r="AI30">
        <v>0</v>
      </c>
    </row>
    <row r="31" spans="1:35">
      <c r="A31" t="s">
        <v>274</v>
      </c>
      <c r="G31" t="s">
        <v>73</v>
      </c>
      <c r="H31" s="74">
        <v>108.59</v>
      </c>
      <c r="I31" s="47">
        <v>0</v>
      </c>
      <c r="J31" s="47">
        <v>11.97</v>
      </c>
      <c r="K31" s="47">
        <v>0</v>
      </c>
      <c r="L31" s="47">
        <v>10.540000000000001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1.93</v>
      </c>
      <c r="X31">
        <v>0</v>
      </c>
      <c r="Y31">
        <v>9.65</v>
      </c>
      <c r="Z31">
        <v>0.53</v>
      </c>
      <c r="AA31">
        <v>0.89</v>
      </c>
      <c r="AB31">
        <v>48.24</v>
      </c>
      <c r="AC31">
        <v>0</v>
      </c>
      <c r="AD31">
        <v>11.97</v>
      </c>
      <c r="AE31">
        <v>9.65</v>
      </c>
      <c r="AF31">
        <v>0</v>
      </c>
      <c r="AG31">
        <v>48.24</v>
      </c>
      <c r="AH31">
        <v>0</v>
      </c>
      <c r="AI31">
        <v>0</v>
      </c>
    </row>
    <row r="32" spans="1:35">
      <c r="A32" t="s">
        <v>275</v>
      </c>
      <c r="G32" t="s">
        <v>74</v>
      </c>
      <c r="H32" s="74">
        <v>108.59</v>
      </c>
      <c r="I32" s="47">
        <v>0</v>
      </c>
      <c r="J32" s="47">
        <v>11.97</v>
      </c>
      <c r="K32" s="47">
        <v>0</v>
      </c>
      <c r="L32" s="47">
        <v>10.96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1.93</v>
      </c>
      <c r="X32">
        <v>0</v>
      </c>
      <c r="Y32">
        <v>9.65</v>
      </c>
      <c r="Z32">
        <v>0.53</v>
      </c>
      <c r="AA32">
        <v>1.31</v>
      </c>
      <c r="AB32">
        <v>48.24</v>
      </c>
      <c r="AC32">
        <v>0</v>
      </c>
      <c r="AD32">
        <v>11.97</v>
      </c>
      <c r="AE32">
        <v>9.65</v>
      </c>
      <c r="AF32">
        <v>0</v>
      </c>
      <c r="AG32">
        <v>48.24</v>
      </c>
      <c r="AH32">
        <v>0</v>
      </c>
      <c r="AI32">
        <v>0</v>
      </c>
    </row>
    <row r="33" spans="1:35">
      <c r="A33" t="s">
        <v>276</v>
      </c>
      <c r="G33" t="s">
        <v>75</v>
      </c>
      <c r="H33" s="74">
        <v>108.59</v>
      </c>
      <c r="I33" s="47">
        <v>0</v>
      </c>
      <c r="J33" s="47">
        <v>11.97</v>
      </c>
      <c r="K33" s="47">
        <v>0</v>
      </c>
      <c r="L33" s="47">
        <v>11.3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1.93</v>
      </c>
      <c r="X33">
        <v>0</v>
      </c>
      <c r="Y33">
        <v>9.65</v>
      </c>
      <c r="Z33">
        <v>0.53</v>
      </c>
      <c r="AA33">
        <v>1.65</v>
      </c>
      <c r="AB33">
        <v>48.24</v>
      </c>
      <c r="AC33">
        <v>0</v>
      </c>
      <c r="AD33">
        <v>11.97</v>
      </c>
      <c r="AE33">
        <v>9.65</v>
      </c>
      <c r="AF33">
        <v>0</v>
      </c>
      <c r="AG33">
        <v>48.24</v>
      </c>
      <c r="AH33">
        <v>0</v>
      </c>
      <c r="AI33">
        <v>0</v>
      </c>
    </row>
    <row r="34" spans="1:35">
      <c r="A34" t="s">
        <v>277</v>
      </c>
      <c r="G34" t="s">
        <v>76</v>
      </c>
      <c r="H34" s="74">
        <v>108.59</v>
      </c>
      <c r="I34" s="47">
        <v>0</v>
      </c>
      <c r="J34" s="47">
        <v>11.97</v>
      </c>
      <c r="K34" s="47">
        <v>0</v>
      </c>
      <c r="L34" s="47">
        <v>11.4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1.93</v>
      </c>
      <c r="X34">
        <v>0</v>
      </c>
      <c r="Y34">
        <v>9.65</v>
      </c>
      <c r="Z34">
        <v>0.53</v>
      </c>
      <c r="AA34">
        <v>1.75</v>
      </c>
      <c r="AB34">
        <v>48.24</v>
      </c>
      <c r="AC34">
        <v>0</v>
      </c>
      <c r="AD34">
        <v>11.97</v>
      </c>
      <c r="AE34">
        <v>9.65</v>
      </c>
      <c r="AF34">
        <v>0</v>
      </c>
      <c r="AG34">
        <v>48.24</v>
      </c>
      <c r="AH34">
        <v>0</v>
      </c>
      <c r="AI34">
        <v>0</v>
      </c>
    </row>
    <row r="35" spans="1:35">
      <c r="A35" t="s">
        <v>279</v>
      </c>
      <c r="G35" t="s">
        <v>77</v>
      </c>
      <c r="H35" s="74">
        <v>109.02000000000001</v>
      </c>
      <c r="I35" s="47">
        <v>0</v>
      </c>
      <c r="J35" s="47">
        <v>11.89</v>
      </c>
      <c r="K35" s="47">
        <v>0</v>
      </c>
      <c r="L35" s="47">
        <v>11.940000000000001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1.93</v>
      </c>
      <c r="X35">
        <v>0</v>
      </c>
      <c r="Y35">
        <v>9.65</v>
      </c>
      <c r="Z35">
        <v>0.96</v>
      </c>
      <c r="AA35">
        <v>2.29</v>
      </c>
      <c r="AB35">
        <v>48.24</v>
      </c>
      <c r="AC35">
        <v>0</v>
      </c>
      <c r="AD35">
        <v>11.89</v>
      </c>
      <c r="AE35">
        <v>9.65</v>
      </c>
      <c r="AF35">
        <v>0</v>
      </c>
      <c r="AG35">
        <v>48.24</v>
      </c>
      <c r="AH35">
        <v>0</v>
      </c>
      <c r="AI35">
        <v>0</v>
      </c>
    </row>
    <row r="36" spans="1:35">
      <c r="A36" t="s">
        <v>309</v>
      </c>
      <c r="G36" t="s">
        <v>78</v>
      </c>
      <c r="H36" s="74">
        <v>109.02000000000001</v>
      </c>
      <c r="I36" s="47">
        <v>0</v>
      </c>
      <c r="J36" s="47">
        <v>11.89</v>
      </c>
      <c r="K36" s="47">
        <v>0</v>
      </c>
      <c r="L36" s="47">
        <v>12.23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1.93</v>
      </c>
      <c r="X36">
        <v>0</v>
      </c>
      <c r="Y36">
        <v>9.65</v>
      </c>
      <c r="Z36">
        <v>0.96</v>
      </c>
      <c r="AA36">
        <v>2.58</v>
      </c>
      <c r="AB36">
        <v>48.24</v>
      </c>
      <c r="AC36">
        <v>0</v>
      </c>
      <c r="AD36">
        <v>11.89</v>
      </c>
      <c r="AE36">
        <v>9.65</v>
      </c>
      <c r="AF36">
        <v>0</v>
      </c>
      <c r="AG36">
        <v>48.24</v>
      </c>
      <c r="AH36">
        <v>0</v>
      </c>
      <c r="AI36">
        <v>0</v>
      </c>
    </row>
    <row r="37" spans="1:35">
      <c r="A37" t="s">
        <v>310</v>
      </c>
      <c r="G37" t="s">
        <v>79</v>
      </c>
      <c r="H37" s="74">
        <v>109.02000000000001</v>
      </c>
      <c r="I37" s="47">
        <v>0</v>
      </c>
      <c r="J37" s="47">
        <v>11.89</v>
      </c>
      <c r="K37" s="47">
        <v>0</v>
      </c>
      <c r="L37" s="47">
        <v>13.57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1.93</v>
      </c>
      <c r="X37">
        <v>0</v>
      </c>
      <c r="Y37">
        <v>9.65</v>
      </c>
      <c r="Z37">
        <v>0.96</v>
      </c>
      <c r="AA37">
        <v>3.92</v>
      </c>
      <c r="AB37">
        <v>48.24</v>
      </c>
      <c r="AC37">
        <v>0</v>
      </c>
      <c r="AD37">
        <v>11.89</v>
      </c>
      <c r="AE37">
        <v>9.65</v>
      </c>
      <c r="AF37">
        <v>0</v>
      </c>
      <c r="AG37">
        <v>48.24</v>
      </c>
      <c r="AH37">
        <v>0</v>
      </c>
      <c r="AI37">
        <v>0</v>
      </c>
    </row>
    <row r="38" spans="1:35">
      <c r="A38" t="s">
        <v>311</v>
      </c>
      <c r="G38" t="s">
        <v>80</v>
      </c>
      <c r="H38" s="74">
        <v>109.02000000000001</v>
      </c>
      <c r="I38" s="47">
        <v>0</v>
      </c>
      <c r="J38" s="47">
        <v>11.89</v>
      </c>
      <c r="K38" s="47">
        <v>0</v>
      </c>
      <c r="L38" s="47">
        <v>14.04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1.93</v>
      </c>
      <c r="X38">
        <v>0</v>
      </c>
      <c r="Y38">
        <v>9.65</v>
      </c>
      <c r="Z38">
        <v>0.96</v>
      </c>
      <c r="AA38">
        <v>4.3899999999999997</v>
      </c>
      <c r="AB38">
        <v>48.24</v>
      </c>
      <c r="AC38">
        <v>0</v>
      </c>
      <c r="AD38">
        <v>11.89</v>
      </c>
      <c r="AE38">
        <v>9.65</v>
      </c>
      <c r="AF38">
        <v>0</v>
      </c>
      <c r="AG38">
        <v>48.24</v>
      </c>
      <c r="AH38">
        <v>0</v>
      </c>
      <c r="AI38">
        <v>0</v>
      </c>
    </row>
    <row r="39" spans="1:35">
      <c r="A39" t="s">
        <v>312</v>
      </c>
      <c r="G39" t="s">
        <v>81</v>
      </c>
      <c r="H39" s="74">
        <v>108.98</v>
      </c>
      <c r="I39" s="47">
        <v>0</v>
      </c>
      <c r="J39" s="47">
        <v>11.79</v>
      </c>
      <c r="K39" s="47">
        <v>0</v>
      </c>
      <c r="L39" s="47">
        <v>14.59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1.93</v>
      </c>
      <c r="X39">
        <v>0</v>
      </c>
      <c r="Y39">
        <v>9.65</v>
      </c>
      <c r="Z39">
        <v>0.92</v>
      </c>
      <c r="AA39">
        <v>4.9400000000000004</v>
      </c>
      <c r="AB39">
        <v>48.24</v>
      </c>
      <c r="AC39">
        <v>0</v>
      </c>
      <c r="AD39">
        <v>11.79</v>
      </c>
      <c r="AE39">
        <v>9.65</v>
      </c>
      <c r="AF39">
        <v>0</v>
      </c>
      <c r="AG39">
        <v>48.24</v>
      </c>
      <c r="AH39">
        <v>0</v>
      </c>
      <c r="AI39">
        <v>0</v>
      </c>
    </row>
    <row r="40" spans="1:35">
      <c r="A40" t="s">
        <v>329</v>
      </c>
      <c r="G40" t="s">
        <v>82</v>
      </c>
      <c r="H40" s="74">
        <v>108.98</v>
      </c>
      <c r="I40" s="47">
        <v>0</v>
      </c>
      <c r="J40" s="47">
        <v>11.79</v>
      </c>
      <c r="K40" s="47">
        <v>0</v>
      </c>
      <c r="L40" s="47">
        <v>15.13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1.93</v>
      </c>
      <c r="X40">
        <v>0</v>
      </c>
      <c r="Y40">
        <v>9.65</v>
      </c>
      <c r="Z40">
        <v>0.92</v>
      </c>
      <c r="AA40">
        <v>5.48</v>
      </c>
      <c r="AB40">
        <v>48.24</v>
      </c>
      <c r="AC40">
        <v>0</v>
      </c>
      <c r="AD40">
        <v>11.79</v>
      </c>
      <c r="AE40">
        <v>9.65</v>
      </c>
      <c r="AF40">
        <v>0</v>
      </c>
      <c r="AG40">
        <v>48.24</v>
      </c>
      <c r="AH40">
        <v>0</v>
      </c>
      <c r="AI40">
        <v>0</v>
      </c>
    </row>
    <row r="41" spans="1:35">
      <c r="A41" t="s">
        <v>330</v>
      </c>
      <c r="G41" t="s">
        <v>83</v>
      </c>
      <c r="H41" s="74">
        <v>108.98</v>
      </c>
      <c r="I41" s="47">
        <v>0</v>
      </c>
      <c r="J41" s="47">
        <v>10.86</v>
      </c>
      <c r="K41" s="47">
        <v>0</v>
      </c>
      <c r="L41" s="47">
        <v>15.280000000000001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1.93</v>
      </c>
      <c r="X41">
        <v>0</v>
      </c>
      <c r="Y41">
        <v>9.65</v>
      </c>
      <c r="Z41">
        <v>0.92</v>
      </c>
      <c r="AA41">
        <v>5.63</v>
      </c>
      <c r="AB41">
        <v>48.24</v>
      </c>
      <c r="AC41">
        <v>0</v>
      </c>
      <c r="AD41">
        <v>10.86</v>
      </c>
      <c r="AE41">
        <v>9.65</v>
      </c>
      <c r="AF41">
        <v>0</v>
      </c>
      <c r="AG41">
        <v>48.24</v>
      </c>
      <c r="AH41">
        <v>0</v>
      </c>
      <c r="AI41">
        <v>0</v>
      </c>
    </row>
    <row r="42" spans="1:35">
      <c r="A42" t="s">
        <v>331</v>
      </c>
      <c r="G42" t="s">
        <v>84</v>
      </c>
      <c r="H42" s="74">
        <v>108.98</v>
      </c>
      <c r="I42" s="47">
        <v>0</v>
      </c>
      <c r="J42" s="47">
        <v>10.86</v>
      </c>
      <c r="K42" s="47">
        <v>0</v>
      </c>
      <c r="L42" s="47">
        <v>15.56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1.93</v>
      </c>
      <c r="X42">
        <v>0</v>
      </c>
      <c r="Y42">
        <v>9.65</v>
      </c>
      <c r="Z42">
        <v>0.92</v>
      </c>
      <c r="AA42">
        <v>5.91</v>
      </c>
      <c r="AB42">
        <v>48.24</v>
      </c>
      <c r="AC42">
        <v>0</v>
      </c>
      <c r="AD42">
        <v>10.86</v>
      </c>
      <c r="AE42">
        <v>9.65</v>
      </c>
      <c r="AF42">
        <v>0</v>
      </c>
      <c r="AG42">
        <v>48.24</v>
      </c>
      <c r="AH42">
        <v>0</v>
      </c>
      <c r="AI42">
        <v>0</v>
      </c>
    </row>
    <row r="43" spans="1:35">
      <c r="A43" t="s">
        <v>337</v>
      </c>
      <c r="G43" t="s">
        <v>85</v>
      </c>
      <c r="H43" s="74">
        <v>108.98</v>
      </c>
      <c r="I43" s="47">
        <v>0</v>
      </c>
      <c r="J43" s="47">
        <v>10.78</v>
      </c>
      <c r="K43" s="47">
        <v>0</v>
      </c>
      <c r="L43" s="47">
        <v>16.5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1.93</v>
      </c>
      <c r="X43">
        <v>0</v>
      </c>
      <c r="Y43">
        <v>9.65</v>
      </c>
      <c r="Z43">
        <v>0.92</v>
      </c>
      <c r="AA43">
        <v>6.85</v>
      </c>
      <c r="AB43">
        <v>48.24</v>
      </c>
      <c r="AC43">
        <v>0</v>
      </c>
      <c r="AD43">
        <v>10.78</v>
      </c>
      <c r="AE43">
        <v>9.65</v>
      </c>
      <c r="AF43">
        <v>0</v>
      </c>
      <c r="AG43">
        <v>48.24</v>
      </c>
      <c r="AH43">
        <v>0</v>
      </c>
      <c r="AI43">
        <v>0</v>
      </c>
    </row>
    <row r="44" spans="1:35">
      <c r="A44" t="s">
        <v>339</v>
      </c>
      <c r="G44" t="s">
        <v>86</v>
      </c>
      <c r="H44" s="74">
        <v>108.98</v>
      </c>
      <c r="I44" s="47">
        <v>0</v>
      </c>
      <c r="J44" s="47">
        <v>10.78</v>
      </c>
      <c r="K44" s="47">
        <v>0</v>
      </c>
      <c r="L44" s="47">
        <v>16.89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1.93</v>
      </c>
      <c r="X44">
        <v>0</v>
      </c>
      <c r="Y44">
        <v>9.65</v>
      </c>
      <c r="Z44">
        <v>0.92</v>
      </c>
      <c r="AA44">
        <v>7.24</v>
      </c>
      <c r="AB44">
        <v>48.24</v>
      </c>
      <c r="AC44">
        <v>0</v>
      </c>
      <c r="AD44">
        <v>10.78</v>
      </c>
      <c r="AE44">
        <v>9.65</v>
      </c>
      <c r="AF44">
        <v>0</v>
      </c>
      <c r="AG44">
        <v>48.24</v>
      </c>
      <c r="AH44">
        <v>0</v>
      </c>
      <c r="AI44">
        <v>0</v>
      </c>
    </row>
    <row r="45" spans="1:35">
      <c r="A45" t="s">
        <v>358</v>
      </c>
      <c r="G45" t="s">
        <v>87</v>
      </c>
      <c r="H45" s="74">
        <v>108.98</v>
      </c>
      <c r="I45" s="47">
        <v>0</v>
      </c>
      <c r="J45" s="47">
        <v>10.78</v>
      </c>
      <c r="K45" s="47">
        <v>0</v>
      </c>
      <c r="L45" s="47">
        <v>17.14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1.93</v>
      </c>
      <c r="X45">
        <v>0</v>
      </c>
      <c r="Y45">
        <v>9.65</v>
      </c>
      <c r="Z45">
        <v>0.92</v>
      </c>
      <c r="AA45">
        <v>7.49</v>
      </c>
      <c r="AB45">
        <v>48.24</v>
      </c>
      <c r="AC45">
        <v>0</v>
      </c>
      <c r="AD45">
        <v>10.78</v>
      </c>
      <c r="AE45">
        <v>9.65</v>
      </c>
      <c r="AF45">
        <v>0</v>
      </c>
      <c r="AG45">
        <v>48.24</v>
      </c>
      <c r="AH45">
        <v>0</v>
      </c>
      <c r="AI45">
        <v>0</v>
      </c>
    </row>
    <row r="46" spans="1:35">
      <c r="A46" t="s">
        <v>359</v>
      </c>
      <c r="G46" t="s">
        <v>88</v>
      </c>
      <c r="H46" s="74">
        <v>108.98</v>
      </c>
      <c r="I46" s="47">
        <v>0</v>
      </c>
      <c r="J46" s="47">
        <v>10.78</v>
      </c>
      <c r="K46" s="47">
        <v>0</v>
      </c>
      <c r="L46" s="47">
        <v>17.36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1.93</v>
      </c>
      <c r="X46">
        <v>0</v>
      </c>
      <c r="Y46">
        <v>9.65</v>
      </c>
      <c r="Z46">
        <v>0.92</v>
      </c>
      <c r="AA46">
        <v>7.71</v>
      </c>
      <c r="AB46">
        <v>48.24</v>
      </c>
      <c r="AC46">
        <v>0</v>
      </c>
      <c r="AD46">
        <v>10.78</v>
      </c>
      <c r="AE46">
        <v>9.65</v>
      </c>
      <c r="AF46">
        <v>0</v>
      </c>
      <c r="AG46">
        <v>48.24</v>
      </c>
      <c r="AH46">
        <v>0</v>
      </c>
      <c r="AI46">
        <v>0</v>
      </c>
    </row>
    <row r="47" spans="1:35">
      <c r="A47" t="s">
        <v>360</v>
      </c>
      <c r="G47" t="s">
        <v>89</v>
      </c>
      <c r="H47" s="74">
        <v>108.98</v>
      </c>
      <c r="I47" s="47">
        <v>0</v>
      </c>
      <c r="J47" s="47">
        <v>10.68</v>
      </c>
      <c r="K47" s="47">
        <v>0</v>
      </c>
      <c r="L47" s="47">
        <v>17.240000000000002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1.93</v>
      </c>
      <c r="X47">
        <v>0</v>
      </c>
      <c r="Y47">
        <v>9.65</v>
      </c>
      <c r="Z47">
        <v>0.92</v>
      </c>
      <c r="AA47">
        <v>7.59</v>
      </c>
      <c r="AB47">
        <v>48.24</v>
      </c>
      <c r="AC47">
        <v>0</v>
      </c>
      <c r="AD47">
        <v>10.68</v>
      </c>
      <c r="AE47">
        <v>9.65</v>
      </c>
      <c r="AF47">
        <v>0</v>
      </c>
      <c r="AG47">
        <v>48.24</v>
      </c>
      <c r="AH47">
        <v>0</v>
      </c>
      <c r="AI47">
        <v>0</v>
      </c>
    </row>
    <row r="48" spans="1:35">
      <c r="A48" t="s">
        <v>364</v>
      </c>
      <c r="G48" t="s">
        <v>90</v>
      </c>
      <c r="H48" s="74">
        <v>108.98</v>
      </c>
      <c r="I48" s="47">
        <v>0</v>
      </c>
      <c r="J48" s="47">
        <v>10.68</v>
      </c>
      <c r="K48" s="47">
        <v>0</v>
      </c>
      <c r="L48" s="47">
        <v>15.440000000000001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1.93</v>
      </c>
      <c r="X48">
        <v>0</v>
      </c>
      <c r="Y48">
        <v>9.65</v>
      </c>
      <c r="Z48">
        <v>0.92</v>
      </c>
      <c r="AA48">
        <v>5.79</v>
      </c>
      <c r="AB48">
        <v>48.24</v>
      </c>
      <c r="AC48">
        <v>0</v>
      </c>
      <c r="AD48">
        <v>10.68</v>
      </c>
      <c r="AE48">
        <v>9.65</v>
      </c>
      <c r="AF48">
        <v>0</v>
      </c>
      <c r="AG48">
        <v>48.24</v>
      </c>
      <c r="AH48">
        <v>0</v>
      </c>
      <c r="AI48">
        <v>0</v>
      </c>
    </row>
    <row r="49" spans="1:35">
      <c r="A49" t="s">
        <v>365</v>
      </c>
      <c r="G49" t="s">
        <v>91</v>
      </c>
      <c r="H49" s="74">
        <v>108.98</v>
      </c>
      <c r="I49" s="47">
        <v>0</v>
      </c>
      <c r="J49" s="47">
        <v>10.68</v>
      </c>
      <c r="K49" s="47">
        <v>0</v>
      </c>
      <c r="L49" s="47">
        <v>17.440000000000001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1.93</v>
      </c>
      <c r="X49">
        <v>0</v>
      </c>
      <c r="Y49">
        <v>9.65</v>
      </c>
      <c r="Z49">
        <v>0.92</v>
      </c>
      <c r="AA49">
        <v>7.79</v>
      </c>
      <c r="AB49">
        <v>48.24</v>
      </c>
      <c r="AC49">
        <v>0</v>
      </c>
      <c r="AD49">
        <v>10.68</v>
      </c>
      <c r="AE49">
        <v>9.65</v>
      </c>
      <c r="AF49">
        <v>0</v>
      </c>
      <c r="AG49">
        <v>48.24</v>
      </c>
      <c r="AH49">
        <v>0</v>
      </c>
      <c r="AI49">
        <v>0</v>
      </c>
    </row>
    <row r="50" spans="1:35">
      <c r="A50" t="s">
        <v>366</v>
      </c>
      <c r="G50" t="s">
        <v>92</v>
      </c>
      <c r="H50" s="74">
        <v>108.98</v>
      </c>
      <c r="I50" s="47">
        <v>0</v>
      </c>
      <c r="J50" s="47">
        <v>10.68</v>
      </c>
      <c r="K50" s="47">
        <v>0</v>
      </c>
      <c r="L50" s="47">
        <v>18.41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1.93</v>
      </c>
      <c r="X50">
        <v>0</v>
      </c>
      <c r="Y50">
        <v>9.65</v>
      </c>
      <c r="Z50">
        <v>0.92</v>
      </c>
      <c r="AA50">
        <v>8.76</v>
      </c>
      <c r="AB50">
        <v>48.24</v>
      </c>
      <c r="AC50">
        <v>0</v>
      </c>
      <c r="AD50">
        <v>10.68</v>
      </c>
      <c r="AE50">
        <v>9.65</v>
      </c>
      <c r="AF50">
        <v>0</v>
      </c>
      <c r="AG50">
        <v>48.24</v>
      </c>
      <c r="AH50">
        <v>0</v>
      </c>
      <c r="AI50">
        <v>0</v>
      </c>
    </row>
    <row r="51" spans="1:35">
      <c r="A51" t="s">
        <v>367</v>
      </c>
      <c r="G51" t="s">
        <v>93</v>
      </c>
      <c r="H51" s="74">
        <v>108.98</v>
      </c>
      <c r="I51" s="47">
        <v>0</v>
      </c>
      <c r="J51" s="47">
        <v>10.59</v>
      </c>
      <c r="K51" s="47">
        <v>0</v>
      </c>
      <c r="L51" s="47">
        <v>17.130000000000003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1.93</v>
      </c>
      <c r="X51">
        <v>0</v>
      </c>
      <c r="Y51">
        <v>9.65</v>
      </c>
      <c r="Z51">
        <v>0.92</v>
      </c>
      <c r="AA51">
        <v>7.48</v>
      </c>
      <c r="AB51">
        <v>48.24</v>
      </c>
      <c r="AC51">
        <v>0</v>
      </c>
      <c r="AD51">
        <v>10.59</v>
      </c>
      <c r="AE51">
        <v>9.65</v>
      </c>
      <c r="AF51">
        <v>0</v>
      </c>
      <c r="AG51">
        <v>48.24</v>
      </c>
      <c r="AH51">
        <v>0</v>
      </c>
      <c r="AI51">
        <v>0</v>
      </c>
    </row>
    <row r="52" spans="1:35">
      <c r="A52" t="s">
        <v>368</v>
      </c>
      <c r="G52" t="s">
        <v>94</v>
      </c>
      <c r="H52" s="74">
        <v>108.98</v>
      </c>
      <c r="I52" s="47">
        <v>0</v>
      </c>
      <c r="J52" s="47">
        <v>10.59</v>
      </c>
      <c r="K52" s="47">
        <v>0</v>
      </c>
      <c r="L52" s="47">
        <v>16.89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1.93</v>
      </c>
      <c r="X52">
        <v>0</v>
      </c>
      <c r="Y52">
        <v>9.65</v>
      </c>
      <c r="Z52">
        <v>0.92</v>
      </c>
      <c r="AA52">
        <v>7.24</v>
      </c>
      <c r="AB52">
        <v>48.24</v>
      </c>
      <c r="AC52">
        <v>0</v>
      </c>
      <c r="AD52">
        <v>10.59</v>
      </c>
      <c r="AE52">
        <v>9.65</v>
      </c>
      <c r="AF52">
        <v>0</v>
      </c>
      <c r="AG52">
        <v>48.24</v>
      </c>
      <c r="AH52">
        <v>0</v>
      </c>
      <c r="AI52">
        <v>0</v>
      </c>
    </row>
    <row r="53" spans="1:35">
      <c r="A53" t="s">
        <v>400</v>
      </c>
      <c r="G53" t="s">
        <v>95</v>
      </c>
      <c r="H53" s="74">
        <v>108.98</v>
      </c>
      <c r="I53" s="47">
        <v>0</v>
      </c>
      <c r="J53" s="47">
        <v>10.59</v>
      </c>
      <c r="K53" s="47">
        <v>0</v>
      </c>
      <c r="L53" s="47">
        <v>18.41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1.93</v>
      </c>
      <c r="X53">
        <v>0</v>
      </c>
      <c r="Y53">
        <v>9.65</v>
      </c>
      <c r="Z53">
        <v>0.92</v>
      </c>
      <c r="AA53">
        <v>8.76</v>
      </c>
      <c r="AB53">
        <v>48.24</v>
      </c>
      <c r="AC53">
        <v>0</v>
      </c>
      <c r="AD53">
        <v>10.59</v>
      </c>
      <c r="AE53">
        <v>9.65</v>
      </c>
      <c r="AF53">
        <v>0</v>
      </c>
      <c r="AG53">
        <v>48.24</v>
      </c>
      <c r="AH53">
        <v>0</v>
      </c>
      <c r="AI53">
        <v>0</v>
      </c>
    </row>
    <row r="54" spans="1:35">
      <c r="A54" t="s">
        <v>399</v>
      </c>
      <c r="G54" t="s">
        <v>96</v>
      </c>
      <c r="H54" s="74">
        <v>108.98</v>
      </c>
      <c r="I54" s="47">
        <v>0</v>
      </c>
      <c r="J54" s="47">
        <v>10.59</v>
      </c>
      <c r="K54" s="47">
        <v>0</v>
      </c>
      <c r="L54" s="47">
        <v>18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1.93</v>
      </c>
      <c r="X54">
        <v>0</v>
      </c>
      <c r="Y54">
        <v>9.65</v>
      </c>
      <c r="Z54">
        <v>0.92</v>
      </c>
      <c r="AA54">
        <v>8.35</v>
      </c>
      <c r="AB54">
        <v>48.24</v>
      </c>
      <c r="AC54">
        <v>0</v>
      </c>
      <c r="AD54">
        <v>10.59</v>
      </c>
      <c r="AE54">
        <v>9.65</v>
      </c>
      <c r="AF54">
        <v>0</v>
      </c>
      <c r="AG54">
        <v>48.24</v>
      </c>
      <c r="AH54">
        <v>0</v>
      </c>
      <c r="AI54">
        <v>0</v>
      </c>
    </row>
    <row r="55" spans="1:35">
      <c r="A55" t="s">
        <v>401</v>
      </c>
      <c r="G55" t="s">
        <v>97</v>
      </c>
      <c r="H55" s="74">
        <v>108.88</v>
      </c>
      <c r="I55" s="47">
        <v>0</v>
      </c>
      <c r="J55" s="47">
        <v>10.5</v>
      </c>
      <c r="K55" s="47">
        <v>0</v>
      </c>
      <c r="L55" s="47">
        <v>17.810000000000002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1.93</v>
      </c>
      <c r="X55">
        <v>0</v>
      </c>
      <c r="Y55">
        <v>9.65</v>
      </c>
      <c r="Z55">
        <v>0.82</v>
      </c>
      <c r="AA55">
        <v>8.16</v>
      </c>
      <c r="AB55">
        <v>48.24</v>
      </c>
      <c r="AC55">
        <v>0</v>
      </c>
      <c r="AD55">
        <v>10.5</v>
      </c>
      <c r="AE55">
        <v>9.65</v>
      </c>
      <c r="AF55">
        <v>0</v>
      </c>
      <c r="AG55">
        <v>48.24</v>
      </c>
      <c r="AH55">
        <v>0</v>
      </c>
      <c r="AI55">
        <v>0</v>
      </c>
    </row>
    <row r="56" spans="1:35">
      <c r="A56" t="s">
        <v>401</v>
      </c>
      <c r="G56" t="s">
        <v>98</v>
      </c>
      <c r="H56" s="74">
        <v>108.88</v>
      </c>
      <c r="I56" s="47">
        <v>0</v>
      </c>
      <c r="J56" s="47">
        <v>10.5</v>
      </c>
      <c r="K56" s="47">
        <v>0</v>
      </c>
      <c r="L56" s="47">
        <v>17.149999999999999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1.93</v>
      </c>
      <c r="X56">
        <v>0</v>
      </c>
      <c r="Y56">
        <v>9.65</v>
      </c>
      <c r="Z56">
        <v>0.82</v>
      </c>
      <c r="AA56">
        <v>7.5</v>
      </c>
      <c r="AB56">
        <v>48.24</v>
      </c>
      <c r="AC56">
        <v>0</v>
      </c>
      <c r="AD56">
        <v>10.5</v>
      </c>
      <c r="AE56">
        <v>9.65</v>
      </c>
      <c r="AF56">
        <v>0</v>
      </c>
      <c r="AG56">
        <v>48.24</v>
      </c>
      <c r="AH56">
        <v>0</v>
      </c>
      <c r="AI56">
        <v>0</v>
      </c>
    </row>
    <row r="57" spans="1:35">
      <c r="G57" t="s">
        <v>99</v>
      </c>
      <c r="H57" s="74">
        <v>108.88</v>
      </c>
      <c r="I57" s="47">
        <v>0</v>
      </c>
      <c r="J57" s="47">
        <v>10.5</v>
      </c>
      <c r="K57" s="47">
        <v>0</v>
      </c>
      <c r="L57" s="47">
        <v>12.02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1.93</v>
      </c>
      <c r="X57">
        <v>0</v>
      </c>
      <c r="Y57">
        <v>9.65</v>
      </c>
      <c r="Z57">
        <v>0.82</v>
      </c>
      <c r="AA57">
        <v>2.37</v>
      </c>
      <c r="AB57">
        <v>48.24</v>
      </c>
      <c r="AC57">
        <v>0</v>
      </c>
      <c r="AD57">
        <v>10.5</v>
      </c>
      <c r="AE57">
        <v>9.65</v>
      </c>
      <c r="AF57">
        <v>0</v>
      </c>
      <c r="AG57">
        <v>48.24</v>
      </c>
      <c r="AH57">
        <v>0</v>
      </c>
      <c r="AI57">
        <v>0</v>
      </c>
    </row>
    <row r="58" spans="1:35">
      <c r="G58" t="s">
        <v>100</v>
      </c>
      <c r="H58" s="74">
        <v>108.88</v>
      </c>
      <c r="I58" s="47">
        <v>0</v>
      </c>
      <c r="J58" s="47">
        <v>10.5</v>
      </c>
      <c r="K58" s="47">
        <v>0</v>
      </c>
      <c r="L58" s="47">
        <v>14.48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1.93</v>
      </c>
      <c r="X58">
        <v>0</v>
      </c>
      <c r="Y58">
        <v>9.65</v>
      </c>
      <c r="Z58">
        <v>0.82</v>
      </c>
      <c r="AA58">
        <v>4.83</v>
      </c>
      <c r="AB58">
        <v>48.24</v>
      </c>
      <c r="AC58">
        <v>0</v>
      </c>
      <c r="AD58">
        <v>10.5</v>
      </c>
      <c r="AE58">
        <v>9.65</v>
      </c>
      <c r="AF58">
        <v>0</v>
      </c>
      <c r="AG58">
        <v>48.24</v>
      </c>
      <c r="AH58">
        <v>0</v>
      </c>
      <c r="AI58">
        <v>0</v>
      </c>
    </row>
    <row r="59" spans="1:35">
      <c r="G59" t="s">
        <v>101</v>
      </c>
      <c r="H59" s="74">
        <v>110.91</v>
      </c>
      <c r="I59" s="47">
        <v>0</v>
      </c>
      <c r="J59" s="47">
        <v>10.68</v>
      </c>
      <c r="K59" s="47">
        <v>0</v>
      </c>
      <c r="L59" s="47">
        <v>12.89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1.93</v>
      </c>
      <c r="X59">
        <v>1.93</v>
      </c>
      <c r="Y59">
        <v>9.65</v>
      </c>
      <c r="Z59">
        <v>0.92</v>
      </c>
      <c r="AA59">
        <v>3.24</v>
      </c>
      <c r="AB59">
        <v>48.24</v>
      </c>
      <c r="AC59">
        <v>0</v>
      </c>
      <c r="AD59">
        <v>10.68</v>
      </c>
      <c r="AE59">
        <v>9.65</v>
      </c>
      <c r="AF59">
        <v>0</v>
      </c>
      <c r="AG59">
        <v>48.24</v>
      </c>
      <c r="AH59">
        <v>0</v>
      </c>
      <c r="AI59">
        <v>0</v>
      </c>
    </row>
    <row r="60" spans="1:35">
      <c r="G60" t="s">
        <v>102</v>
      </c>
      <c r="H60" s="74">
        <v>110.91</v>
      </c>
      <c r="I60" s="47">
        <v>0</v>
      </c>
      <c r="J60" s="47">
        <v>10.68</v>
      </c>
      <c r="K60" s="47">
        <v>0</v>
      </c>
      <c r="L60" s="47">
        <v>10.73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1.93</v>
      </c>
      <c r="X60">
        <v>1.93</v>
      </c>
      <c r="Y60">
        <v>9.65</v>
      </c>
      <c r="Z60">
        <v>0.92</v>
      </c>
      <c r="AA60">
        <v>1.08</v>
      </c>
      <c r="AB60">
        <v>48.24</v>
      </c>
      <c r="AC60">
        <v>0</v>
      </c>
      <c r="AD60">
        <v>10.68</v>
      </c>
      <c r="AE60">
        <v>9.65</v>
      </c>
      <c r="AF60">
        <v>0</v>
      </c>
      <c r="AG60">
        <v>48.24</v>
      </c>
      <c r="AH60">
        <v>0</v>
      </c>
      <c r="AI60">
        <v>0</v>
      </c>
    </row>
    <row r="61" spans="1:35">
      <c r="G61" t="s">
        <v>103</v>
      </c>
      <c r="H61" s="74">
        <v>110.91</v>
      </c>
      <c r="I61" s="47">
        <v>0</v>
      </c>
      <c r="J61" s="47">
        <v>10.68</v>
      </c>
      <c r="K61" s="47">
        <v>0</v>
      </c>
      <c r="L61" s="47">
        <v>11.01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1.93</v>
      </c>
      <c r="X61">
        <v>1.93</v>
      </c>
      <c r="Y61">
        <v>9.65</v>
      </c>
      <c r="Z61">
        <v>0.92</v>
      </c>
      <c r="AA61">
        <v>1.36</v>
      </c>
      <c r="AB61">
        <v>48.24</v>
      </c>
      <c r="AC61">
        <v>0</v>
      </c>
      <c r="AD61">
        <v>10.68</v>
      </c>
      <c r="AE61">
        <v>9.65</v>
      </c>
      <c r="AF61">
        <v>0</v>
      </c>
      <c r="AG61">
        <v>48.24</v>
      </c>
      <c r="AH61">
        <v>0</v>
      </c>
      <c r="AI61">
        <v>0</v>
      </c>
    </row>
    <row r="62" spans="1:35">
      <c r="G62" t="s">
        <v>104</v>
      </c>
      <c r="H62" s="74">
        <v>110.91</v>
      </c>
      <c r="I62" s="47">
        <v>0</v>
      </c>
      <c r="J62" s="47">
        <v>10.68</v>
      </c>
      <c r="K62" s="47">
        <v>0</v>
      </c>
      <c r="L62" s="47">
        <v>10.280000000000001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1.93</v>
      </c>
      <c r="X62">
        <v>1.93</v>
      </c>
      <c r="Y62">
        <v>9.65</v>
      </c>
      <c r="Z62">
        <v>0.92</v>
      </c>
      <c r="AA62">
        <v>0.63</v>
      </c>
      <c r="AB62">
        <v>48.24</v>
      </c>
      <c r="AC62">
        <v>0</v>
      </c>
      <c r="AD62">
        <v>10.68</v>
      </c>
      <c r="AE62">
        <v>9.65</v>
      </c>
      <c r="AF62">
        <v>0</v>
      </c>
      <c r="AG62">
        <v>48.24</v>
      </c>
      <c r="AH62">
        <v>0</v>
      </c>
      <c r="AI62">
        <v>0</v>
      </c>
    </row>
    <row r="63" spans="1:35">
      <c r="G63" t="s">
        <v>105</v>
      </c>
      <c r="H63" s="74">
        <v>110.91</v>
      </c>
      <c r="I63" s="47">
        <v>0</v>
      </c>
      <c r="J63" s="47">
        <v>10.86</v>
      </c>
      <c r="K63" s="47">
        <v>0</v>
      </c>
      <c r="L63" s="47">
        <v>10.120000000000001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1.93</v>
      </c>
      <c r="X63">
        <v>1.93</v>
      </c>
      <c r="Y63">
        <v>9.65</v>
      </c>
      <c r="Z63">
        <v>0.92</v>
      </c>
      <c r="AA63">
        <v>0.47</v>
      </c>
      <c r="AB63">
        <v>48.24</v>
      </c>
      <c r="AC63">
        <v>0</v>
      </c>
      <c r="AD63">
        <v>10.86</v>
      </c>
      <c r="AE63">
        <v>9.65</v>
      </c>
      <c r="AF63">
        <v>0</v>
      </c>
      <c r="AG63">
        <v>48.24</v>
      </c>
      <c r="AH63">
        <v>0</v>
      </c>
      <c r="AI63">
        <v>0</v>
      </c>
    </row>
    <row r="64" spans="1:35">
      <c r="G64" t="s">
        <v>106</v>
      </c>
      <c r="H64" s="74">
        <v>110.91</v>
      </c>
      <c r="I64" s="47">
        <v>0</v>
      </c>
      <c r="J64" s="47">
        <v>10.86</v>
      </c>
      <c r="K64" s="47">
        <v>0</v>
      </c>
      <c r="L64" s="47">
        <v>10.57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1.93</v>
      </c>
      <c r="X64">
        <v>1.93</v>
      </c>
      <c r="Y64">
        <v>9.65</v>
      </c>
      <c r="Z64">
        <v>0.92</v>
      </c>
      <c r="AA64">
        <v>0.92</v>
      </c>
      <c r="AB64">
        <v>48.24</v>
      </c>
      <c r="AC64">
        <v>0</v>
      </c>
      <c r="AD64">
        <v>10.86</v>
      </c>
      <c r="AE64">
        <v>9.65</v>
      </c>
      <c r="AF64">
        <v>0</v>
      </c>
      <c r="AG64">
        <v>48.24</v>
      </c>
      <c r="AH64">
        <v>0</v>
      </c>
      <c r="AI64">
        <v>0</v>
      </c>
    </row>
    <row r="65" spans="7:35">
      <c r="G65" t="s">
        <v>107</v>
      </c>
      <c r="H65" s="74">
        <v>110.91</v>
      </c>
      <c r="I65" s="47">
        <v>0</v>
      </c>
      <c r="J65" s="47">
        <v>10.86</v>
      </c>
      <c r="K65" s="47">
        <v>0</v>
      </c>
      <c r="L65" s="47">
        <v>11.620000000000001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1.93</v>
      </c>
      <c r="X65">
        <v>1.93</v>
      </c>
      <c r="Y65">
        <v>9.65</v>
      </c>
      <c r="Z65">
        <v>0.92</v>
      </c>
      <c r="AA65">
        <v>1.97</v>
      </c>
      <c r="AB65">
        <v>48.24</v>
      </c>
      <c r="AC65">
        <v>0</v>
      </c>
      <c r="AD65">
        <v>10.86</v>
      </c>
      <c r="AE65">
        <v>9.65</v>
      </c>
      <c r="AF65">
        <v>0</v>
      </c>
      <c r="AG65">
        <v>48.24</v>
      </c>
      <c r="AH65">
        <v>0</v>
      </c>
      <c r="AI65">
        <v>0</v>
      </c>
    </row>
    <row r="66" spans="7:35">
      <c r="G66" t="s">
        <v>108</v>
      </c>
      <c r="H66" s="74">
        <v>110.91</v>
      </c>
      <c r="I66" s="47">
        <v>0</v>
      </c>
      <c r="J66" s="47">
        <v>10.86</v>
      </c>
      <c r="K66" s="47">
        <v>0</v>
      </c>
      <c r="L66" s="47">
        <v>11.14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1.93</v>
      </c>
      <c r="X66">
        <v>1.93</v>
      </c>
      <c r="Y66">
        <v>9.65</v>
      </c>
      <c r="Z66">
        <v>0.92</v>
      </c>
      <c r="AA66">
        <v>1.49</v>
      </c>
      <c r="AB66">
        <v>48.24</v>
      </c>
      <c r="AC66">
        <v>0</v>
      </c>
      <c r="AD66">
        <v>10.86</v>
      </c>
      <c r="AE66">
        <v>9.65</v>
      </c>
      <c r="AF66">
        <v>0</v>
      </c>
      <c r="AG66">
        <v>48.24</v>
      </c>
      <c r="AH66">
        <v>0</v>
      </c>
      <c r="AI66">
        <v>0</v>
      </c>
    </row>
    <row r="67" spans="7:35">
      <c r="G67" t="s">
        <v>109</v>
      </c>
      <c r="H67" s="74">
        <v>110.62</v>
      </c>
      <c r="I67" s="47">
        <v>0</v>
      </c>
      <c r="J67" s="47">
        <v>11.14</v>
      </c>
      <c r="K67" s="47">
        <v>0</v>
      </c>
      <c r="L67" s="47">
        <v>11.290000000000001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1.93</v>
      </c>
      <c r="X67">
        <v>1.93</v>
      </c>
      <c r="Y67">
        <v>9.65</v>
      </c>
      <c r="Z67">
        <v>0.63</v>
      </c>
      <c r="AA67">
        <v>1.64</v>
      </c>
      <c r="AB67">
        <v>48.24</v>
      </c>
      <c r="AC67">
        <v>0</v>
      </c>
      <c r="AD67">
        <v>11.14</v>
      </c>
      <c r="AE67">
        <v>9.65</v>
      </c>
      <c r="AF67">
        <v>0</v>
      </c>
      <c r="AG67">
        <v>48.24</v>
      </c>
      <c r="AH67">
        <v>0</v>
      </c>
      <c r="AI67">
        <v>0</v>
      </c>
    </row>
    <row r="68" spans="7:35">
      <c r="G68" t="s">
        <v>110</v>
      </c>
      <c r="H68" s="74">
        <v>110.62</v>
      </c>
      <c r="I68" s="47">
        <v>0</v>
      </c>
      <c r="J68" s="47">
        <v>11.14</v>
      </c>
      <c r="K68" s="47">
        <v>0</v>
      </c>
      <c r="L68" s="47">
        <v>11.31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1.93</v>
      </c>
      <c r="X68">
        <v>1.93</v>
      </c>
      <c r="Y68">
        <v>9.65</v>
      </c>
      <c r="Z68">
        <v>0.63</v>
      </c>
      <c r="AA68">
        <v>1.66</v>
      </c>
      <c r="AB68">
        <v>48.24</v>
      </c>
      <c r="AC68">
        <v>0</v>
      </c>
      <c r="AD68">
        <v>11.14</v>
      </c>
      <c r="AE68">
        <v>9.65</v>
      </c>
      <c r="AF68">
        <v>0</v>
      </c>
      <c r="AG68">
        <v>48.24</v>
      </c>
      <c r="AH68">
        <v>0</v>
      </c>
      <c r="AI68">
        <v>0</v>
      </c>
    </row>
    <row r="69" spans="7:35">
      <c r="G69" t="s">
        <v>111</v>
      </c>
      <c r="H69" s="74">
        <v>110.62</v>
      </c>
      <c r="I69" s="47">
        <v>0</v>
      </c>
      <c r="J69" s="47">
        <v>11.14</v>
      </c>
      <c r="K69" s="47">
        <v>0</v>
      </c>
      <c r="L69" s="47">
        <v>10.88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1.93</v>
      </c>
      <c r="X69">
        <v>1.93</v>
      </c>
      <c r="Y69">
        <v>9.65</v>
      </c>
      <c r="Z69">
        <v>0.63</v>
      </c>
      <c r="AA69">
        <v>1.23</v>
      </c>
      <c r="AB69">
        <v>48.24</v>
      </c>
      <c r="AC69">
        <v>0</v>
      </c>
      <c r="AD69">
        <v>11.14</v>
      </c>
      <c r="AE69">
        <v>9.65</v>
      </c>
      <c r="AF69">
        <v>0</v>
      </c>
      <c r="AG69">
        <v>48.24</v>
      </c>
      <c r="AH69">
        <v>0</v>
      </c>
      <c r="AI69">
        <v>0</v>
      </c>
    </row>
    <row r="70" spans="7:35">
      <c r="G70" t="s">
        <v>112</v>
      </c>
      <c r="H70" s="74">
        <v>110.62</v>
      </c>
      <c r="I70" s="47">
        <v>0</v>
      </c>
      <c r="J70" s="47">
        <v>11.14</v>
      </c>
      <c r="K70" s="47">
        <v>0</v>
      </c>
      <c r="L70" s="47">
        <v>11.01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1.93</v>
      </c>
      <c r="X70">
        <v>1.93</v>
      </c>
      <c r="Y70">
        <v>9.65</v>
      </c>
      <c r="Z70">
        <v>0.63</v>
      </c>
      <c r="AA70">
        <v>1.36</v>
      </c>
      <c r="AB70">
        <v>48.24</v>
      </c>
      <c r="AC70">
        <v>0</v>
      </c>
      <c r="AD70">
        <v>11.14</v>
      </c>
      <c r="AE70">
        <v>9.65</v>
      </c>
      <c r="AF70">
        <v>0</v>
      </c>
      <c r="AG70">
        <v>48.24</v>
      </c>
      <c r="AH70">
        <v>0</v>
      </c>
      <c r="AI70">
        <v>0</v>
      </c>
    </row>
    <row r="71" spans="7:35">
      <c r="G71" t="s">
        <v>113</v>
      </c>
      <c r="H71" s="74">
        <v>110.62</v>
      </c>
      <c r="I71" s="47">
        <v>0</v>
      </c>
      <c r="J71" s="47">
        <v>11.42</v>
      </c>
      <c r="K71" s="47">
        <v>0</v>
      </c>
      <c r="L71" s="47">
        <v>10.6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1.93</v>
      </c>
      <c r="X71">
        <v>1.93</v>
      </c>
      <c r="Y71">
        <v>9.65</v>
      </c>
      <c r="Z71">
        <v>0.63</v>
      </c>
      <c r="AA71">
        <v>0.95</v>
      </c>
      <c r="AB71">
        <v>48.24</v>
      </c>
      <c r="AC71">
        <v>0</v>
      </c>
      <c r="AD71">
        <v>11.42</v>
      </c>
      <c r="AE71">
        <v>9.65</v>
      </c>
      <c r="AF71">
        <v>0</v>
      </c>
      <c r="AG71">
        <v>48.24</v>
      </c>
      <c r="AH71">
        <v>0</v>
      </c>
      <c r="AI71">
        <v>0</v>
      </c>
    </row>
    <row r="72" spans="7:35">
      <c r="G72" t="s">
        <v>114</v>
      </c>
      <c r="H72" s="74">
        <v>110.62</v>
      </c>
      <c r="I72" s="47">
        <v>0</v>
      </c>
      <c r="J72" s="47">
        <v>11.42</v>
      </c>
      <c r="K72" s="47">
        <v>0</v>
      </c>
      <c r="L72" s="47">
        <v>10.48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1.93</v>
      </c>
      <c r="X72">
        <v>1.93</v>
      </c>
      <c r="Y72">
        <v>9.65</v>
      </c>
      <c r="Z72">
        <v>0.63</v>
      </c>
      <c r="AA72">
        <v>0.83</v>
      </c>
      <c r="AB72">
        <v>48.24</v>
      </c>
      <c r="AC72">
        <v>0</v>
      </c>
      <c r="AD72">
        <v>11.42</v>
      </c>
      <c r="AE72">
        <v>9.65</v>
      </c>
      <c r="AF72">
        <v>0</v>
      </c>
      <c r="AG72">
        <v>48.24</v>
      </c>
      <c r="AH72">
        <v>0</v>
      </c>
      <c r="AI72">
        <v>0</v>
      </c>
    </row>
    <row r="73" spans="7:35">
      <c r="G73" t="s">
        <v>115</v>
      </c>
      <c r="H73" s="74">
        <v>110.62</v>
      </c>
      <c r="I73" s="47">
        <v>0</v>
      </c>
      <c r="J73" s="47">
        <v>11.42</v>
      </c>
      <c r="K73" s="47">
        <v>0</v>
      </c>
      <c r="L73" s="47">
        <v>10.42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1.93</v>
      </c>
      <c r="X73">
        <v>1.93</v>
      </c>
      <c r="Y73">
        <v>9.65</v>
      </c>
      <c r="Z73">
        <v>0.63</v>
      </c>
      <c r="AA73">
        <v>0.77</v>
      </c>
      <c r="AB73">
        <v>48.24</v>
      </c>
      <c r="AC73">
        <v>0</v>
      </c>
      <c r="AD73">
        <v>11.42</v>
      </c>
      <c r="AE73">
        <v>9.65</v>
      </c>
      <c r="AF73">
        <v>0</v>
      </c>
      <c r="AG73">
        <v>48.24</v>
      </c>
      <c r="AH73">
        <v>0</v>
      </c>
      <c r="AI73">
        <v>0</v>
      </c>
    </row>
    <row r="74" spans="7:35">
      <c r="G74" t="s">
        <v>116</v>
      </c>
      <c r="H74" s="74">
        <v>110.62</v>
      </c>
      <c r="I74" s="47">
        <v>0</v>
      </c>
      <c r="J74" s="47">
        <v>11.42</v>
      </c>
      <c r="K74" s="47">
        <v>0</v>
      </c>
      <c r="L74" s="47">
        <v>10.46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1.93</v>
      </c>
      <c r="X74">
        <v>1.93</v>
      </c>
      <c r="Y74">
        <v>9.65</v>
      </c>
      <c r="Z74">
        <v>0.63</v>
      </c>
      <c r="AA74">
        <v>0.81</v>
      </c>
      <c r="AB74">
        <v>48.24</v>
      </c>
      <c r="AC74">
        <v>0</v>
      </c>
      <c r="AD74">
        <v>11.42</v>
      </c>
      <c r="AE74">
        <v>9.65</v>
      </c>
      <c r="AF74">
        <v>0</v>
      </c>
      <c r="AG74">
        <v>48.24</v>
      </c>
      <c r="AH74">
        <v>0</v>
      </c>
      <c r="AI74">
        <v>0</v>
      </c>
    </row>
    <row r="75" spans="7:35">
      <c r="G75" t="s">
        <v>117</v>
      </c>
      <c r="H75" s="74">
        <v>110.62</v>
      </c>
      <c r="I75" s="47">
        <v>0</v>
      </c>
      <c r="J75" s="47">
        <v>11.61</v>
      </c>
      <c r="K75" s="47">
        <v>0</v>
      </c>
      <c r="L75" s="47">
        <v>9.93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W75">
        <v>1.93</v>
      </c>
      <c r="X75">
        <v>1.93</v>
      </c>
      <c r="Y75">
        <v>9.65</v>
      </c>
      <c r="Z75">
        <v>0.63</v>
      </c>
      <c r="AA75">
        <v>0.28000000000000003</v>
      </c>
      <c r="AB75">
        <v>48.24</v>
      </c>
      <c r="AC75">
        <v>0</v>
      </c>
      <c r="AD75">
        <v>11.61</v>
      </c>
      <c r="AE75">
        <v>9.65</v>
      </c>
      <c r="AF75">
        <v>0</v>
      </c>
      <c r="AG75">
        <v>48.24</v>
      </c>
      <c r="AH75">
        <v>0</v>
      </c>
      <c r="AI75">
        <v>0</v>
      </c>
    </row>
    <row r="76" spans="7:35">
      <c r="G76" t="s">
        <v>118</v>
      </c>
      <c r="H76" s="74">
        <v>110.62</v>
      </c>
      <c r="I76" s="47">
        <v>0</v>
      </c>
      <c r="J76" s="47">
        <v>11.61</v>
      </c>
      <c r="K76" s="47">
        <v>0</v>
      </c>
      <c r="L76" s="47">
        <v>9.65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W76">
        <v>1.93</v>
      </c>
      <c r="X76">
        <v>1.93</v>
      </c>
      <c r="Y76">
        <v>9.65</v>
      </c>
      <c r="Z76">
        <v>0.63</v>
      </c>
      <c r="AA76">
        <v>0</v>
      </c>
      <c r="AB76">
        <v>48.24</v>
      </c>
      <c r="AC76">
        <v>0</v>
      </c>
      <c r="AD76">
        <v>11.61</v>
      </c>
      <c r="AE76">
        <v>9.65</v>
      </c>
      <c r="AF76">
        <v>0</v>
      </c>
      <c r="AG76">
        <v>48.24</v>
      </c>
      <c r="AH76">
        <v>0</v>
      </c>
      <c r="AI76">
        <v>0</v>
      </c>
    </row>
    <row r="77" spans="7:35">
      <c r="G77" t="s">
        <v>119</v>
      </c>
      <c r="H77" s="74">
        <v>110.62</v>
      </c>
      <c r="I77" s="47">
        <v>0</v>
      </c>
      <c r="J77" s="47">
        <v>11.61</v>
      </c>
      <c r="K77" s="47">
        <v>0</v>
      </c>
      <c r="L77" s="47">
        <v>9.65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W77">
        <v>1.93</v>
      </c>
      <c r="X77">
        <v>1.93</v>
      </c>
      <c r="Y77">
        <v>9.65</v>
      </c>
      <c r="Z77">
        <v>0.63</v>
      </c>
      <c r="AA77">
        <v>0</v>
      </c>
      <c r="AB77">
        <v>48.24</v>
      </c>
      <c r="AC77">
        <v>0</v>
      </c>
      <c r="AD77">
        <v>11.61</v>
      </c>
      <c r="AE77">
        <v>9.65</v>
      </c>
      <c r="AF77">
        <v>0</v>
      </c>
      <c r="AG77">
        <v>48.24</v>
      </c>
      <c r="AH77">
        <v>0</v>
      </c>
      <c r="AI77">
        <v>0</v>
      </c>
    </row>
    <row r="78" spans="7:35">
      <c r="G78" t="s">
        <v>120</v>
      </c>
      <c r="H78" s="74">
        <v>110.62</v>
      </c>
      <c r="I78" s="47">
        <v>0</v>
      </c>
      <c r="J78" s="47">
        <v>11.61</v>
      </c>
      <c r="K78" s="47">
        <v>0</v>
      </c>
      <c r="L78" s="47">
        <v>9.65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W78">
        <v>1.93</v>
      </c>
      <c r="X78">
        <v>1.93</v>
      </c>
      <c r="Y78">
        <v>9.65</v>
      </c>
      <c r="Z78">
        <v>0.63</v>
      </c>
      <c r="AA78">
        <v>0</v>
      </c>
      <c r="AB78">
        <v>48.24</v>
      </c>
      <c r="AC78">
        <v>0</v>
      </c>
      <c r="AD78">
        <v>11.61</v>
      </c>
      <c r="AE78">
        <v>9.65</v>
      </c>
      <c r="AF78">
        <v>0</v>
      </c>
      <c r="AG78">
        <v>48.24</v>
      </c>
      <c r="AH78">
        <v>0</v>
      </c>
      <c r="AI78">
        <v>0</v>
      </c>
    </row>
    <row r="79" spans="7:35">
      <c r="G79" t="s">
        <v>121</v>
      </c>
      <c r="H79" s="74">
        <v>110.71000000000001</v>
      </c>
      <c r="I79" s="47">
        <v>0</v>
      </c>
      <c r="J79" s="47">
        <v>11.79</v>
      </c>
      <c r="K79" s="47">
        <v>0</v>
      </c>
      <c r="L79" s="47">
        <v>9.65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W79">
        <v>1.93</v>
      </c>
      <c r="X79">
        <v>1.93</v>
      </c>
      <c r="Y79">
        <v>9.65</v>
      </c>
      <c r="Z79">
        <v>0.72</v>
      </c>
      <c r="AA79">
        <v>0</v>
      </c>
      <c r="AB79">
        <v>48.24</v>
      </c>
      <c r="AC79">
        <v>0</v>
      </c>
      <c r="AD79">
        <v>11.79</v>
      </c>
      <c r="AE79">
        <v>9.65</v>
      </c>
      <c r="AF79">
        <v>0</v>
      </c>
      <c r="AG79">
        <v>48.24</v>
      </c>
      <c r="AH79">
        <v>0</v>
      </c>
      <c r="AI79">
        <v>0</v>
      </c>
    </row>
    <row r="80" spans="7:35">
      <c r="G80" t="s">
        <v>122</v>
      </c>
      <c r="H80" s="74">
        <v>110.71000000000001</v>
      </c>
      <c r="I80" s="47">
        <v>0</v>
      </c>
      <c r="J80" s="47">
        <v>11.79</v>
      </c>
      <c r="K80" s="47">
        <v>0</v>
      </c>
      <c r="L80" s="47">
        <v>9.65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W80">
        <v>1.93</v>
      </c>
      <c r="X80">
        <v>1.93</v>
      </c>
      <c r="Y80">
        <v>9.65</v>
      </c>
      <c r="Z80">
        <v>0.72</v>
      </c>
      <c r="AA80">
        <v>0</v>
      </c>
      <c r="AB80">
        <v>48.24</v>
      </c>
      <c r="AC80">
        <v>0</v>
      </c>
      <c r="AD80">
        <v>11.79</v>
      </c>
      <c r="AE80">
        <v>9.65</v>
      </c>
      <c r="AF80">
        <v>0</v>
      </c>
      <c r="AG80">
        <v>48.24</v>
      </c>
      <c r="AH80">
        <v>0</v>
      </c>
      <c r="AI80">
        <v>0</v>
      </c>
    </row>
    <row r="81" spans="7:35">
      <c r="G81" t="s">
        <v>123</v>
      </c>
      <c r="H81" s="74">
        <v>110.71000000000001</v>
      </c>
      <c r="I81" s="47">
        <v>0</v>
      </c>
      <c r="J81" s="47">
        <v>11.79</v>
      </c>
      <c r="K81" s="47">
        <v>0</v>
      </c>
      <c r="L81" s="47">
        <v>9.65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W81">
        <v>1.93</v>
      </c>
      <c r="X81">
        <v>1.93</v>
      </c>
      <c r="Y81">
        <v>9.65</v>
      </c>
      <c r="Z81">
        <v>0.72</v>
      </c>
      <c r="AA81">
        <v>0</v>
      </c>
      <c r="AB81">
        <v>48.24</v>
      </c>
      <c r="AC81">
        <v>0</v>
      </c>
      <c r="AD81">
        <v>11.79</v>
      </c>
      <c r="AE81">
        <v>9.65</v>
      </c>
      <c r="AF81">
        <v>0</v>
      </c>
      <c r="AG81">
        <v>48.24</v>
      </c>
      <c r="AH81">
        <v>0</v>
      </c>
      <c r="AI81">
        <v>0</v>
      </c>
    </row>
    <row r="82" spans="7:35">
      <c r="G82" t="s">
        <v>124</v>
      </c>
      <c r="H82" s="74">
        <v>110.71000000000001</v>
      </c>
      <c r="I82" s="47">
        <v>0</v>
      </c>
      <c r="J82" s="47">
        <v>11.79</v>
      </c>
      <c r="K82" s="47">
        <v>0</v>
      </c>
      <c r="L82" s="47">
        <v>9.65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W82">
        <v>1.93</v>
      </c>
      <c r="X82">
        <v>1.93</v>
      </c>
      <c r="Y82">
        <v>9.65</v>
      </c>
      <c r="Z82">
        <v>0.72</v>
      </c>
      <c r="AA82">
        <v>0</v>
      </c>
      <c r="AB82">
        <v>48.24</v>
      </c>
      <c r="AC82">
        <v>0</v>
      </c>
      <c r="AD82">
        <v>11.79</v>
      </c>
      <c r="AE82">
        <v>9.65</v>
      </c>
      <c r="AF82">
        <v>0</v>
      </c>
      <c r="AG82">
        <v>48.24</v>
      </c>
      <c r="AH82">
        <v>0</v>
      </c>
      <c r="AI82">
        <v>0</v>
      </c>
    </row>
    <row r="83" spans="7:35">
      <c r="G83" t="s">
        <v>125</v>
      </c>
      <c r="H83" s="74">
        <v>110.67</v>
      </c>
      <c r="I83" s="47">
        <v>0</v>
      </c>
      <c r="J83" s="47">
        <v>11.89</v>
      </c>
      <c r="K83" s="47">
        <v>0</v>
      </c>
      <c r="L83" s="47">
        <v>9.65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W83">
        <v>1.93</v>
      </c>
      <c r="X83">
        <v>1.93</v>
      </c>
      <c r="Y83">
        <v>9.65</v>
      </c>
      <c r="Z83">
        <v>0.68</v>
      </c>
      <c r="AA83">
        <v>0</v>
      </c>
      <c r="AB83">
        <v>48.24</v>
      </c>
      <c r="AC83">
        <v>0</v>
      </c>
      <c r="AD83">
        <v>11.89</v>
      </c>
      <c r="AE83">
        <v>9.65</v>
      </c>
      <c r="AF83">
        <v>0</v>
      </c>
      <c r="AG83">
        <v>48.24</v>
      </c>
      <c r="AH83">
        <v>0</v>
      </c>
      <c r="AI83">
        <v>0</v>
      </c>
    </row>
    <row r="84" spans="7:35">
      <c r="G84" t="s">
        <v>126</v>
      </c>
      <c r="H84" s="74">
        <v>110.67</v>
      </c>
      <c r="I84" s="47">
        <v>0</v>
      </c>
      <c r="J84" s="47">
        <v>11.89</v>
      </c>
      <c r="K84" s="47">
        <v>0</v>
      </c>
      <c r="L84" s="47">
        <v>9.65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W84">
        <v>1.93</v>
      </c>
      <c r="X84">
        <v>1.93</v>
      </c>
      <c r="Y84">
        <v>9.65</v>
      </c>
      <c r="Z84">
        <v>0.68</v>
      </c>
      <c r="AA84">
        <v>0</v>
      </c>
      <c r="AB84">
        <v>48.24</v>
      </c>
      <c r="AC84">
        <v>0</v>
      </c>
      <c r="AD84">
        <v>11.89</v>
      </c>
      <c r="AE84">
        <v>9.65</v>
      </c>
      <c r="AF84">
        <v>0</v>
      </c>
      <c r="AG84">
        <v>48.24</v>
      </c>
      <c r="AH84">
        <v>0</v>
      </c>
      <c r="AI84">
        <v>0</v>
      </c>
    </row>
    <row r="85" spans="7:35">
      <c r="G85" t="s">
        <v>127</v>
      </c>
      <c r="H85" s="74">
        <v>110.67</v>
      </c>
      <c r="I85" s="47">
        <v>0</v>
      </c>
      <c r="J85" s="47">
        <v>11.89</v>
      </c>
      <c r="K85" s="47">
        <v>0</v>
      </c>
      <c r="L85" s="47">
        <v>9.65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W85">
        <v>1.93</v>
      </c>
      <c r="X85">
        <v>1.93</v>
      </c>
      <c r="Y85">
        <v>9.65</v>
      </c>
      <c r="Z85">
        <v>0.68</v>
      </c>
      <c r="AA85">
        <v>0</v>
      </c>
      <c r="AB85">
        <v>48.24</v>
      </c>
      <c r="AC85">
        <v>0</v>
      </c>
      <c r="AD85">
        <v>11.89</v>
      </c>
      <c r="AE85">
        <v>9.65</v>
      </c>
      <c r="AF85">
        <v>0</v>
      </c>
      <c r="AG85">
        <v>48.24</v>
      </c>
      <c r="AH85">
        <v>0</v>
      </c>
      <c r="AI85">
        <v>0</v>
      </c>
    </row>
    <row r="86" spans="7:35">
      <c r="G86" t="s">
        <v>128</v>
      </c>
      <c r="H86" s="74">
        <v>110.67</v>
      </c>
      <c r="I86" s="47">
        <v>0</v>
      </c>
      <c r="J86" s="47">
        <v>11.89</v>
      </c>
      <c r="K86" s="47">
        <v>0</v>
      </c>
      <c r="L86" s="47">
        <v>9.65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W86">
        <v>1.93</v>
      </c>
      <c r="X86">
        <v>1.93</v>
      </c>
      <c r="Y86">
        <v>9.65</v>
      </c>
      <c r="Z86">
        <v>0.68</v>
      </c>
      <c r="AA86">
        <v>0</v>
      </c>
      <c r="AB86">
        <v>48.24</v>
      </c>
      <c r="AC86">
        <v>0</v>
      </c>
      <c r="AD86">
        <v>11.89</v>
      </c>
      <c r="AE86">
        <v>9.65</v>
      </c>
      <c r="AF86">
        <v>0</v>
      </c>
      <c r="AG86">
        <v>48.24</v>
      </c>
      <c r="AH86">
        <v>0</v>
      </c>
      <c r="AI86">
        <v>0</v>
      </c>
    </row>
    <row r="87" spans="7:35">
      <c r="G87" t="s">
        <v>129</v>
      </c>
      <c r="H87" s="74">
        <v>110.67</v>
      </c>
      <c r="I87" s="47">
        <v>0</v>
      </c>
      <c r="J87" s="47">
        <v>11.97</v>
      </c>
      <c r="K87" s="47">
        <v>0</v>
      </c>
      <c r="L87" s="47">
        <v>9.65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W87">
        <v>1.93</v>
      </c>
      <c r="X87">
        <v>1.93</v>
      </c>
      <c r="Y87">
        <v>9.65</v>
      </c>
      <c r="Z87">
        <v>0.68</v>
      </c>
      <c r="AA87">
        <v>0</v>
      </c>
      <c r="AB87">
        <v>48.24</v>
      </c>
      <c r="AC87">
        <v>0</v>
      </c>
      <c r="AD87">
        <v>11.97</v>
      </c>
      <c r="AE87">
        <v>9.65</v>
      </c>
      <c r="AF87">
        <v>0</v>
      </c>
      <c r="AG87">
        <v>48.24</v>
      </c>
      <c r="AH87">
        <v>0</v>
      </c>
      <c r="AI87">
        <v>0</v>
      </c>
    </row>
    <row r="88" spans="7:35">
      <c r="G88" t="s">
        <v>130</v>
      </c>
      <c r="H88" s="74">
        <v>110.67</v>
      </c>
      <c r="I88" s="47">
        <v>0</v>
      </c>
      <c r="J88" s="47">
        <v>11.97</v>
      </c>
      <c r="K88" s="47">
        <v>0</v>
      </c>
      <c r="L88" s="47">
        <v>9.65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W88">
        <v>1.93</v>
      </c>
      <c r="X88">
        <v>1.93</v>
      </c>
      <c r="Y88">
        <v>9.65</v>
      </c>
      <c r="Z88">
        <v>0.68</v>
      </c>
      <c r="AA88">
        <v>0</v>
      </c>
      <c r="AB88">
        <v>48.24</v>
      </c>
      <c r="AC88">
        <v>0</v>
      </c>
      <c r="AD88">
        <v>11.97</v>
      </c>
      <c r="AE88">
        <v>9.65</v>
      </c>
      <c r="AF88">
        <v>0</v>
      </c>
      <c r="AG88">
        <v>48.24</v>
      </c>
      <c r="AH88">
        <v>0</v>
      </c>
      <c r="AI88">
        <v>0</v>
      </c>
    </row>
    <row r="89" spans="7:35">
      <c r="G89" t="s">
        <v>131</v>
      </c>
      <c r="H89" s="74">
        <v>110.67</v>
      </c>
      <c r="I89" s="47">
        <v>0</v>
      </c>
      <c r="J89" s="47">
        <v>11.97</v>
      </c>
      <c r="K89" s="47">
        <v>0</v>
      </c>
      <c r="L89" s="47">
        <v>9.65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W89">
        <v>1.93</v>
      </c>
      <c r="X89">
        <v>1.93</v>
      </c>
      <c r="Y89">
        <v>9.65</v>
      </c>
      <c r="Z89">
        <v>0.68</v>
      </c>
      <c r="AA89">
        <v>0</v>
      </c>
      <c r="AB89">
        <v>48.24</v>
      </c>
      <c r="AC89">
        <v>0</v>
      </c>
      <c r="AD89">
        <v>11.97</v>
      </c>
      <c r="AE89">
        <v>9.65</v>
      </c>
      <c r="AF89">
        <v>0</v>
      </c>
      <c r="AG89">
        <v>48.24</v>
      </c>
      <c r="AH89">
        <v>0</v>
      </c>
      <c r="AI89">
        <v>0</v>
      </c>
    </row>
    <row r="90" spans="7:35">
      <c r="G90" t="s">
        <v>132</v>
      </c>
      <c r="H90" s="74">
        <v>110.67</v>
      </c>
      <c r="I90" s="47">
        <v>0</v>
      </c>
      <c r="J90" s="47">
        <v>11.97</v>
      </c>
      <c r="K90" s="47">
        <v>0</v>
      </c>
      <c r="L90" s="47">
        <v>9.65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W90">
        <v>1.93</v>
      </c>
      <c r="X90">
        <v>1.93</v>
      </c>
      <c r="Y90">
        <v>9.65</v>
      </c>
      <c r="Z90">
        <v>0.68</v>
      </c>
      <c r="AA90">
        <v>0</v>
      </c>
      <c r="AB90">
        <v>48.24</v>
      </c>
      <c r="AC90">
        <v>0</v>
      </c>
      <c r="AD90">
        <v>11.97</v>
      </c>
      <c r="AE90">
        <v>9.65</v>
      </c>
      <c r="AF90">
        <v>0</v>
      </c>
      <c r="AG90">
        <v>48.24</v>
      </c>
      <c r="AH90">
        <v>0</v>
      </c>
      <c r="AI90">
        <v>0</v>
      </c>
    </row>
    <row r="91" spans="7:35">
      <c r="G91" t="s">
        <v>133</v>
      </c>
      <c r="H91" s="74">
        <v>110.67</v>
      </c>
      <c r="I91" s="47">
        <v>0</v>
      </c>
      <c r="J91" s="47">
        <v>12.07</v>
      </c>
      <c r="K91" s="47">
        <v>0</v>
      </c>
      <c r="L91" s="47">
        <v>9.65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W91">
        <v>1.93</v>
      </c>
      <c r="X91">
        <v>1.93</v>
      </c>
      <c r="Y91">
        <v>9.65</v>
      </c>
      <c r="Z91">
        <v>0.68</v>
      </c>
      <c r="AA91">
        <v>0</v>
      </c>
      <c r="AB91">
        <v>48.24</v>
      </c>
      <c r="AC91">
        <v>0</v>
      </c>
      <c r="AD91">
        <v>12.07</v>
      </c>
      <c r="AE91">
        <v>9.65</v>
      </c>
      <c r="AF91">
        <v>0</v>
      </c>
      <c r="AG91">
        <v>48.24</v>
      </c>
      <c r="AH91">
        <v>0</v>
      </c>
      <c r="AI91">
        <v>0</v>
      </c>
    </row>
    <row r="92" spans="7:35">
      <c r="G92" t="s">
        <v>134</v>
      </c>
      <c r="H92" s="74">
        <v>110.67</v>
      </c>
      <c r="I92" s="47">
        <v>0</v>
      </c>
      <c r="J92" s="47">
        <v>12.07</v>
      </c>
      <c r="K92" s="47">
        <v>0</v>
      </c>
      <c r="L92" s="47">
        <v>9.65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W92">
        <v>1.93</v>
      </c>
      <c r="X92">
        <v>1.93</v>
      </c>
      <c r="Y92">
        <v>9.65</v>
      </c>
      <c r="Z92">
        <v>0.68</v>
      </c>
      <c r="AA92">
        <v>0</v>
      </c>
      <c r="AB92">
        <v>48.24</v>
      </c>
      <c r="AC92">
        <v>0</v>
      </c>
      <c r="AD92">
        <v>12.07</v>
      </c>
      <c r="AE92">
        <v>9.65</v>
      </c>
      <c r="AF92">
        <v>0</v>
      </c>
      <c r="AG92">
        <v>48.24</v>
      </c>
      <c r="AH92">
        <v>0</v>
      </c>
      <c r="AI92">
        <v>0</v>
      </c>
    </row>
    <row r="93" spans="7:35">
      <c r="G93" t="s">
        <v>135</v>
      </c>
      <c r="H93" s="74">
        <v>110.67</v>
      </c>
      <c r="I93" s="47">
        <v>0</v>
      </c>
      <c r="J93" s="47">
        <v>12.07</v>
      </c>
      <c r="K93" s="47">
        <v>0</v>
      </c>
      <c r="L93" s="47">
        <v>9.65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W93">
        <v>1.93</v>
      </c>
      <c r="X93">
        <v>1.93</v>
      </c>
      <c r="Y93">
        <v>9.65</v>
      </c>
      <c r="Z93">
        <v>0.68</v>
      </c>
      <c r="AA93">
        <v>0</v>
      </c>
      <c r="AB93">
        <v>48.24</v>
      </c>
      <c r="AC93">
        <v>0</v>
      </c>
      <c r="AD93">
        <v>12.07</v>
      </c>
      <c r="AE93">
        <v>9.65</v>
      </c>
      <c r="AF93">
        <v>0</v>
      </c>
      <c r="AG93">
        <v>48.24</v>
      </c>
      <c r="AH93">
        <v>0</v>
      </c>
      <c r="AI93">
        <v>0</v>
      </c>
    </row>
    <row r="94" spans="7:35">
      <c r="G94" t="s">
        <v>136</v>
      </c>
      <c r="H94" s="74">
        <v>110.67</v>
      </c>
      <c r="I94" s="47">
        <v>0</v>
      </c>
      <c r="J94" s="47">
        <v>12.07</v>
      </c>
      <c r="K94" s="47">
        <v>0</v>
      </c>
      <c r="L94" s="47">
        <v>9.65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W94">
        <v>1.93</v>
      </c>
      <c r="X94">
        <v>1.93</v>
      </c>
      <c r="Y94">
        <v>9.65</v>
      </c>
      <c r="Z94">
        <v>0.68</v>
      </c>
      <c r="AA94">
        <v>0</v>
      </c>
      <c r="AB94">
        <v>48.24</v>
      </c>
      <c r="AC94">
        <v>0</v>
      </c>
      <c r="AD94">
        <v>12.07</v>
      </c>
      <c r="AE94">
        <v>9.65</v>
      </c>
      <c r="AF94">
        <v>0</v>
      </c>
      <c r="AG94">
        <v>48.24</v>
      </c>
      <c r="AH94">
        <v>0</v>
      </c>
      <c r="AI94">
        <v>0</v>
      </c>
    </row>
    <row r="95" spans="7:35">
      <c r="G95" t="s">
        <v>137</v>
      </c>
      <c r="H95" s="74">
        <v>110.62</v>
      </c>
      <c r="I95" s="47">
        <v>0</v>
      </c>
      <c r="J95" s="47">
        <v>12.07</v>
      </c>
      <c r="K95" s="47">
        <v>0</v>
      </c>
      <c r="L95" s="47">
        <v>9.65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W95">
        <v>1.93</v>
      </c>
      <c r="X95">
        <v>1.93</v>
      </c>
      <c r="Y95">
        <v>9.65</v>
      </c>
      <c r="Z95">
        <v>0.63</v>
      </c>
      <c r="AA95">
        <v>0</v>
      </c>
      <c r="AB95">
        <v>48.24</v>
      </c>
      <c r="AC95">
        <v>0</v>
      </c>
      <c r="AD95">
        <v>12.07</v>
      </c>
      <c r="AE95">
        <v>9.65</v>
      </c>
      <c r="AF95">
        <v>0</v>
      </c>
      <c r="AG95">
        <v>48.24</v>
      </c>
      <c r="AH95">
        <v>0</v>
      </c>
      <c r="AI95">
        <v>0</v>
      </c>
    </row>
    <row r="96" spans="7:35">
      <c r="G96" t="s">
        <v>138</v>
      </c>
      <c r="H96" s="74">
        <v>110.62</v>
      </c>
      <c r="I96" s="47">
        <v>0</v>
      </c>
      <c r="J96" s="47">
        <v>12.07</v>
      </c>
      <c r="K96" s="47">
        <v>0</v>
      </c>
      <c r="L96" s="47">
        <v>9.65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W96">
        <v>1.93</v>
      </c>
      <c r="X96">
        <v>1.93</v>
      </c>
      <c r="Y96">
        <v>9.65</v>
      </c>
      <c r="Z96">
        <v>0.63</v>
      </c>
      <c r="AA96">
        <v>0</v>
      </c>
      <c r="AB96">
        <v>48.24</v>
      </c>
      <c r="AC96">
        <v>0</v>
      </c>
      <c r="AD96">
        <v>12.07</v>
      </c>
      <c r="AE96">
        <v>9.65</v>
      </c>
      <c r="AF96">
        <v>0</v>
      </c>
      <c r="AG96">
        <v>48.24</v>
      </c>
      <c r="AH96">
        <v>0</v>
      </c>
      <c r="AI96">
        <v>0</v>
      </c>
    </row>
    <row r="97" spans="1:133">
      <c r="G97" t="s">
        <v>139</v>
      </c>
      <c r="H97" s="74">
        <v>110.62</v>
      </c>
      <c r="I97" s="47">
        <v>0</v>
      </c>
      <c r="J97" s="47">
        <v>12.07</v>
      </c>
      <c r="K97" s="47">
        <v>0</v>
      </c>
      <c r="L97" s="47">
        <v>9.65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W97">
        <v>1.93</v>
      </c>
      <c r="X97">
        <v>1.93</v>
      </c>
      <c r="Y97">
        <v>9.65</v>
      </c>
      <c r="Z97">
        <v>0.63</v>
      </c>
      <c r="AA97">
        <v>0</v>
      </c>
      <c r="AB97">
        <v>48.24</v>
      </c>
      <c r="AC97">
        <v>0</v>
      </c>
      <c r="AD97">
        <v>12.07</v>
      </c>
      <c r="AE97">
        <v>9.65</v>
      </c>
      <c r="AF97">
        <v>0</v>
      </c>
      <c r="AG97">
        <v>48.24</v>
      </c>
      <c r="AH97">
        <v>0</v>
      </c>
      <c r="AI97">
        <v>0</v>
      </c>
    </row>
    <row r="98" spans="1:133">
      <c r="G98" t="s">
        <v>140</v>
      </c>
      <c r="H98" s="74">
        <v>110.62</v>
      </c>
      <c r="I98" s="47">
        <v>0</v>
      </c>
      <c r="J98" s="47">
        <v>12.07</v>
      </c>
      <c r="K98" s="47">
        <v>0</v>
      </c>
      <c r="L98" s="47">
        <v>9.65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W98">
        <v>1.93</v>
      </c>
      <c r="X98">
        <v>1.93</v>
      </c>
      <c r="Y98">
        <v>9.65</v>
      </c>
      <c r="Z98">
        <v>0.63</v>
      </c>
      <c r="AA98">
        <v>0</v>
      </c>
      <c r="AB98">
        <v>48.24</v>
      </c>
      <c r="AC98">
        <v>0</v>
      </c>
      <c r="AD98">
        <v>12.07</v>
      </c>
      <c r="AE98">
        <v>9.65</v>
      </c>
      <c r="AF98">
        <v>0</v>
      </c>
      <c r="AG98">
        <v>48.24</v>
      </c>
      <c r="AH98">
        <v>0</v>
      </c>
      <c r="AI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2.6291099999999985</v>
      </c>
      <c r="I99" s="70">
        <f t="shared" ref="I99:BU99" si="1">SUM(I3:I98)/4000</f>
        <v>0</v>
      </c>
      <c r="J99" s="70">
        <f t="shared" si="1"/>
        <v>0.27929499999999979</v>
      </c>
      <c r="K99" s="70">
        <f t="shared" si="1"/>
        <v>0</v>
      </c>
      <c r="L99" s="70">
        <f t="shared" si="1"/>
        <v>0.27552250000000011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4.6320000000000104E-2</v>
      </c>
      <c r="X99">
        <f t="shared" si="1"/>
        <v>1.9300000000000012E-2</v>
      </c>
      <c r="Y99">
        <f t="shared" si="1"/>
        <v>0.23159999999999961</v>
      </c>
      <c r="Z99">
        <f t="shared" si="1"/>
        <v>1.6370000000000016E-2</v>
      </c>
      <c r="AA99">
        <f t="shared" si="1"/>
        <v>4.3922500000000024E-2</v>
      </c>
      <c r="AB99">
        <f t="shared" si="1"/>
        <v>1.1577599999999972</v>
      </c>
      <c r="AC99">
        <f t="shared" si="1"/>
        <v>0</v>
      </c>
      <c r="AD99">
        <f t="shared" si="1"/>
        <v>0.27929499999999979</v>
      </c>
      <c r="AE99">
        <f t="shared" si="1"/>
        <v>0.23159999999999961</v>
      </c>
      <c r="AF99">
        <f t="shared" si="1"/>
        <v>0</v>
      </c>
      <c r="AG99">
        <f t="shared" si="1"/>
        <v>1.1577599999999972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536</v>
      </c>
      <c r="Y100" t="s">
        <v>538</v>
      </c>
      <c r="Z100" t="s">
        <v>540</v>
      </c>
      <c r="AA100" t="s">
        <v>542</v>
      </c>
      <c r="AB100" t="s">
        <v>544</v>
      </c>
      <c r="AC100" t="s">
        <v>546</v>
      </c>
      <c r="AD100" t="s">
        <v>548</v>
      </c>
      <c r="AE100" t="s">
        <v>550</v>
      </c>
      <c r="AF100" t="s">
        <v>552</v>
      </c>
      <c r="AG100" t="s">
        <v>554</v>
      </c>
      <c r="AH100" t="s">
        <v>556</v>
      </c>
      <c r="AI100" t="s">
        <v>558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1"/>
      <c r="F1" s="14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45404</v>
      </c>
      <c r="U2" s="74" t="s">
        <v>225</v>
      </c>
      <c r="V2" s="75" t="s">
        <v>224</v>
      </c>
      <c r="W2" s="29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X74" activePane="bottomRight" state="frozen"/>
      <selection sqref="A1:D35"/>
      <selection pane="topRight" sqref="A1:D35"/>
      <selection pane="bottomLeft" sqref="A1:D35"/>
      <selection pane="bottomRight" activeCell="AD2" sqref="AD2:AG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1" t="s">
        <v>223</v>
      </c>
      <c r="B1" s="221"/>
      <c r="C1" s="221"/>
      <c r="D1" s="221"/>
      <c r="E1" s="141"/>
      <c r="F1" s="14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45404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560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2.0699999999999998</v>
      </c>
      <c r="M3" s="73">
        <v>0</v>
      </c>
      <c r="N3" s="72">
        <v>-50</v>
      </c>
      <c r="O3" s="54">
        <v>-65</v>
      </c>
      <c r="P3" s="54">
        <v>-26</v>
      </c>
      <c r="Q3" s="54">
        <v>0</v>
      </c>
      <c r="R3" s="54">
        <v>0</v>
      </c>
      <c r="S3" s="73">
        <v>0</v>
      </c>
      <c r="T3" t="s">
        <v>560</v>
      </c>
      <c r="U3" s="74">
        <v>2.0699999999999998</v>
      </c>
      <c r="V3" s="75">
        <v>-143</v>
      </c>
      <c r="W3">
        <v>-50</v>
      </c>
      <c r="X3">
        <v>-65</v>
      </c>
      <c r="Y3">
        <v>-2</v>
      </c>
      <c r="Z3">
        <v>2.0699999999999998</v>
      </c>
      <c r="AA3">
        <v>0</v>
      </c>
      <c r="AB3">
        <v>0</v>
      </c>
      <c r="AC3">
        <v>-26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2.17</v>
      </c>
      <c r="M4" s="75">
        <v>0</v>
      </c>
      <c r="N4" s="74">
        <v>-58</v>
      </c>
      <c r="O4" s="47">
        <v>-60</v>
      </c>
      <c r="P4" s="47">
        <v>-31</v>
      </c>
      <c r="Q4" s="47">
        <v>0</v>
      </c>
      <c r="R4" s="47">
        <v>0</v>
      </c>
      <c r="S4" s="75">
        <v>0</v>
      </c>
      <c r="U4" s="74">
        <v>2.17</v>
      </c>
      <c r="V4" s="75">
        <v>-151</v>
      </c>
      <c r="W4">
        <v>-58</v>
      </c>
      <c r="X4">
        <v>-60</v>
      </c>
      <c r="Y4">
        <v>-2</v>
      </c>
      <c r="Z4">
        <v>2.17</v>
      </c>
      <c r="AA4">
        <v>0</v>
      </c>
      <c r="AB4">
        <v>0</v>
      </c>
      <c r="AC4">
        <v>-31</v>
      </c>
    </row>
    <row r="5" spans="1:29"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2.5</v>
      </c>
      <c r="M5" s="75">
        <v>0</v>
      </c>
      <c r="N5" s="74">
        <v>-48</v>
      </c>
      <c r="O5" s="47">
        <v>-69</v>
      </c>
      <c r="P5" s="47">
        <v>-40</v>
      </c>
      <c r="Q5" s="47">
        <v>0</v>
      </c>
      <c r="R5" s="47">
        <v>0</v>
      </c>
      <c r="S5" s="75">
        <v>0</v>
      </c>
      <c r="U5" s="74">
        <v>2.5</v>
      </c>
      <c r="V5" s="75">
        <v>-159.80000000000001</v>
      </c>
      <c r="W5">
        <v>-48</v>
      </c>
      <c r="X5">
        <v>-69</v>
      </c>
      <c r="Y5">
        <v>-2.8</v>
      </c>
      <c r="Z5">
        <v>2.5</v>
      </c>
      <c r="AA5">
        <v>0</v>
      </c>
      <c r="AB5">
        <v>0</v>
      </c>
      <c r="AC5">
        <v>-40</v>
      </c>
    </row>
    <row r="6" spans="1:29"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2.58</v>
      </c>
      <c r="M6" s="75">
        <v>0</v>
      </c>
      <c r="N6" s="74">
        <v>-45</v>
      </c>
      <c r="O6" s="47">
        <v>-68</v>
      </c>
      <c r="P6" s="47">
        <v>-34</v>
      </c>
      <c r="Q6" s="47">
        <v>0</v>
      </c>
      <c r="R6" s="47">
        <v>0</v>
      </c>
      <c r="S6" s="75">
        <v>0</v>
      </c>
      <c r="U6" s="74">
        <v>2.58</v>
      </c>
      <c r="V6" s="75">
        <v>-149.80000000000001</v>
      </c>
      <c r="W6">
        <v>-45</v>
      </c>
      <c r="X6">
        <v>-68</v>
      </c>
      <c r="Y6">
        <v>-2.8</v>
      </c>
      <c r="Z6">
        <v>2.58</v>
      </c>
      <c r="AA6">
        <v>0</v>
      </c>
      <c r="AB6">
        <v>0</v>
      </c>
      <c r="AC6">
        <v>-34</v>
      </c>
    </row>
    <row r="7" spans="1:29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2.89</v>
      </c>
      <c r="M7" s="75">
        <v>0</v>
      </c>
      <c r="N7" s="74">
        <v>-44</v>
      </c>
      <c r="O7" s="47">
        <v>-63</v>
      </c>
      <c r="P7" s="47">
        <v>-56</v>
      </c>
      <c r="Q7" s="47">
        <v>0</v>
      </c>
      <c r="R7" s="47">
        <v>0</v>
      </c>
      <c r="S7" s="75">
        <v>0</v>
      </c>
      <c r="U7" s="74">
        <v>2.89</v>
      </c>
      <c r="V7" s="75">
        <v>-165.8</v>
      </c>
      <c r="W7">
        <v>-44</v>
      </c>
      <c r="X7">
        <v>-63</v>
      </c>
      <c r="Y7">
        <v>-2.8</v>
      </c>
      <c r="Z7">
        <v>2.89</v>
      </c>
      <c r="AA7">
        <v>0</v>
      </c>
      <c r="AB7">
        <v>0</v>
      </c>
      <c r="AC7">
        <v>-56</v>
      </c>
    </row>
    <row r="8" spans="1:29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2.7</v>
      </c>
      <c r="M8" s="75">
        <v>0</v>
      </c>
      <c r="N8" s="74">
        <v>-43</v>
      </c>
      <c r="O8" s="47">
        <v>-66</v>
      </c>
      <c r="P8" s="47">
        <v>-57</v>
      </c>
      <c r="Q8" s="47">
        <v>0</v>
      </c>
      <c r="R8" s="47">
        <v>0</v>
      </c>
      <c r="S8" s="75">
        <v>0</v>
      </c>
      <c r="U8" s="74">
        <v>2.7</v>
      </c>
      <c r="V8" s="75">
        <v>-168.8</v>
      </c>
      <c r="W8">
        <v>-43</v>
      </c>
      <c r="X8">
        <v>-66</v>
      </c>
      <c r="Y8">
        <v>-2.8</v>
      </c>
      <c r="Z8">
        <v>2.7</v>
      </c>
      <c r="AA8">
        <v>0</v>
      </c>
      <c r="AB8">
        <v>0</v>
      </c>
      <c r="AC8">
        <v>-57</v>
      </c>
    </row>
    <row r="9" spans="1:29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2.6</v>
      </c>
      <c r="M9" s="75">
        <v>0</v>
      </c>
      <c r="N9" s="74">
        <v>-98</v>
      </c>
      <c r="O9" s="47">
        <v>-60</v>
      </c>
      <c r="P9" s="47">
        <v>-50</v>
      </c>
      <c r="Q9" s="47">
        <v>0</v>
      </c>
      <c r="R9" s="47">
        <v>0</v>
      </c>
      <c r="S9" s="75">
        <v>0</v>
      </c>
      <c r="U9" s="74">
        <v>2.6</v>
      </c>
      <c r="V9" s="75">
        <v>-210.8</v>
      </c>
      <c r="W9">
        <v>-98</v>
      </c>
      <c r="X9">
        <v>-60</v>
      </c>
      <c r="Y9">
        <v>-2.8</v>
      </c>
      <c r="Z9">
        <v>2.6</v>
      </c>
      <c r="AA9">
        <v>0</v>
      </c>
      <c r="AB9">
        <v>0</v>
      </c>
      <c r="AC9">
        <v>-50</v>
      </c>
    </row>
    <row r="10" spans="1:29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2.41</v>
      </c>
      <c r="M10" s="75">
        <v>0</v>
      </c>
      <c r="N10" s="74">
        <v>-80</v>
      </c>
      <c r="O10" s="47">
        <v>-57</v>
      </c>
      <c r="P10" s="47">
        <v>-55</v>
      </c>
      <c r="Q10" s="47">
        <v>0</v>
      </c>
      <c r="R10" s="47">
        <v>0</v>
      </c>
      <c r="S10" s="75">
        <v>0</v>
      </c>
      <c r="U10" s="74">
        <v>2.41</v>
      </c>
      <c r="V10" s="75">
        <v>-194.8</v>
      </c>
      <c r="W10">
        <v>-80</v>
      </c>
      <c r="X10">
        <v>-57</v>
      </c>
      <c r="Y10">
        <v>-2.8</v>
      </c>
      <c r="Z10">
        <v>2.41</v>
      </c>
      <c r="AA10">
        <v>0</v>
      </c>
      <c r="AB10">
        <v>0</v>
      </c>
      <c r="AC10">
        <v>-55</v>
      </c>
    </row>
    <row r="11" spans="1:29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2.12</v>
      </c>
      <c r="M11" s="75">
        <v>0</v>
      </c>
      <c r="N11" s="74">
        <v>-102</v>
      </c>
      <c r="O11" s="47">
        <v>0</v>
      </c>
      <c r="P11" s="47">
        <v>-15</v>
      </c>
      <c r="Q11" s="47">
        <v>0</v>
      </c>
      <c r="R11" s="47">
        <v>0</v>
      </c>
      <c r="S11" s="75">
        <v>0</v>
      </c>
      <c r="U11" s="74">
        <v>2.12</v>
      </c>
      <c r="V11" s="75">
        <v>-119.8</v>
      </c>
      <c r="W11">
        <v>-102</v>
      </c>
      <c r="X11">
        <v>0</v>
      </c>
      <c r="Y11">
        <v>-2.8</v>
      </c>
      <c r="Z11">
        <v>2.12</v>
      </c>
      <c r="AA11">
        <v>0</v>
      </c>
      <c r="AB11">
        <v>0</v>
      </c>
      <c r="AC11">
        <v>-15</v>
      </c>
    </row>
    <row r="12" spans="1:29">
      <c r="G12" t="s">
        <v>54</v>
      </c>
      <c r="H12" s="74">
        <v>0</v>
      </c>
      <c r="I12" s="47">
        <v>19.29</v>
      </c>
      <c r="J12" s="47">
        <v>0</v>
      </c>
      <c r="K12" s="47">
        <v>0</v>
      </c>
      <c r="L12" s="47">
        <v>2.0299999999999998</v>
      </c>
      <c r="M12" s="75">
        <v>0</v>
      </c>
      <c r="N12" s="74">
        <v>-66</v>
      </c>
      <c r="O12" s="47">
        <v>0</v>
      </c>
      <c r="P12" s="47">
        <v>-12</v>
      </c>
      <c r="Q12" s="47">
        <v>0</v>
      </c>
      <c r="R12" s="47">
        <v>0</v>
      </c>
      <c r="S12" s="75">
        <v>0</v>
      </c>
      <c r="U12" s="74">
        <v>21.32</v>
      </c>
      <c r="V12" s="75">
        <v>-80.8</v>
      </c>
      <c r="W12">
        <v>-66</v>
      </c>
      <c r="X12">
        <v>19.29</v>
      </c>
      <c r="Y12">
        <v>-2.8</v>
      </c>
      <c r="Z12">
        <v>2.0299999999999998</v>
      </c>
      <c r="AA12">
        <v>0</v>
      </c>
      <c r="AB12">
        <v>0</v>
      </c>
      <c r="AC12">
        <v>-12</v>
      </c>
    </row>
    <row r="13" spans="1:29">
      <c r="G13" t="s">
        <v>55</v>
      </c>
      <c r="H13" s="74">
        <v>0</v>
      </c>
      <c r="I13" s="47">
        <v>24.12</v>
      </c>
      <c r="J13" s="47">
        <v>0</v>
      </c>
      <c r="K13" s="47">
        <v>0</v>
      </c>
      <c r="L13" s="47">
        <v>1.93</v>
      </c>
      <c r="M13" s="75">
        <v>0</v>
      </c>
      <c r="N13" s="74">
        <v>-56</v>
      </c>
      <c r="O13" s="47">
        <v>0</v>
      </c>
      <c r="P13" s="47">
        <v>-24</v>
      </c>
      <c r="Q13" s="47">
        <v>0</v>
      </c>
      <c r="R13" s="47">
        <v>0</v>
      </c>
      <c r="S13" s="75">
        <v>0</v>
      </c>
      <c r="U13" s="74">
        <v>26.05</v>
      </c>
      <c r="V13" s="75">
        <v>-82.8</v>
      </c>
      <c r="W13">
        <v>-56</v>
      </c>
      <c r="X13">
        <v>24.12</v>
      </c>
      <c r="Y13">
        <v>-2.8</v>
      </c>
      <c r="Z13">
        <v>1.93</v>
      </c>
      <c r="AA13">
        <v>0</v>
      </c>
      <c r="AB13">
        <v>0</v>
      </c>
      <c r="AC13">
        <v>-24</v>
      </c>
    </row>
    <row r="14" spans="1:29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1.64</v>
      </c>
      <c r="M14" s="75">
        <v>0</v>
      </c>
      <c r="N14" s="74">
        <v>-71</v>
      </c>
      <c r="O14" s="47">
        <v>0</v>
      </c>
      <c r="P14" s="47">
        <v>-23</v>
      </c>
      <c r="Q14" s="47">
        <v>0</v>
      </c>
      <c r="R14" s="47">
        <v>0</v>
      </c>
      <c r="S14" s="75">
        <v>0</v>
      </c>
      <c r="U14" s="74">
        <v>1.64</v>
      </c>
      <c r="V14" s="75">
        <v>-96.8</v>
      </c>
      <c r="W14">
        <v>-71</v>
      </c>
      <c r="X14">
        <v>0</v>
      </c>
      <c r="Y14">
        <v>-2.8</v>
      </c>
      <c r="Z14">
        <v>1.64</v>
      </c>
      <c r="AA14">
        <v>0</v>
      </c>
      <c r="AB14">
        <v>0</v>
      </c>
      <c r="AC14">
        <v>-23</v>
      </c>
    </row>
    <row r="15" spans="1:29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1.64</v>
      </c>
      <c r="M15" s="75">
        <v>0</v>
      </c>
      <c r="N15" s="74">
        <v>-97</v>
      </c>
      <c r="O15" s="47">
        <v>-20</v>
      </c>
      <c r="P15" s="47">
        <v>-70</v>
      </c>
      <c r="Q15" s="47">
        <v>0</v>
      </c>
      <c r="R15" s="47">
        <v>0</v>
      </c>
      <c r="S15" s="75">
        <v>0</v>
      </c>
      <c r="U15" s="74">
        <v>1.64</v>
      </c>
      <c r="V15" s="75">
        <v>-190</v>
      </c>
      <c r="W15">
        <v>-97</v>
      </c>
      <c r="X15">
        <v>-20</v>
      </c>
      <c r="Y15">
        <v>-3</v>
      </c>
      <c r="Z15">
        <v>1.64</v>
      </c>
      <c r="AA15">
        <v>0</v>
      </c>
      <c r="AB15">
        <v>0</v>
      </c>
      <c r="AC15">
        <v>-70</v>
      </c>
    </row>
    <row r="16" spans="1:29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1.45</v>
      </c>
      <c r="M16" s="75">
        <v>0</v>
      </c>
      <c r="N16" s="74">
        <v>-68</v>
      </c>
      <c r="O16" s="47">
        <v>-9</v>
      </c>
      <c r="P16" s="47">
        <v>-110</v>
      </c>
      <c r="Q16" s="47">
        <v>0</v>
      </c>
      <c r="R16" s="47">
        <v>0</v>
      </c>
      <c r="S16" s="75">
        <v>0</v>
      </c>
      <c r="U16" s="74">
        <v>1.45</v>
      </c>
      <c r="V16" s="75">
        <v>-190</v>
      </c>
      <c r="W16">
        <v>-68</v>
      </c>
      <c r="X16">
        <v>-9</v>
      </c>
      <c r="Y16">
        <v>-3</v>
      </c>
      <c r="Z16">
        <v>1.45</v>
      </c>
      <c r="AA16">
        <v>0</v>
      </c>
      <c r="AB16">
        <v>0</v>
      </c>
      <c r="AC16">
        <v>-110</v>
      </c>
    </row>
    <row r="17" spans="7:29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1.45</v>
      </c>
      <c r="M17" s="75">
        <v>0</v>
      </c>
      <c r="N17" s="74">
        <v>-15</v>
      </c>
      <c r="O17" s="47">
        <v>-7</v>
      </c>
      <c r="P17" s="47">
        <v>-84</v>
      </c>
      <c r="Q17" s="47">
        <v>0</v>
      </c>
      <c r="R17" s="47">
        <v>0</v>
      </c>
      <c r="S17" s="75">
        <v>0</v>
      </c>
      <c r="U17" s="74">
        <v>1.45</v>
      </c>
      <c r="V17" s="75">
        <v>-109</v>
      </c>
      <c r="W17">
        <v>-15</v>
      </c>
      <c r="X17">
        <v>-7</v>
      </c>
      <c r="Y17">
        <v>-3</v>
      </c>
      <c r="Z17">
        <v>1.45</v>
      </c>
      <c r="AA17">
        <v>0</v>
      </c>
      <c r="AB17">
        <v>0</v>
      </c>
      <c r="AC17">
        <v>-84</v>
      </c>
    </row>
    <row r="18" spans="7:29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1.45</v>
      </c>
      <c r="M18" s="75">
        <v>0</v>
      </c>
      <c r="N18" s="74">
        <v>-33</v>
      </c>
      <c r="O18" s="47">
        <v>-11</v>
      </c>
      <c r="P18" s="47">
        <v>-58</v>
      </c>
      <c r="Q18" s="47">
        <v>0</v>
      </c>
      <c r="R18" s="47">
        <v>0</v>
      </c>
      <c r="S18" s="75">
        <v>0</v>
      </c>
      <c r="U18" s="74">
        <v>1.45</v>
      </c>
      <c r="V18" s="75">
        <v>-105</v>
      </c>
      <c r="W18">
        <v>-33</v>
      </c>
      <c r="X18">
        <v>-11</v>
      </c>
      <c r="Y18">
        <v>-3</v>
      </c>
      <c r="Z18">
        <v>1.45</v>
      </c>
      <c r="AA18">
        <v>0</v>
      </c>
      <c r="AB18">
        <v>0</v>
      </c>
      <c r="AC18">
        <v>-58</v>
      </c>
    </row>
    <row r="19" spans="7:29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1.45</v>
      </c>
      <c r="M19" s="75">
        <v>0</v>
      </c>
      <c r="N19" s="74">
        <v>-102</v>
      </c>
      <c r="O19" s="47">
        <v>-49</v>
      </c>
      <c r="P19" s="47">
        <v>-49</v>
      </c>
      <c r="Q19" s="47">
        <v>0</v>
      </c>
      <c r="R19" s="47">
        <v>0</v>
      </c>
      <c r="S19" s="75">
        <v>0</v>
      </c>
      <c r="U19" s="74">
        <v>1.45</v>
      </c>
      <c r="V19" s="75">
        <v>-203</v>
      </c>
      <c r="W19">
        <v>-102</v>
      </c>
      <c r="X19">
        <v>-49</v>
      </c>
      <c r="Y19">
        <v>-3</v>
      </c>
      <c r="Z19">
        <v>1.45</v>
      </c>
      <c r="AA19">
        <v>0</v>
      </c>
      <c r="AB19">
        <v>0</v>
      </c>
      <c r="AC19">
        <v>-49</v>
      </c>
    </row>
    <row r="20" spans="7:29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1.64</v>
      </c>
      <c r="M20" s="75">
        <v>0</v>
      </c>
      <c r="N20" s="74">
        <v>-104</v>
      </c>
      <c r="O20" s="47">
        <v>-54</v>
      </c>
      <c r="P20" s="47">
        <v>-25</v>
      </c>
      <c r="Q20" s="47">
        <v>0</v>
      </c>
      <c r="R20" s="47">
        <v>0</v>
      </c>
      <c r="S20" s="75">
        <v>0</v>
      </c>
      <c r="U20" s="74">
        <v>1.64</v>
      </c>
      <c r="V20" s="75">
        <v>-186</v>
      </c>
      <c r="W20">
        <v>-104</v>
      </c>
      <c r="X20">
        <v>-54</v>
      </c>
      <c r="Y20">
        <v>-3</v>
      </c>
      <c r="Z20">
        <v>1.64</v>
      </c>
      <c r="AA20">
        <v>0</v>
      </c>
      <c r="AB20">
        <v>0</v>
      </c>
      <c r="AC20">
        <v>-25</v>
      </c>
    </row>
    <row r="21" spans="7:29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1.74</v>
      </c>
      <c r="M21" s="75">
        <v>0</v>
      </c>
      <c r="N21" s="74">
        <v>-75</v>
      </c>
      <c r="O21" s="47">
        <v>-105</v>
      </c>
      <c r="P21" s="47">
        <v>-83</v>
      </c>
      <c r="Q21" s="47">
        <v>0</v>
      </c>
      <c r="R21" s="47">
        <v>0</v>
      </c>
      <c r="S21" s="75">
        <v>0</v>
      </c>
      <c r="U21" s="74">
        <v>1.74</v>
      </c>
      <c r="V21" s="75">
        <v>-266</v>
      </c>
      <c r="W21">
        <v>-75</v>
      </c>
      <c r="X21">
        <v>-105</v>
      </c>
      <c r="Y21">
        <v>-3</v>
      </c>
      <c r="Z21">
        <v>1.74</v>
      </c>
      <c r="AA21">
        <v>0</v>
      </c>
      <c r="AB21">
        <v>0</v>
      </c>
      <c r="AC21">
        <v>-83</v>
      </c>
    </row>
    <row r="22" spans="7:29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1.93</v>
      </c>
      <c r="M22" s="75">
        <v>0</v>
      </c>
      <c r="N22" s="74">
        <v>-70</v>
      </c>
      <c r="O22" s="47">
        <v>-105</v>
      </c>
      <c r="P22" s="47">
        <v>-83</v>
      </c>
      <c r="Q22" s="47">
        <v>0</v>
      </c>
      <c r="R22" s="47">
        <v>0</v>
      </c>
      <c r="S22" s="75">
        <v>0</v>
      </c>
      <c r="U22" s="74">
        <v>1.93</v>
      </c>
      <c r="V22" s="75">
        <v>-261</v>
      </c>
      <c r="W22">
        <v>-70</v>
      </c>
      <c r="X22">
        <v>-105</v>
      </c>
      <c r="Y22">
        <v>-3</v>
      </c>
      <c r="Z22">
        <v>1.93</v>
      </c>
      <c r="AA22">
        <v>0</v>
      </c>
      <c r="AB22">
        <v>0</v>
      </c>
      <c r="AC22">
        <v>-83</v>
      </c>
    </row>
    <row r="23" spans="7:29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2.3199999999999998</v>
      </c>
      <c r="M23" s="75">
        <v>0</v>
      </c>
      <c r="N23" s="74">
        <v>-76</v>
      </c>
      <c r="O23" s="47">
        <v>-40</v>
      </c>
      <c r="P23" s="47">
        <v>-84</v>
      </c>
      <c r="Q23" s="47">
        <v>0</v>
      </c>
      <c r="R23" s="47">
        <v>0</v>
      </c>
      <c r="S23" s="75">
        <v>0</v>
      </c>
      <c r="U23" s="74">
        <v>2.3199999999999998</v>
      </c>
      <c r="V23" s="75">
        <v>-203</v>
      </c>
      <c r="W23">
        <v>-76</v>
      </c>
      <c r="X23">
        <v>-40</v>
      </c>
      <c r="Y23">
        <v>-3</v>
      </c>
      <c r="Z23">
        <v>2.3199999999999998</v>
      </c>
      <c r="AA23">
        <v>0</v>
      </c>
      <c r="AB23">
        <v>0</v>
      </c>
      <c r="AC23">
        <v>-84</v>
      </c>
    </row>
    <row r="24" spans="7:29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4.05</v>
      </c>
      <c r="M24" s="75">
        <v>0</v>
      </c>
      <c r="N24" s="74">
        <v>-71</v>
      </c>
      <c r="O24" s="47">
        <v>-35</v>
      </c>
      <c r="P24" s="47">
        <v>-104</v>
      </c>
      <c r="Q24" s="47">
        <v>0</v>
      </c>
      <c r="R24" s="47">
        <v>0</v>
      </c>
      <c r="S24" s="75">
        <v>0</v>
      </c>
      <c r="U24" s="74">
        <v>4.05</v>
      </c>
      <c r="V24" s="75">
        <v>-213</v>
      </c>
      <c r="W24">
        <v>-71</v>
      </c>
      <c r="X24">
        <v>-35</v>
      </c>
      <c r="Y24">
        <v>-3</v>
      </c>
      <c r="Z24">
        <v>4.05</v>
      </c>
      <c r="AA24">
        <v>0</v>
      </c>
      <c r="AB24">
        <v>0</v>
      </c>
      <c r="AC24">
        <v>-104</v>
      </c>
    </row>
    <row r="25" spans="7:29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4.53</v>
      </c>
      <c r="M25" s="75">
        <v>0</v>
      </c>
      <c r="N25" s="74">
        <v>-80</v>
      </c>
      <c r="O25" s="47">
        <v>0</v>
      </c>
      <c r="P25" s="47">
        <v>-116</v>
      </c>
      <c r="Q25" s="47">
        <v>0</v>
      </c>
      <c r="R25" s="47">
        <v>0</v>
      </c>
      <c r="S25" s="75">
        <v>0</v>
      </c>
      <c r="U25" s="74">
        <v>4.53</v>
      </c>
      <c r="V25" s="75">
        <v>-199</v>
      </c>
      <c r="W25">
        <v>-80</v>
      </c>
      <c r="X25">
        <v>0</v>
      </c>
      <c r="Y25">
        <v>-3</v>
      </c>
      <c r="Z25">
        <v>4.53</v>
      </c>
      <c r="AA25">
        <v>0</v>
      </c>
      <c r="AB25">
        <v>0</v>
      </c>
      <c r="AC25">
        <v>-116</v>
      </c>
    </row>
    <row r="26" spans="7:29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5.1100000000000003</v>
      </c>
      <c r="M26" s="75">
        <v>0</v>
      </c>
      <c r="N26" s="74">
        <v>-65</v>
      </c>
      <c r="O26" s="47">
        <v>0</v>
      </c>
      <c r="P26" s="47">
        <v>-140</v>
      </c>
      <c r="Q26" s="47">
        <v>0</v>
      </c>
      <c r="R26" s="47">
        <v>0</v>
      </c>
      <c r="S26" s="75">
        <v>0</v>
      </c>
      <c r="U26" s="74">
        <v>5.1100000000000003</v>
      </c>
      <c r="V26" s="75">
        <v>-208</v>
      </c>
      <c r="W26">
        <v>-65</v>
      </c>
      <c r="X26">
        <v>0</v>
      </c>
      <c r="Y26">
        <v>-3</v>
      </c>
      <c r="Z26">
        <v>5.1100000000000003</v>
      </c>
      <c r="AA26">
        <v>0</v>
      </c>
      <c r="AB26">
        <v>0</v>
      </c>
      <c r="AC26">
        <v>-140</v>
      </c>
    </row>
    <row r="27" spans="7:29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5.5</v>
      </c>
      <c r="M27" s="75">
        <v>0</v>
      </c>
      <c r="N27" s="74">
        <v>-43</v>
      </c>
      <c r="O27" s="47">
        <v>-40</v>
      </c>
      <c r="P27" s="47">
        <v>-24</v>
      </c>
      <c r="Q27" s="47">
        <v>0</v>
      </c>
      <c r="R27" s="47">
        <v>0</v>
      </c>
      <c r="S27" s="75">
        <v>0</v>
      </c>
      <c r="U27" s="74">
        <v>5.5</v>
      </c>
      <c r="V27" s="75">
        <v>-109</v>
      </c>
      <c r="W27">
        <v>-43</v>
      </c>
      <c r="X27">
        <v>-40</v>
      </c>
      <c r="Y27">
        <v>-2</v>
      </c>
      <c r="Z27">
        <v>5.5</v>
      </c>
      <c r="AA27">
        <v>0</v>
      </c>
      <c r="AB27">
        <v>0</v>
      </c>
      <c r="AC27">
        <v>-24</v>
      </c>
    </row>
    <row r="28" spans="7:29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6.27</v>
      </c>
      <c r="M28" s="75">
        <v>0</v>
      </c>
      <c r="N28" s="74">
        <v>-29</v>
      </c>
      <c r="O28" s="47">
        <v>0</v>
      </c>
      <c r="P28" s="47">
        <v>-40</v>
      </c>
      <c r="Q28" s="47">
        <v>0</v>
      </c>
      <c r="R28" s="47">
        <v>0</v>
      </c>
      <c r="S28" s="75">
        <v>0</v>
      </c>
      <c r="U28" s="74">
        <v>6.27</v>
      </c>
      <c r="V28" s="75">
        <v>-71</v>
      </c>
      <c r="W28">
        <v>-29</v>
      </c>
      <c r="X28">
        <v>0</v>
      </c>
      <c r="Y28">
        <v>-2</v>
      </c>
      <c r="Z28">
        <v>6.27</v>
      </c>
      <c r="AA28">
        <v>0</v>
      </c>
      <c r="AB28">
        <v>0</v>
      </c>
      <c r="AC28">
        <v>-40</v>
      </c>
    </row>
    <row r="29" spans="7:29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6.75</v>
      </c>
      <c r="M29" s="75">
        <v>0</v>
      </c>
      <c r="N29" s="74">
        <v>-41</v>
      </c>
      <c r="O29" s="47">
        <v>-70</v>
      </c>
      <c r="P29" s="47">
        <v>-23</v>
      </c>
      <c r="Q29" s="47">
        <v>0</v>
      </c>
      <c r="R29" s="47">
        <v>0</v>
      </c>
      <c r="S29" s="75">
        <v>0</v>
      </c>
      <c r="U29" s="74">
        <v>6.75</v>
      </c>
      <c r="V29" s="75">
        <v>-136</v>
      </c>
      <c r="W29">
        <v>-41</v>
      </c>
      <c r="X29">
        <v>-70</v>
      </c>
      <c r="Y29">
        <v>-2</v>
      </c>
      <c r="Z29">
        <v>6.75</v>
      </c>
      <c r="AA29">
        <v>0</v>
      </c>
      <c r="AB29">
        <v>0</v>
      </c>
      <c r="AC29">
        <v>-23</v>
      </c>
    </row>
    <row r="30" spans="7:29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6.37</v>
      </c>
      <c r="M30" s="75">
        <v>0</v>
      </c>
      <c r="N30" s="74">
        <v>-89</v>
      </c>
      <c r="O30" s="47">
        <v>-60</v>
      </c>
      <c r="P30" s="47">
        <v>-27</v>
      </c>
      <c r="Q30" s="47">
        <v>0</v>
      </c>
      <c r="R30" s="47">
        <v>0</v>
      </c>
      <c r="S30" s="75">
        <v>0</v>
      </c>
      <c r="U30" s="74">
        <v>6.37</v>
      </c>
      <c r="V30" s="75">
        <v>-178</v>
      </c>
      <c r="W30">
        <v>-89</v>
      </c>
      <c r="X30">
        <v>-60</v>
      </c>
      <c r="Y30">
        <v>-2</v>
      </c>
      <c r="Z30">
        <v>6.37</v>
      </c>
      <c r="AA30">
        <v>0</v>
      </c>
      <c r="AB30">
        <v>0</v>
      </c>
      <c r="AC30">
        <v>-27</v>
      </c>
    </row>
    <row r="31" spans="7:29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6.37</v>
      </c>
      <c r="M31" s="75">
        <v>0</v>
      </c>
      <c r="N31" s="74">
        <v>-135</v>
      </c>
      <c r="O31" s="47">
        <v>-60</v>
      </c>
      <c r="P31" s="47">
        <v>-63</v>
      </c>
      <c r="Q31" s="47">
        <v>0</v>
      </c>
      <c r="R31" s="47">
        <v>0</v>
      </c>
      <c r="S31" s="75">
        <v>0</v>
      </c>
      <c r="U31" s="74">
        <v>6.37</v>
      </c>
      <c r="V31" s="75">
        <v>-260</v>
      </c>
      <c r="W31">
        <v>-135</v>
      </c>
      <c r="X31">
        <v>-60</v>
      </c>
      <c r="Y31">
        <v>-2</v>
      </c>
      <c r="Z31">
        <v>6.37</v>
      </c>
      <c r="AA31">
        <v>0</v>
      </c>
      <c r="AB31">
        <v>0</v>
      </c>
      <c r="AC31">
        <v>-63</v>
      </c>
    </row>
    <row r="32" spans="7:29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6.08</v>
      </c>
      <c r="M32" s="75">
        <v>0</v>
      </c>
      <c r="N32" s="74">
        <v>-174</v>
      </c>
      <c r="O32" s="47">
        <v>-45</v>
      </c>
      <c r="P32" s="47">
        <v>-80</v>
      </c>
      <c r="Q32" s="47">
        <v>0</v>
      </c>
      <c r="R32" s="47">
        <v>0</v>
      </c>
      <c r="S32" s="75">
        <v>0</v>
      </c>
      <c r="U32" s="74">
        <v>6.08</v>
      </c>
      <c r="V32" s="75">
        <v>-301</v>
      </c>
      <c r="W32">
        <v>-174</v>
      </c>
      <c r="X32">
        <v>-45</v>
      </c>
      <c r="Y32">
        <v>-2</v>
      </c>
      <c r="Z32">
        <v>6.08</v>
      </c>
      <c r="AA32">
        <v>0</v>
      </c>
      <c r="AB32">
        <v>0</v>
      </c>
      <c r="AC32">
        <v>-80</v>
      </c>
    </row>
    <row r="33" spans="7:29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5.79</v>
      </c>
      <c r="M33" s="75">
        <v>0</v>
      </c>
      <c r="N33" s="74">
        <v>-109</v>
      </c>
      <c r="O33" s="47">
        <v>-5</v>
      </c>
      <c r="P33" s="47">
        <v>-21</v>
      </c>
      <c r="Q33" s="47">
        <v>0</v>
      </c>
      <c r="R33" s="47">
        <v>0</v>
      </c>
      <c r="S33" s="75">
        <v>0</v>
      </c>
      <c r="U33" s="74">
        <v>5.79</v>
      </c>
      <c r="V33" s="75">
        <v>-137</v>
      </c>
      <c r="W33">
        <v>-109</v>
      </c>
      <c r="X33">
        <v>-5</v>
      </c>
      <c r="Y33">
        <v>-2</v>
      </c>
      <c r="Z33">
        <v>5.79</v>
      </c>
      <c r="AA33">
        <v>0</v>
      </c>
      <c r="AB33">
        <v>0</v>
      </c>
      <c r="AC33">
        <v>-21</v>
      </c>
    </row>
    <row r="34" spans="7:29">
      <c r="G34" t="s">
        <v>76</v>
      </c>
      <c r="H34" s="74">
        <v>0</v>
      </c>
      <c r="I34" s="47">
        <v>0</v>
      </c>
      <c r="J34" s="47">
        <v>8.68</v>
      </c>
      <c r="K34" s="47">
        <v>0</v>
      </c>
      <c r="L34" s="47">
        <v>5.79</v>
      </c>
      <c r="M34" s="75">
        <v>0</v>
      </c>
      <c r="N34" s="74">
        <v>-137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14.47</v>
      </c>
      <c r="V34" s="75">
        <v>-139</v>
      </c>
      <c r="W34">
        <v>-137</v>
      </c>
      <c r="X34">
        <v>0</v>
      </c>
      <c r="Y34">
        <v>-2</v>
      </c>
      <c r="Z34">
        <v>5.79</v>
      </c>
      <c r="AA34">
        <v>0</v>
      </c>
      <c r="AB34">
        <v>0</v>
      </c>
      <c r="AC34">
        <v>8.68</v>
      </c>
    </row>
    <row r="35" spans="7:29">
      <c r="G35" t="s">
        <v>77</v>
      </c>
      <c r="H35" s="74">
        <v>0</v>
      </c>
      <c r="I35" s="47">
        <v>0</v>
      </c>
      <c r="J35" s="47">
        <v>27.97</v>
      </c>
      <c r="K35" s="47">
        <v>0</v>
      </c>
      <c r="L35" s="47">
        <v>5.31</v>
      </c>
      <c r="M35" s="75">
        <v>0</v>
      </c>
      <c r="N35" s="74">
        <v>-149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33.28</v>
      </c>
      <c r="V35" s="75">
        <v>-151</v>
      </c>
      <c r="W35">
        <v>-149</v>
      </c>
      <c r="X35">
        <v>0</v>
      </c>
      <c r="Y35">
        <v>-2</v>
      </c>
      <c r="Z35">
        <v>5.31</v>
      </c>
      <c r="AA35">
        <v>0</v>
      </c>
      <c r="AB35">
        <v>0</v>
      </c>
      <c r="AC35">
        <v>27.97</v>
      </c>
    </row>
    <row r="36" spans="7:29">
      <c r="G36" t="s">
        <v>78</v>
      </c>
      <c r="H36" s="74">
        <v>0</v>
      </c>
      <c r="I36" s="47">
        <v>0</v>
      </c>
      <c r="J36" s="47">
        <v>28.94</v>
      </c>
      <c r="K36" s="47">
        <v>0</v>
      </c>
      <c r="L36" s="47">
        <v>4.63</v>
      </c>
      <c r="M36" s="75">
        <v>0</v>
      </c>
      <c r="N36" s="74">
        <v>-143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33.57</v>
      </c>
      <c r="V36" s="75">
        <v>-145</v>
      </c>
      <c r="W36">
        <v>-143</v>
      </c>
      <c r="X36">
        <v>0</v>
      </c>
      <c r="Y36">
        <v>-2</v>
      </c>
      <c r="Z36">
        <v>4.63</v>
      </c>
      <c r="AA36">
        <v>0</v>
      </c>
      <c r="AB36">
        <v>0</v>
      </c>
      <c r="AC36">
        <v>28.94</v>
      </c>
    </row>
    <row r="37" spans="7:29">
      <c r="G37" t="s">
        <v>79</v>
      </c>
      <c r="H37" s="74">
        <v>0</v>
      </c>
      <c r="I37" s="47">
        <v>0</v>
      </c>
      <c r="J37" s="47">
        <v>19.3</v>
      </c>
      <c r="K37" s="47">
        <v>0</v>
      </c>
      <c r="L37" s="47">
        <v>4.82</v>
      </c>
      <c r="M37" s="75">
        <v>0</v>
      </c>
      <c r="N37" s="74">
        <v>-43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24.12</v>
      </c>
      <c r="V37" s="75">
        <v>-45</v>
      </c>
      <c r="W37">
        <v>-43</v>
      </c>
      <c r="X37">
        <v>0</v>
      </c>
      <c r="Y37">
        <v>-2</v>
      </c>
      <c r="Z37">
        <v>4.82</v>
      </c>
      <c r="AA37">
        <v>0</v>
      </c>
      <c r="AB37">
        <v>0</v>
      </c>
      <c r="AC37">
        <v>19.3</v>
      </c>
    </row>
    <row r="38" spans="7:29">
      <c r="G38" t="s">
        <v>80</v>
      </c>
      <c r="H38" s="74">
        <v>0</v>
      </c>
      <c r="I38" s="47">
        <v>0</v>
      </c>
      <c r="J38" s="47">
        <v>2.89</v>
      </c>
      <c r="K38" s="47">
        <v>0</v>
      </c>
      <c r="L38" s="47">
        <v>6.08</v>
      </c>
      <c r="M38" s="75">
        <v>0</v>
      </c>
      <c r="N38" s="74">
        <v>-41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8.9700000000000006</v>
      </c>
      <c r="V38" s="75">
        <v>-43</v>
      </c>
      <c r="W38">
        <v>-41</v>
      </c>
      <c r="X38">
        <v>0</v>
      </c>
      <c r="Y38">
        <v>-2</v>
      </c>
      <c r="Z38">
        <v>6.08</v>
      </c>
      <c r="AA38">
        <v>0</v>
      </c>
      <c r="AB38">
        <v>0</v>
      </c>
      <c r="AC38">
        <v>2.89</v>
      </c>
    </row>
    <row r="39" spans="7:29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6.56</v>
      </c>
      <c r="M39" s="75">
        <v>0</v>
      </c>
      <c r="N39" s="74">
        <v>-31</v>
      </c>
      <c r="O39" s="47">
        <v>0</v>
      </c>
      <c r="P39" s="47">
        <v>-145</v>
      </c>
      <c r="Q39" s="47">
        <v>0</v>
      </c>
      <c r="R39" s="47">
        <v>0</v>
      </c>
      <c r="S39" s="75">
        <v>0</v>
      </c>
      <c r="U39" s="74">
        <v>6.56</v>
      </c>
      <c r="V39" s="75">
        <v>-178</v>
      </c>
      <c r="W39">
        <v>-31</v>
      </c>
      <c r="X39">
        <v>0</v>
      </c>
      <c r="Y39">
        <v>-2</v>
      </c>
      <c r="Z39">
        <v>6.56</v>
      </c>
      <c r="AA39">
        <v>0</v>
      </c>
      <c r="AB39">
        <v>0</v>
      </c>
      <c r="AC39">
        <v>-145</v>
      </c>
    </row>
    <row r="40" spans="7:29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6.17</v>
      </c>
      <c r="M40" s="75">
        <v>0</v>
      </c>
      <c r="N40" s="74">
        <v>-32</v>
      </c>
      <c r="O40" s="47">
        <v>0</v>
      </c>
      <c r="P40" s="47">
        <v>-85</v>
      </c>
      <c r="Q40" s="47">
        <v>0</v>
      </c>
      <c r="R40" s="47">
        <v>0</v>
      </c>
      <c r="S40" s="75">
        <v>0</v>
      </c>
      <c r="U40" s="74">
        <v>6.17</v>
      </c>
      <c r="V40" s="75">
        <v>-119</v>
      </c>
      <c r="W40">
        <v>-32</v>
      </c>
      <c r="X40">
        <v>0</v>
      </c>
      <c r="Y40">
        <v>-2</v>
      </c>
      <c r="Z40">
        <v>6.17</v>
      </c>
      <c r="AA40">
        <v>0</v>
      </c>
      <c r="AB40">
        <v>0</v>
      </c>
      <c r="AC40">
        <v>-85</v>
      </c>
    </row>
    <row r="41" spans="7:29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6.85</v>
      </c>
      <c r="M41" s="75">
        <v>0</v>
      </c>
      <c r="N41" s="74">
        <v>-73</v>
      </c>
      <c r="O41" s="47">
        <v>0</v>
      </c>
      <c r="P41" s="47">
        <v>-26</v>
      </c>
      <c r="Q41" s="47">
        <v>0</v>
      </c>
      <c r="R41" s="47">
        <v>0</v>
      </c>
      <c r="S41" s="75">
        <v>0</v>
      </c>
      <c r="U41" s="74">
        <v>6.85</v>
      </c>
      <c r="V41" s="75">
        <v>-101</v>
      </c>
      <c r="W41">
        <v>-73</v>
      </c>
      <c r="X41">
        <v>0</v>
      </c>
      <c r="Y41">
        <v>-2</v>
      </c>
      <c r="Z41">
        <v>6.85</v>
      </c>
      <c r="AA41">
        <v>0</v>
      </c>
      <c r="AB41">
        <v>0</v>
      </c>
      <c r="AC41">
        <v>-26</v>
      </c>
    </row>
    <row r="42" spans="7:29">
      <c r="G42" t="s">
        <v>84</v>
      </c>
      <c r="H42" s="74">
        <v>0</v>
      </c>
      <c r="I42" s="47">
        <v>0</v>
      </c>
      <c r="J42" s="47">
        <v>6.75</v>
      </c>
      <c r="K42" s="47">
        <v>0</v>
      </c>
      <c r="L42" s="47">
        <v>7.05</v>
      </c>
      <c r="M42" s="75">
        <v>0</v>
      </c>
      <c r="N42" s="74">
        <v>-66</v>
      </c>
      <c r="O42" s="47">
        <v>-10</v>
      </c>
      <c r="P42" s="47">
        <v>0</v>
      </c>
      <c r="Q42" s="47">
        <v>0</v>
      </c>
      <c r="R42" s="47">
        <v>0</v>
      </c>
      <c r="S42" s="75">
        <v>0</v>
      </c>
      <c r="U42" s="74">
        <v>13.8</v>
      </c>
      <c r="V42" s="75">
        <v>-78</v>
      </c>
      <c r="W42">
        <v>-66</v>
      </c>
      <c r="X42">
        <v>-10</v>
      </c>
      <c r="Y42">
        <v>-2</v>
      </c>
      <c r="Z42">
        <v>7.05</v>
      </c>
      <c r="AA42">
        <v>0</v>
      </c>
      <c r="AB42">
        <v>0</v>
      </c>
      <c r="AC42">
        <v>6.75</v>
      </c>
    </row>
    <row r="43" spans="7:29">
      <c r="G43" t="s">
        <v>85</v>
      </c>
      <c r="H43" s="74">
        <v>0</v>
      </c>
      <c r="I43" s="47">
        <v>0</v>
      </c>
      <c r="J43" s="47">
        <v>33.76</v>
      </c>
      <c r="K43" s="47">
        <v>9.65</v>
      </c>
      <c r="L43" s="47">
        <v>6.56</v>
      </c>
      <c r="M43" s="75">
        <v>0</v>
      </c>
      <c r="N43" s="74">
        <v>-59</v>
      </c>
      <c r="O43" s="47">
        <v>-28</v>
      </c>
      <c r="P43" s="47">
        <v>0</v>
      </c>
      <c r="Q43" s="47">
        <v>0</v>
      </c>
      <c r="R43" s="47">
        <v>0</v>
      </c>
      <c r="S43" s="75">
        <v>0</v>
      </c>
      <c r="U43" s="74">
        <v>49.97</v>
      </c>
      <c r="V43" s="75">
        <v>-89</v>
      </c>
      <c r="W43">
        <v>-59</v>
      </c>
      <c r="X43">
        <v>-28</v>
      </c>
      <c r="Y43">
        <v>-2</v>
      </c>
      <c r="Z43">
        <v>6.56</v>
      </c>
      <c r="AA43">
        <v>9.65</v>
      </c>
      <c r="AB43">
        <v>0</v>
      </c>
      <c r="AC43">
        <v>33.76</v>
      </c>
    </row>
    <row r="44" spans="7:29">
      <c r="G44" t="s">
        <v>86</v>
      </c>
      <c r="H44" s="74">
        <v>0</v>
      </c>
      <c r="I44" s="47">
        <v>0</v>
      </c>
      <c r="J44" s="47">
        <v>54.99</v>
      </c>
      <c r="K44" s="47">
        <v>9.65</v>
      </c>
      <c r="L44" s="47">
        <v>6.46</v>
      </c>
      <c r="M44" s="75">
        <v>0</v>
      </c>
      <c r="N44" s="74">
        <v>-43</v>
      </c>
      <c r="O44" s="47">
        <v>-28</v>
      </c>
      <c r="P44" s="47">
        <v>0</v>
      </c>
      <c r="Q44" s="47">
        <v>0</v>
      </c>
      <c r="R44" s="47">
        <v>0</v>
      </c>
      <c r="S44" s="75">
        <v>0</v>
      </c>
      <c r="U44" s="74">
        <v>71.099999999999994</v>
      </c>
      <c r="V44" s="75">
        <v>-73</v>
      </c>
      <c r="W44">
        <v>-43</v>
      </c>
      <c r="X44">
        <v>-28</v>
      </c>
      <c r="Y44">
        <v>-2</v>
      </c>
      <c r="Z44">
        <v>6.46</v>
      </c>
      <c r="AA44">
        <v>9.65</v>
      </c>
      <c r="AB44">
        <v>0</v>
      </c>
      <c r="AC44">
        <v>54.99</v>
      </c>
    </row>
    <row r="45" spans="7:29">
      <c r="G45" t="s">
        <v>87</v>
      </c>
      <c r="H45" s="74">
        <v>0</v>
      </c>
      <c r="I45" s="47">
        <v>0</v>
      </c>
      <c r="J45" s="47">
        <v>81.99</v>
      </c>
      <c r="K45" s="47">
        <v>9.65</v>
      </c>
      <c r="L45" s="47">
        <v>5.31</v>
      </c>
      <c r="M45" s="75">
        <v>0</v>
      </c>
      <c r="N45" s="74">
        <v>-33</v>
      </c>
      <c r="O45" s="47">
        <v>-21</v>
      </c>
      <c r="P45" s="47">
        <v>0</v>
      </c>
      <c r="Q45" s="47">
        <v>0</v>
      </c>
      <c r="R45" s="47">
        <v>0</v>
      </c>
      <c r="S45" s="75">
        <v>0</v>
      </c>
      <c r="U45" s="74">
        <v>96.95</v>
      </c>
      <c r="V45" s="75">
        <v>-56</v>
      </c>
      <c r="W45">
        <v>-33</v>
      </c>
      <c r="X45">
        <v>-21</v>
      </c>
      <c r="Y45">
        <v>-2</v>
      </c>
      <c r="Z45">
        <v>5.31</v>
      </c>
      <c r="AA45">
        <v>9.65</v>
      </c>
      <c r="AB45">
        <v>0</v>
      </c>
      <c r="AC45">
        <v>81.99</v>
      </c>
    </row>
    <row r="46" spans="7:29">
      <c r="G46" t="s">
        <v>88</v>
      </c>
      <c r="H46" s="74">
        <v>0</v>
      </c>
      <c r="I46" s="47">
        <v>0</v>
      </c>
      <c r="J46" s="47">
        <v>53.06</v>
      </c>
      <c r="K46" s="47">
        <v>9.65</v>
      </c>
      <c r="L46" s="47">
        <v>5.1100000000000003</v>
      </c>
      <c r="M46" s="75">
        <v>0</v>
      </c>
      <c r="N46" s="74">
        <v>-47</v>
      </c>
      <c r="O46" s="47">
        <v>-17</v>
      </c>
      <c r="P46" s="47">
        <v>0</v>
      </c>
      <c r="Q46" s="47">
        <v>0</v>
      </c>
      <c r="R46" s="47">
        <v>0</v>
      </c>
      <c r="S46" s="75">
        <v>0</v>
      </c>
      <c r="U46" s="74">
        <v>67.819999999999993</v>
      </c>
      <c r="V46" s="75">
        <v>-66</v>
      </c>
      <c r="W46">
        <v>-47</v>
      </c>
      <c r="X46">
        <v>-17</v>
      </c>
      <c r="Y46">
        <v>-2</v>
      </c>
      <c r="Z46">
        <v>5.1100000000000003</v>
      </c>
      <c r="AA46">
        <v>9.65</v>
      </c>
      <c r="AB46">
        <v>0</v>
      </c>
      <c r="AC46">
        <v>53.06</v>
      </c>
    </row>
    <row r="47" spans="7:29">
      <c r="G47" t="s">
        <v>89</v>
      </c>
      <c r="H47" s="74">
        <v>0</v>
      </c>
      <c r="I47" s="47">
        <v>0</v>
      </c>
      <c r="J47" s="47">
        <v>57.88</v>
      </c>
      <c r="K47" s="47">
        <v>9.65</v>
      </c>
      <c r="L47" s="47">
        <v>5.5</v>
      </c>
      <c r="M47" s="75">
        <v>0</v>
      </c>
      <c r="N47" s="74">
        <v>-20</v>
      </c>
      <c r="O47" s="47">
        <v>-15</v>
      </c>
      <c r="P47" s="47">
        <v>0</v>
      </c>
      <c r="Q47" s="47">
        <v>0</v>
      </c>
      <c r="R47" s="47">
        <v>0</v>
      </c>
      <c r="S47" s="75">
        <v>0</v>
      </c>
      <c r="U47" s="74">
        <v>73.03</v>
      </c>
      <c r="V47" s="75">
        <v>-37</v>
      </c>
      <c r="W47">
        <v>-20</v>
      </c>
      <c r="X47">
        <v>-15</v>
      </c>
      <c r="Y47">
        <v>-2</v>
      </c>
      <c r="Z47">
        <v>5.5</v>
      </c>
      <c r="AA47">
        <v>9.65</v>
      </c>
      <c r="AB47">
        <v>0</v>
      </c>
      <c r="AC47">
        <v>57.88</v>
      </c>
    </row>
    <row r="48" spans="7:29">
      <c r="G48" t="s">
        <v>90</v>
      </c>
      <c r="H48" s="74">
        <v>0</v>
      </c>
      <c r="I48" s="47">
        <v>0</v>
      </c>
      <c r="J48" s="47">
        <v>67.52</v>
      </c>
      <c r="K48" s="47">
        <v>9.65</v>
      </c>
      <c r="L48" s="47">
        <v>7.14</v>
      </c>
      <c r="M48" s="75">
        <v>0</v>
      </c>
      <c r="N48" s="74">
        <v>-10</v>
      </c>
      <c r="O48" s="47">
        <v>-15</v>
      </c>
      <c r="P48" s="47">
        <v>0</v>
      </c>
      <c r="Q48" s="47">
        <v>0</v>
      </c>
      <c r="R48" s="47">
        <v>0</v>
      </c>
      <c r="S48" s="75">
        <v>0</v>
      </c>
      <c r="U48" s="74">
        <v>84.31</v>
      </c>
      <c r="V48" s="75">
        <v>-27</v>
      </c>
      <c r="W48">
        <v>-10</v>
      </c>
      <c r="X48">
        <v>-15</v>
      </c>
      <c r="Y48">
        <v>-2</v>
      </c>
      <c r="Z48">
        <v>7.14</v>
      </c>
      <c r="AA48">
        <v>9.65</v>
      </c>
      <c r="AB48">
        <v>0</v>
      </c>
      <c r="AC48">
        <v>67.52</v>
      </c>
    </row>
    <row r="49" spans="7:29">
      <c r="G49" t="s">
        <v>91</v>
      </c>
      <c r="H49" s="74">
        <v>0</v>
      </c>
      <c r="I49" s="47">
        <v>0</v>
      </c>
      <c r="J49" s="47">
        <v>72.349999999999994</v>
      </c>
      <c r="K49" s="47">
        <v>9.65</v>
      </c>
      <c r="L49" s="47">
        <v>5.1100000000000003</v>
      </c>
      <c r="M49" s="75">
        <v>0</v>
      </c>
      <c r="N49" s="74">
        <v>-19</v>
      </c>
      <c r="O49" s="47">
        <v>-15</v>
      </c>
      <c r="P49" s="47">
        <v>0</v>
      </c>
      <c r="Q49" s="47">
        <v>0</v>
      </c>
      <c r="R49" s="47">
        <v>0</v>
      </c>
      <c r="S49" s="75">
        <v>0</v>
      </c>
      <c r="U49" s="74">
        <v>87.11</v>
      </c>
      <c r="V49" s="75">
        <v>-36</v>
      </c>
      <c r="W49">
        <v>-19</v>
      </c>
      <c r="X49">
        <v>-15</v>
      </c>
      <c r="Y49">
        <v>-2</v>
      </c>
      <c r="Z49">
        <v>5.1100000000000003</v>
      </c>
      <c r="AA49">
        <v>9.65</v>
      </c>
      <c r="AB49">
        <v>0</v>
      </c>
      <c r="AC49">
        <v>72.349999999999994</v>
      </c>
    </row>
    <row r="50" spans="7:29">
      <c r="G50" t="s">
        <v>92</v>
      </c>
      <c r="H50" s="74">
        <v>0</v>
      </c>
      <c r="I50" s="47">
        <v>0</v>
      </c>
      <c r="J50" s="47">
        <v>72.349999999999994</v>
      </c>
      <c r="K50" s="47">
        <v>9.65</v>
      </c>
      <c r="L50" s="47">
        <v>4.34</v>
      </c>
      <c r="M50" s="75">
        <v>0</v>
      </c>
      <c r="N50" s="74">
        <v>-14</v>
      </c>
      <c r="O50" s="47">
        <v>-15</v>
      </c>
      <c r="P50" s="47">
        <v>0</v>
      </c>
      <c r="Q50" s="47">
        <v>0</v>
      </c>
      <c r="R50" s="47">
        <v>0</v>
      </c>
      <c r="S50" s="75">
        <v>0</v>
      </c>
      <c r="U50" s="74">
        <v>86.34</v>
      </c>
      <c r="V50" s="75">
        <v>-31</v>
      </c>
      <c r="W50">
        <v>-14</v>
      </c>
      <c r="X50">
        <v>-15</v>
      </c>
      <c r="Y50">
        <v>-2</v>
      </c>
      <c r="Z50">
        <v>4.34</v>
      </c>
      <c r="AA50">
        <v>9.65</v>
      </c>
      <c r="AB50">
        <v>0</v>
      </c>
      <c r="AC50">
        <v>72.349999999999994</v>
      </c>
    </row>
    <row r="51" spans="7:29">
      <c r="G51" t="s">
        <v>93</v>
      </c>
      <c r="H51" s="74">
        <v>0</v>
      </c>
      <c r="I51" s="47">
        <v>0</v>
      </c>
      <c r="J51" s="47">
        <v>72.34</v>
      </c>
      <c r="K51" s="47">
        <v>9.65</v>
      </c>
      <c r="L51" s="47">
        <v>5.6</v>
      </c>
      <c r="M51" s="75">
        <v>0</v>
      </c>
      <c r="N51" s="74">
        <v>-21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87.59</v>
      </c>
      <c r="V51" s="75">
        <v>-23</v>
      </c>
      <c r="W51">
        <v>-21</v>
      </c>
      <c r="X51">
        <v>0</v>
      </c>
      <c r="Y51">
        <v>-2</v>
      </c>
      <c r="Z51">
        <v>5.6</v>
      </c>
      <c r="AA51">
        <v>9.65</v>
      </c>
      <c r="AB51">
        <v>0</v>
      </c>
      <c r="AC51">
        <v>72.34</v>
      </c>
    </row>
    <row r="52" spans="7:29">
      <c r="G52" t="s">
        <v>94</v>
      </c>
      <c r="H52" s="74">
        <v>0</v>
      </c>
      <c r="I52" s="47">
        <v>0</v>
      </c>
      <c r="J52" s="47">
        <v>77.17</v>
      </c>
      <c r="K52" s="47">
        <v>9.65</v>
      </c>
      <c r="L52" s="47">
        <v>5.98</v>
      </c>
      <c r="M52" s="75">
        <v>0</v>
      </c>
      <c r="N52" s="74">
        <v>-16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92.8</v>
      </c>
      <c r="V52" s="75">
        <v>-18</v>
      </c>
      <c r="W52">
        <v>-16</v>
      </c>
      <c r="X52">
        <v>0</v>
      </c>
      <c r="Y52">
        <v>-2</v>
      </c>
      <c r="Z52">
        <v>5.98</v>
      </c>
      <c r="AA52">
        <v>9.65</v>
      </c>
      <c r="AB52">
        <v>0</v>
      </c>
      <c r="AC52">
        <v>77.17</v>
      </c>
    </row>
    <row r="53" spans="7:29">
      <c r="G53" t="s">
        <v>95</v>
      </c>
      <c r="H53" s="74">
        <v>0</v>
      </c>
      <c r="I53" s="47">
        <v>0</v>
      </c>
      <c r="J53" s="47">
        <v>88.75</v>
      </c>
      <c r="K53" s="47">
        <v>9.65</v>
      </c>
      <c r="L53" s="47">
        <v>4.24</v>
      </c>
      <c r="M53" s="75">
        <v>0</v>
      </c>
      <c r="N53" s="74">
        <v>-4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102.64</v>
      </c>
      <c r="V53" s="75">
        <v>-6</v>
      </c>
      <c r="W53">
        <v>-4</v>
      </c>
      <c r="X53">
        <v>0</v>
      </c>
      <c r="Y53">
        <v>-2</v>
      </c>
      <c r="Z53">
        <v>4.24</v>
      </c>
      <c r="AA53">
        <v>9.65</v>
      </c>
      <c r="AB53">
        <v>0</v>
      </c>
      <c r="AC53">
        <v>88.75</v>
      </c>
    </row>
    <row r="54" spans="7:29">
      <c r="G54" t="s">
        <v>96</v>
      </c>
      <c r="H54" s="74">
        <v>0</v>
      </c>
      <c r="I54" s="47">
        <v>0</v>
      </c>
      <c r="J54" s="47">
        <v>59.81</v>
      </c>
      <c r="K54" s="47">
        <v>9.65</v>
      </c>
      <c r="L54" s="47">
        <v>4.53</v>
      </c>
      <c r="M54" s="75">
        <v>0</v>
      </c>
      <c r="N54" s="74">
        <v>-9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73.989999999999995</v>
      </c>
      <c r="V54" s="75">
        <v>-11</v>
      </c>
      <c r="W54">
        <v>-9</v>
      </c>
      <c r="X54">
        <v>0</v>
      </c>
      <c r="Y54">
        <v>-2</v>
      </c>
      <c r="Z54">
        <v>4.53</v>
      </c>
      <c r="AA54">
        <v>9.65</v>
      </c>
      <c r="AB54">
        <v>0</v>
      </c>
      <c r="AC54">
        <v>59.81</v>
      </c>
    </row>
    <row r="55" spans="7:29">
      <c r="G55" t="s">
        <v>97</v>
      </c>
      <c r="H55" s="74">
        <v>0</v>
      </c>
      <c r="I55" s="47">
        <v>0</v>
      </c>
      <c r="J55" s="47">
        <v>0</v>
      </c>
      <c r="K55" s="47">
        <v>9.65</v>
      </c>
      <c r="L55" s="47">
        <v>4.63</v>
      </c>
      <c r="M55" s="75">
        <v>0</v>
      </c>
      <c r="N55" s="74">
        <v>-58</v>
      </c>
      <c r="O55" s="47">
        <v>-15</v>
      </c>
      <c r="P55" s="47">
        <v>0</v>
      </c>
      <c r="Q55" s="47">
        <v>0</v>
      </c>
      <c r="R55" s="47">
        <v>0</v>
      </c>
      <c r="S55" s="75">
        <v>0</v>
      </c>
      <c r="U55" s="74">
        <v>14.28</v>
      </c>
      <c r="V55" s="75">
        <v>-75</v>
      </c>
      <c r="W55">
        <v>-58</v>
      </c>
      <c r="X55">
        <v>-15</v>
      </c>
      <c r="Y55">
        <v>-2</v>
      </c>
      <c r="Z55">
        <v>4.63</v>
      </c>
      <c r="AA55">
        <v>9.65</v>
      </c>
      <c r="AB55">
        <v>0</v>
      </c>
      <c r="AC55">
        <v>0</v>
      </c>
    </row>
    <row r="56" spans="7:29">
      <c r="G56" t="s">
        <v>98</v>
      </c>
      <c r="H56" s="74">
        <v>0</v>
      </c>
      <c r="I56" s="47">
        <v>0</v>
      </c>
      <c r="J56" s="47">
        <v>0</v>
      </c>
      <c r="K56" s="47">
        <v>9.65</v>
      </c>
      <c r="L56" s="47">
        <v>5.21</v>
      </c>
      <c r="M56" s="75">
        <v>0</v>
      </c>
      <c r="N56" s="74">
        <v>-67</v>
      </c>
      <c r="O56" s="47">
        <v>-20</v>
      </c>
      <c r="P56" s="47">
        <v>0</v>
      </c>
      <c r="Q56" s="47">
        <v>0</v>
      </c>
      <c r="R56" s="47">
        <v>0</v>
      </c>
      <c r="S56" s="75">
        <v>0</v>
      </c>
      <c r="U56" s="74">
        <v>14.86</v>
      </c>
      <c r="V56" s="75">
        <v>-89</v>
      </c>
      <c r="W56">
        <v>-67</v>
      </c>
      <c r="X56">
        <v>-20</v>
      </c>
      <c r="Y56">
        <v>-2</v>
      </c>
      <c r="Z56">
        <v>5.21</v>
      </c>
      <c r="AA56">
        <v>9.65</v>
      </c>
      <c r="AB56">
        <v>0</v>
      </c>
      <c r="AC56">
        <v>0</v>
      </c>
    </row>
    <row r="57" spans="7:29">
      <c r="G57" t="s">
        <v>99</v>
      </c>
      <c r="H57" s="74">
        <v>0</v>
      </c>
      <c r="I57" s="47">
        <v>0</v>
      </c>
      <c r="J57" s="47">
        <v>0</v>
      </c>
      <c r="K57" s="47">
        <v>9.65</v>
      </c>
      <c r="L57" s="47">
        <v>10.220000000000001</v>
      </c>
      <c r="M57" s="75">
        <v>0</v>
      </c>
      <c r="N57" s="74">
        <v>-88</v>
      </c>
      <c r="O57" s="47">
        <v>-27</v>
      </c>
      <c r="P57" s="47">
        <v>-7</v>
      </c>
      <c r="Q57" s="47">
        <v>0</v>
      </c>
      <c r="R57" s="47">
        <v>0</v>
      </c>
      <c r="S57" s="75">
        <v>0</v>
      </c>
      <c r="U57" s="74">
        <v>19.87</v>
      </c>
      <c r="V57" s="75">
        <v>-124</v>
      </c>
      <c r="W57">
        <v>-88</v>
      </c>
      <c r="X57">
        <v>-27</v>
      </c>
      <c r="Y57">
        <v>-2</v>
      </c>
      <c r="Z57">
        <v>10.220000000000001</v>
      </c>
      <c r="AA57">
        <v>9.65</v>
      </c>
      <c r="AB57">
        <v>0</v>
      </c>
      <c r="AC57">
        <v>-7</v>
      </c>
    </row>
    <row r="58" spans="7:29">
      <c r="G58" t="s">
        <v>100</v>
      </c>
      <c r="H58" s="74">
        <v>0</v>
      </c>
      <c r="I58" s="47">
        <v>0</v>
      </c>
      <c r="J58" s="47">
        <v>4.82</v>
      </c>
      <c r="K58" s="47">
        <v>9.65</v>
      </c>
      <c r="L58" s="47">
        <v>7.72</v>
      </c>
      <c r="M58" s="75">
        <v>0</v>
      </c>
      <c r="N58" s="74">
        <v>-71</v>
      </c>
      <c r="O58" s="47">
        <v>-27</v>
      </c>
      <c r="P58" s="47">
        <v>0</v>
      </c>
      <c r="Q58" s="47">
        <v>0</v>
      </c>
      <c r="R58" s="47">
        <v>0</v>
      </c>
      <c r="S58" s="75">
        <v>0</v>
      </c>
      <c r="U58" s="74">
        <v>22.19</v>
      </c>
      <c r="V58" s="75">
        <v>-100</v>
      </c>
      <c r="W58">
        <v>-71</v>
      </c>
      <c r="X58">
        <v>-27</v>
      </c>
      <c r="Y58">
        <v>-2</v>
      </c>
      <c r="Z58">
        <v>7.72</v>
      </c>
      <c r="AA58">
        <v>9.65</v>
      </c>
      <c r="AB58">
        <v>0</v>
      </c>
      <c r="AC58">
        <v>4.82</v>
      </c>
    </row>
    <row r="59" spans="7:29">
      <c r="G59" t="s">
        <v>101</v>
      </c>
      <c r="H59" s="74">
        <v>0</v>
      </c>
      <c r="I59" s="47">
        <v>0</v>
      </c>
      <c r="J59" s="47">
        <v>0</v>
      </c>
      <c r="K59" s="47">
        <v>9.65</v>
      </c>
      <c r="L59" s="47">
        <v>9.5500000000000007</v>
      </c>
      <c r="M59" s="75">
        <v>0</v>
      </c>
      <c r="N59" s="74">
        <v>-54</v>
      </c>
      <c r="O59" s="47">
        <v>-20</v>
      </c>
      <c r="P59" s="47">
        <v>-5</v>
      </c>
      <c r="Q59" s="47">
        <v>0</v>
      </c>
      <c r="R59" s="47">
        <v>0</v>
      </c>
      <c r="S59" s="75">
        <v>0</v>
      </c>
      <c r="U59" s="74">
        <v>19.2</v>
      </c>
      <c r="V59" s="75">
        <v>-81</v>
      </c>
      <c r="W59">
        <v>-54</v>
      </c>
      <c r="X59">
        <v>-20</v>
      </c>
      <c r="Y59">
        <v>-2</v>
      </c>
      <c r="Z59">
        <v>9.5500000000000007</v>
      </c>
      <c r="AA59">
        <v>9.65</v>
      </c>
      <c r="AB59">
        <v>0</v>
      </c>
      <c r="AC59">
        <v>-5</v>
      </c>
    </row>
    <row r="60" spans="7:29">
      <c r="G60" t="s">
        <v>102</v>
      </c>
      <c r="H60" s="74">
        <v>0</v>
      </c>
      <c r="I60" s="47">
        <v>0</v>
      </c>
      <c r="J60" s="47">
        <v>0</v>
      </c>
      <c r="K60" s="47">
        <v>9.65</v>
      </c>
      <c r="L60" s="47">
        <v>11.86</v>
      </c>
      <c r="M60" s="75">
        <v>0</v>
      </c>
      <c r="N60" s="74">
        <v>-15</v>
      </c>
      <c r="O60" s="47">
        <v>-20</v>
      </c>
      <c r="P60" s="47">
        <v>-7</v>
      </c>
      <c r="Q60" s="47">
        <v>0</v>
      </c>
      <c r="R60" s="47">
        <v>0</v>
      </c>
      <c r="S60" s="75">
        <v>0</v>
      </c>
      <c r="U60" s="74">
        <v>21.51</v>
      </c>
      <c r="V60" s="75">
        <v>-44</v>
      </c>
      <c r="W60">
        <v>-15</v>
      </c>
      <c r="X60">
        <v>-20</v>
      </c>
      <c r="Y60">
        <v>-2</v>
      </c>
      <c r="Z60">
        <v>11.86</v>
      </c>
      <c r="AA60">
        <v>9.65</v>
      </c>
      <c r="AB60">
        <v>0</v>
      </c>
      <c r="AC60">
        <v>-7</v>
      </c>
    </row>
    <row r="61" spans="7:29">
      <c r="G61" t="s">
        <v>103</v>
      </c>
      <c r="H61" s="74">
        <v>0</v>
      </c>
      <c r="I61" s="47">
        <v>0</v>
      </c>
      <c r="J61" s="47">
        <v>0</v>
      </c>
      <c r="K61" s="47">
        <v>9.65</v>
      </c>
      <c r="L61" s="47">
        <v>11.09</v>
      </c>
      <c r="M61" s="75">
        <v>0</v>
      </c>
      <c r="N61" s="74">
        <v>-28</v>
      </c>
      <c r="O61" s="47">
        <v>-20</v>
      </c>
      <c r="P61" s="47">
        <v>-7</v>
      </c>
      <c r="Q61" s="47">
        <v>0</v>
      </c>
      <c r="R61" s="47">
        <v>0</v>
      </c>
      <c r="S61" s="75">
        <v>0</v>
      </c>
      <c r="U61" s="74">
        <v>20.74</v>
      </c>
      <c r="V61" s="75">
        <v>-57</v>
      </c>
      <c r="W61">
        <v>-28</v>
      </c>
      <c r="X61">
        <v>-20</v>
      </c>
      <c r="Y61">
        <v>-2</v>
      </c>
      <c r="Z61">
        <v>11.09</v>
      </c>
      <c r="AA61">
        <v>9.65</v>
      </c>
      <c r="AB61">
        <v>0</v>
      </c>
      <c r="AC61">
        <v>-7</v>
      </c>
    </row>
    <row r="62" spans="7:29">
      <c r="G62" t="s">
        <v>104</v>
      </c>
      <c r="H62" s="74">
        <v>0</v>
      </c>
      <c r="I62" s="47">
        <v>0</v>
      </c>
      <c r="J62" s="47">
        <v>0</v>
      </c>
      <c r="K62" s="47">
        <v>9.65</v>
      </c>
      <c r="L62" s="47">
        <v>11.86</v>
      </c>
      <c r="M62" s="75">
        <v>0</v>
      </c>
      <c r="N62" s="74">
        <v>0</v>
      </c>
      <c r="O62" s="47">
        <v>-20</v>
      </c>
      <c r="P62" s="47">
        <v>-10</v>
      </c>
      <c r="Q62" s="47">
        <v>0</v>
      </c>
      <c r="R62" s="47">
        <v>0</v>
      </c>
      <c r="S62" s="75">
        <v>0</v>
      </c>
      <c r="U62" s="74">
        <v>21.51</v>
      </c>
      <c r="V62" s="75">
        <v>-32</v>
      </c>
      <c r="W62">
        <v>0</v>
      </c>
      <c r="X62">
        <v>-20</v>
      </c>
      <c r="Y62">
        <v>-2</v>
      </c>
      <c r="Z62">
        <v>11.86</v>
      </c>
      <c r="AA62">
        <v>9.65</v>
      </c>
      <c r="AB62">
        <v>0</v>
      </c>
      <c r="AC62">
        <v>-10</v>
      </c>
    </row>
    <row r="63" spans="7:29">
      <c r="G63" t="s">
        <v>105</v>
      </c>
      <c r="H63" s="74">
        <v>3.86</v>
      </c>
      <c r="I63" s="47">
        <v>0</v>
      </c>
      <c r="J63" s="47">
        <v>0</v>
      </c>
      <c r="K63" s="47">
        <v>9.65</v>
      </c>
      <c r="L63" s="47">
        <v>12.05</v>
      </c>
      <c r="M63" s="75">
        <v>0</v>
      </c>
      <c r="N63" s="74">
        <v>0</v>
      </c>
      <c r="O63" s="47">
        <v>-15</v>
      </c>
      <c r="P63" s="47">
        <v>0</v>
      </c>
      <c r="Q63" s="47">
        <v>0</v>
      </c>
      <c r="R63" s="47">
        <v>0</v>
      </c>
      <c r="S63" s="75">
        <v>0</v>
      </c>
      <c r="U63" s="74">
        <v>25.56</v>
      </c>
      <c r="V63" s="75">
        <v>-17</v>
      </c>
      <c r="W63">
        <v>3.86</v>
      </c>
      <c r="X63">
        <v>-15</v>
      </c>
      <c r="Y63">
        <v>-2</v>
      </c>
      <c r="Z63">
        <v>12.05</v>
      </c>
      <c r="AA63">
        <v>9.65</v>
      </c>
      <c r="AB63">
        <v>0</v>
      </c>
      <c r="AC63">
        <v>0</v>
      </c>
    </row>
    <row r="64" spans="7:29">
      <c r="G64" t="s">
        <v>106</v>
      </c>
      <c r="H64" s="74">
        <v>27.01</v>
      </c>
      <c r="I64" s="47">
        <v>0</v>
      </c>
      <c r="J64" s="47">
        <v>0</v>
      </c>
      <c r="K64" s="47">
        <v>9.65</v>
      </c>
      <c r="L64" s="47">
        <v>11.58</v>
      </c>
      <c r="M64" s="75">
        <v>0</v>
      </c>
      <c r="N64" s="74">
        <v>0</v>
      </c>
      <c r="O64" s="47">
        <v>-15</v>
      </c>
      <c r="P64" s="47">
        <v>0</v>
      </c>
      <c r="Q64" s="47">
        <v>0</v>
      </c>
      <c r="R64" s="47">
        <v>0</v>
      </c>
      <c r="S64" s="75">
        <v>0</v>
      </c>
      <c r="U64" s="74">
        <v>48.24</v>
      </c>
      <c r="V64" s="75">
        <v>-17</v>
      </c>
      <c r="W64">
        <v>27.01</v>
      </c>
      <c r="X64">
        <v>-15</v>
      </c>
      <c r="Y64">
        <v>-2</v>
      </c>
      <c r="Z64">
        <v>11.58</v>
      </c>
      <c r="AA64">
        <v>9.65</v>
      </c>
      <c r="AB64">
        <v>0</v>
      </c>
      <c r="AC64">
        <v>0</v>
      </c>
    </row>
    <row r="65" spans="7:29">
      <c r="G65" t="s">
        <v>107</v>
      </c>
      <c r="H65" s="74">
        <v>4.82</v>
      </c>
      <c r="I65" s="47">
        <v>0</v>
      </c>
      <c r="J65" s="47">
        <v>6.75</v>
      </c>
      <c r="K65" s="47">
        <v>9.65</v>
      </c>
      <c r="L65" s="47">
        <v>10.71</v>
      </c>
      <c r="M65" s="75">
        <v>0</v>
      </c>
      <c r="N65" s="74">
        <v>0</v>
      </c>
      <c r="O65" s="47">
        <v>-35</v>
      </c>
      <c r="P65" s="47">
        <v>0</v>
      </c>
      <c r="Q65" s="47">
        <v>0</v>
      </c>
      <c r="R65" s="47">
        <v>0</v>
      </c>
      <c r="S65" s="75">
        <v>0</v>
      </c>
      <c r="U65" s="74">
        <v>31.93</v>
      </c>
      <c r="V65" s="75">
        <v>-37</v>
      </c>
      <c r="W65">
        <v>4.82</v>
      </c>
      <c r="X65">
        <v>-35</v>
      </c>
      <c r="Y65">
        <v>-2</v>
      </c>
      <c r="Z65">
        <v>10.71</v>
      </c>
      <c r="AA65">
        <v>9.65</v>
      </c>
      <c r="AB65">
        <v>0</v>
      </c>
      <c r="AC65">
        <v>6.75</v>
      </c>
    </row>
    <row r="66" spans="7:29">
      <c r="G66" t="s">
        <v>108</v>
      </c>
      <c r="H66" s="74">
        <v>6.75</v>
      </c>
      <c r="I66" s="47">
        <v>0</v>
      </c>
      <c r="J66" s="47">
        <v>4.82</v>
      </c>
      <c r="K66" s="47">
        <v>9.65</v>
      </c>
      <c r="L66" s="47">
        <v>11</v>
      </c>
      <c r="M66" s="75">
        <v>0</v>
      </c>
      <c r="N66" s="74">
        <v>0</v>
      </c>
      <c r="O66" s="47">
        <v>-60</v>
      </c>
      <c r="P66" s="47">
        <v>0</v>
      </c>
      <c r="Q66" s="47">
        <v>0</v>
      </c>
      <c r="R66" s="47">
        <v>0</v>
      </c>
      <c r="S66" s="75">
        <v>0</v>
      </c>
      <c r="U66" s="74">
        <v>32.22</v>
      </c>
      <c r="V66" s="75">
        <v>-62</v>
      </c>
      <c r="W66">
        <v>6.75</v>
      </c>
      <c r="X66">
        <v>-60</v>
      </c>
      <c r="Y66">
        <v>-2</v>
      </c>
      <c r="Z66">
        <v>11</v>
      </c>
      <c r="AA66">
        <v>9.65</v>
      </c>
      <c r="AB66">
        <v>0</v>
      </c>
      <c r="AC66">
        <v>4.82</v>
      </c>
    </row>
    <row r="67" spans="7:29">
      <c r="G67" t="s">
        <v>109</v>
      </c>
      <c r="H67" s="74">
        <v>6.75</v>
      </c>
      <c r="I67" s="47">
        <v>0</v>
      </c>
      <c r="J67" s="47">
        <v>0</v>
      </c>
      <c r="K67" s="47">
        <v>9.65</v>
      </c>
      <c r="L67" s="47">
        <v>10.71</v>
      </c>
      <c r="M67" s="75">
        <v>0</v>
      </c>
      <c r="N67" s="74">
        <v>0</v>
      </c>
      <c r="O67" s="47">
        <v>-65</v>
      </c>
      <c r="P67" s="47">
        <v>-12</v>
      </c>
      <c r="Q67" s="47">
        <v>0</v>
      </c>
      <c r="R67" s="47">
        <v>0</v>
      </c>
      <c r="S67" s="75">
        <v>0</v>
      </c>
      <c r="U67" s="74">
        <v>27.11</v>
      </c>
      <c r="V67" s="75">
        <v>-79</v>
      </c>
      <c r="W67">
        <v>6.75</v>
      </c>
      <c r="X67">
        <v>-65</v>
      </c>
      <c r="Y67">
        <v>-2</v>
      </c>
      <c r="Z67">
        <v>10.71</v>
      </c>
      <c r="AA67">
        <v>9.65</v>
      </c>
      <c r="AB67">
        <v>0</v>
      </c>
      <c r="AC67">
        <v>-12</v>
      </c>
    </row>
    <row r="68" spans="7:29">
      <c r="G68" t="s">
        <v>110</v>
      </c>
      <c r="H68" s="74">
        <v>33.76</v>
      </c>
      <c r="I68" s="47">
        <v>0</v>
      </c>
      <c r="J68" s="47">
        <v>0</v>
      </c>
      <c r="K68" s="47">
        <v>9.65</v>
      </c>
      <c r="L68" s="47">
        <v>10.32</v>
      </c>
      <c r="M68" s="75">
        <v>0</v>
      </c>
      <c r="N68" s="74">
        <v>0</v>
      </c>
      <c r="O68" s="47">
        <v>-20</v>
      </c>
      <c r="P68" s="47">
        <v>-10</v>
      </c>
      <c r="Q68" s="47">
        <v>0</v>
      </c>
      <c r="R68" s="47">
        <v>0</v>
      </c>
      <c r="S68" s="75">
        <v>0</v>
      </c>
      <c r="U68" s="74">
        <v>53.73</v>
      </c>
      <c r="V68" s="75">
        <v>-32</v>
      </c>
      <c r="W68">
        <v>33.76</v>
      </c>
      <c r="X68">
        <v>-20</v>
      </c>
      <c r="Y68">
        <v>-2</v>
      </c>
      <c r="Z68">
        <v>10.32</v>
      </c>
      <c r="AA68">
        <v>9.65</v>
      </c>
      <c r="AB68">
        <v>0</v>
      </c>
      <c r="AC68">
        <v>-10</v>
      </c>
    </row>
    <row r="69" spans="7:29">
      <c r="G69" t="s">
        <v>111</v>
      </c>
      <c r="H69" s="74">
        <v>2.89</v>
      </c>
      <c r="I69" s="47">
        <v>0</v>
      </c>
      <c r="J69" s="47">
        <v>0</v>
      </c>
      <c r="K69" s="47">
        <v>9.65</v>
      </c>
      <c r="L69" s="47">
        <v>10.32</v>
      </c>
      <c r="M69" s="75">
        <v>0</v>
      </c>
      <c r="N69" s="74">
        <v>0</v>
      </c>
      <c r="O69" s="47">
        <v>-20</v>
      </c>
      <c r="P69" s="47">
        <v>-15</v>
      </c>
      <c r="Q69" s="47">
        <v>0</v>
      </c>
      <c r="R69" s="47">
        <v>0</v>
      </c>
      <c r="S69" s="75">
        <v>0</v>
      </c>
      <c r="U69" s="74">
        <v>22.86</v>
      </c>
      <c r="V69" s="75">
        <v>-37</v>
      </c>
      <c r="W69">
        <v>2.89</v>
      </c>
      <c r="X69">
        <v>-20</v>
      </c>
      <c r="Y69">
        <v>-2</v>
      </c>
      <c r="Z69">
        <v>10.32</v>
      </c>
      <c r="AA69">
        <v>9.65</v>
      </c>
      <c r="AB69">
        <v>0</v>
      </c>
      <c r="AC69">
        <v>-15</v>
      </c>
    </row>
    <row r="70" spans="7:29">
      <c r="G70" t="s">
        <v>112</v>
      </c>
      <c r="H70" s="74">
        <v>0.96</v>
      </c>
      <c r="I70" s="47">
        <v>0</v>
      </c>
      <c r="J70" s="47">
        <v>0</v>
      </c>
      <c r="K70" s="47">
        <v>9.65</v>
      </c>
      <c r="L70" s="47">
        <v>9.36</v>
      </c>
      <c r="M70" s="75">
        <v>0</v>
      </c>
      <c r="N70" s="74">
        <v>0</v>
      </c>
      <c r="O70" s="47">
        <v>-12</v>
      </c>
      <c r="P70" s="47">
        <v>-12</v>
      </c>
      <c r="Q70" s="47">
        <v>0</v>
      </c>
      <c r="R70" s="47">
        <v>0</v>
      </c>
      <c r="S70" s="75">
        <v>0</v>
      </c>
      <c r="U70" s="74">
        <v>19.97</v>
      </c>
      <c r="V70" s="75">
        <v>-26</v>
      </c>
      <c r="W70">
        <v>0.96</v>
      </c>
      <c r="X70">
        <v>-12</v>
      </c>
      <c r="Y70">
        <v>-2</v>
      </c>
      <c r="Z70">
        <v>9.36</v>
      </c>
      <c r="AA70">
        <v>9.65</v>
      </c>
      <c r="AB70">
        <v>0</v>
      </c>
      <c r="AC70">
        <v>-12</v>
      </c>
    </row>
    <row r="71" spans="7:29">
      <c r="G71" t="s">
        <v>113</v>
      </c>
      <c r="H71" s="74">
        <v>0</v>
      </c>
      <c r="I71" s="47">
        <v>0</v>
      </c>
      <c r="J71" s="47">
        <v>0</v>
      </c>
      <c r="K71" s="47">
        <v>9.65</v>
      </c>
      <c r="L71" s="47">
        <v>9.07</v>
      </c>
      <c r="M71" s="75">
        <v>0</v>
      </c>
      <c r="N71" s="74">
        <v>-2</v>
      </c>
      <c r="O71" s="47">
        <v>-25</v>
      </c>
      <c r="P71" s="47">
        <v>-20</v>
      </c>
      <c r="Q71" s="47">
        <v>0</v>
      </c>
      <c r="R71" s="47">
        <v>0</v>
      </c>
      <c r="S71" s="75">
        <v>0</v>
      </c>
      <c r="U71" s="74">
        <v>18.72</v>
      </c>
      <c r="V71" s="75">
        <v>-49</v>
      </c>
      <c r="W71">
        <v>-2</v>
      </c>
      <c r="X71">
        <v>-25</v>
      </c>
      <c r="Y71">
        <v>-2</v>
      </c>
      <c r="Z71">
        <v>9.07</v>
      </c>
      <c r="AA71">
        <v>9.65</v>
      </c>
      <c r="AB71">
        <v>0</v>
      </c>
      <c r="AC71">
        <v>-20</v>
      </c>
    </row>
    <row r="72" spans="7:29">
      <c r="G72" t="s">
        <v>114</v>
      </c>
      <c r="H72" s="74">
        <v>6.75</v>
      </c>
      <c r="I72" s="47">
        <v>0</v>
      </c>
      <c r="J72" s="47">
        <v>0</v>
      </c>
      <c r="K72" s="47">
        <v>9.65</v>
      </c>
      <c r="L72" s="47">
        <v>8.8800000000000008</v>
      </c>
      <c r="M72" s="75">
        <v>0</v>
      </c>
      <c r="N72" s="74">
        <v>0</v>
      </c>
      <c r="O72" s="47">
        <v>-19</v>
      </c>
      <c r="P72" s="47">
        <v>-15</v>
      </c>
      <c r="Q72" s="47">
        <v>0</v>
      </c>
      <c r="R72" s="47">
        <v>0</v>
      </c>
      <c r="S72" s="75">
        <v>0</v>
      </c>
      <c r="U72" s="74">
        <v>25.28</v>
      </c>
      <c r="V72" s="75">
        <v>-36</v>
      </c>
      <c r="W72">
        <v>6.75</v>
      </c>
      <c r="X72">
        <v>-19</v>
      </c>
      <c r="Y72">
        <v>-2</v>
      </c>
      <c r="Z72">
        <v>8.8800000000000008</v>
      </c>
      <c r="AA72">
        <v>9.65</v>
      </c>
      <c r="AB72">
        <v>0</v>
      </c>
      <c r="AC72">
        <v>-15</v>
      </c>
    </row>
    <row r="73" spans="7:29">
      <c r="G73" t="s">
        <v>115</v>
      </c>
      <c r="H73" s="74">
        <v>0</v>
      </c>
      <c r="I73" s="47">
        <v>0</v>
      </c>
      <c r="J73" s="47">
        <v>0</v>
      </c>
      <c r="K73" s="47">
        <v>9.64</v>
      </c>
      <c r="L73" s="47">
        <v>6.66</v>
      </c>
      <c r="M73" s="75">
        <v>0</v>
      </c>
      <c r="N73" s="74">
        <v>-18</v>
      </c>
      <c r="O73" s="47">
        <v>-33</v>
      </c>
      <c r="P73" s="47">
        <v>-30</v>
      </c>
      <c r="Q73" s="47">
        <v>0</v>
      </c>
      <c r="R73" s="47">
        <v>0</v>
      </c>
      <c r="S73" s="75">
        <v>0</v>
      </c>
      <c r="U73" s="74">
        <v>16.3</v>
      </c>
      <c r="V73" s="75">
        <v>-83</v>
      </c>
      <c r="W73">
        <v>-18</v>
      </c>
      <c r="X73">
        <v>-33</v>
      </c>
      <c r="Y73">
        <v>-2</v>
      </c>
      <c r="Z73">
        <v>6.66</v>
      </c>
      <c r="AA73">
        <v>9.64</v>
      </c>
      <c r="AB73">
        <v>0</v>
      </c>
      <c r="AC73">
        <v>-30</v>
      </c>
    </row>
    <row r="74" spans="7:29">
      <c r="G74" t="s">
        <v>116</v>
      </c>
      <c r="H74" s="74">
        <v>0</v>
      </c>
      <c r="I74" s="47">
        <v>0</v>
      </c>
      <c r="J74" s="47">
        <v>0</v>
      </c>
      <c r="K74" s="47">
        <v>9.65</v>
      </c>
      <c r="L74" s="47">
        <v>6.46</v>
      </c>
      <c r="M74" s="75">
        <v>0</v>
      </c>
      <c r="N74" s="74">
        <v>-19</v>
      </c>
      <c r="O74" s="47">
        <v>-31</v>
      </c>
      <c r="P74" s="47">
        <v>-30</v>
      </c>
      <c r="Q74" s="47">
        <v>0</v>
      </c>
      <c r="R74" s="47">
        <v>0</v>
      </c>
      <c r="S74" s="75">
        <v>0</v>
      </c>
      <c r="U74" s="74">
        <v>16.11</v>
      </c>
      <c r="V74" s="75">
        <v>-82</v>
      </c>
      <c r="W74">
        <v>-19</v>
      </c>
      <c r="X74">
        <v>-31</v>
      </c>
      <c r="Y74">
        <v>-2</v>
      </c>
      <c r="Z74">
        <v>6.46</v>
      </c>
      <c r="AA74">
        <v>9.65</v>
      </c>
      <c r="AB74">
        <v>0</v>
      </c>
      <c r="AC74">
        <v>-30</v>
      </c>
    </row>
    <row r="75" spans="7:29">
      <c r="G75" t="s">
        <v>117</v>
      </c>
      <c r="H75" s="74">
        <v>0</v>
      </c>
      <c r="I75" s="47">
        <v>0</v>
      </c>
      <c r="J75" s="47">
        <v>0</v>
      </c>
      <c r="K75" s="47">
        <v>28.94</v>
      </c>
      <c r="L75" s="47">
        <v>6.75</v>
      </c>
      <c r="M75" s="75">
        <v>0</v>
      </c>
      <c r="N75" s="74">
        <v>-37</v>
      </c>
      <c r="O75" s="47">
        <v>-33</v>
      </c>
      <c r="P75" s="47">
        <v>-50</v>
      </c>
      <c r="Q75" s="47">
        <v>0</v>
      </c>
      <c r="R75" s="47">
        <v>0</v>
      </c>
      <c r="S75" s="75">
        <v>0</v>
      </c>
      <c r="U75" s="74">
        <v>35.69</v>
      </c>
      <c r="V75" s="75">
        <v>-122</v>
      </c>
      <c r="W75">
        <v>-37</v>
      </c>
      <c r="X75">
        <v>-33</v>
      </c>
      <c r="Y75">
        <v>-2</v>
      </c>
      <c r="Z75">
        <v>6.75</v>
      </c>
      <c r="AA75">
        <v>28.94</v>
      </c>
      <c r="AB75">
        <v>0</v>
      </c>
      <c r="AC75">
        <v>-50</v>
      </c>
    </row>
    <row r="76" spans="7:29">
      <c r="G76" t="s">
        <v>118</v>
      </c>
      <c r="H76" s="74">
        <v>0</v>
      </c>
      <c r="I76" s="47">
        <v>0</v>
      </c>
      <c r="J76" s="47">
        <v>0</v>
      </c>
      <c r="K76" s="47">
        <v>28.94</v>
      </c>
      <c r="L76" s="47">
        <v>6.95</v>
      </c>
      <c r="M76" s="75">
        <v>0</v>
      </c>
      <c r="N76" s="74">
        <v>-34</v>
      </c>
      <c r="O76" s="47">
        <v>-34</v>
      </c>
      <c r="P76" s="47">
        <v>-50</v>
      </c>
      <c r="Q76" s="47">
        <v>0</v>
      </c>
      <c r="R76" s="47">
        <v>0</v>
      </c>
      <c r="S76" s="75">
        <v>0</v>
      </c>
      <c r="U76" s="74">
        <v>35.89</v>
      </c>
      <c r="V76" s="75">
        <v>-120</v>
      </c>
      <c r="W76">
        <v>-34</v>
      </c>
      <c r="X76">
        <v>-34</v>
      </c>
      <c r="Y76">
        <v>-2</v>
      </c>
      <c r="Z76">
        <v>6.95</v>
      </c>
      <c r="AA76">
        <v>28.94</v>
      </c>
      <c r="AB76">
        <v>0</v>
      </c>
      <c r="AC76">
        <v>-50</v>
      </c>
    </row>
    <row r="77" spans="7:29">
      <c r="G77" t="s">
        <v>119</v>
      </c>
      <c r="H77" s="74">
        <v>0</v>
      </c>
      <c r="I77" s="47">
        <v>0</v>
      </c>
      <c r="J77" s="47">
        <v>0</v>
      </c>
      <c r="K77" s="47">
        <v>28.94</v>
      </c>
      <c r="L77" s="47">
        <v>7.72</v>
      </c>
      <c r="M77" s="75">
        <v>0</v>
      </c>
      <c r="N77" s="74">
        <v>-28</v>
      </c>
      <c r="O77" s="47">
        <v>-62</v>
      </c>
      <c r="P77" s="47">
        <v>-60</v>
      </c>
      <c r="Q77" s="47">
        <v>0</v>
      </c>
      <c r="R77" s="47">
        <v>0</v>
      </c>
      <c r="S77" s="75">
        <v>0</v>
      </c>
      <c r="U77" s="74">
        <v>36.659999999999997</v>
      </c>
      <c r="V77" s="75">
        <v>-152</v>
      </c>
      <c r="W77">
        <v>-28</v>
      </c>
      <c r="X77">
        <v>-62</v>
      </c>
      <c r="Y77">
        <v>-2</v>
      </c>
      <c r="Z77">
        <v>7.72</v>
      </c>
      <c r="AA77">
        <v>28.94</v>
      </c>
      <c r="AB77">
        <v>0</v>
      </c>
      <c r="AC77">
        <v>-60</v>
      </c>
    </row>
    <row r="78" spans="7:29">
      <c r="G78" t="s">
        <v>120</v>
      </c>
      <c r="H78" s="74">
        <v>0</v>
      </c>
      <c r="I78" s="47">
        <v>0</v>
      </c>
      <c r="J78" s="47">
        <v>0</v>
      </c>
      <c r="K78" s="47">
        <v>28.94</v>
      </c>
      <c r="L78" s="47">
        <v>8.1</v>
      </c>
      <c r="M78" s="75">
        <v>0.1</v>
      </c>
      <c r="N78" s="74">
        <v>-11</v>
      </c>
      <c r="O78" s="47">
        <v>-59</v>
      </c>
      <c r="P78" s="47">
        <v>-90</v>
      </c>
      <c r="Q78" s="47">
        <v>0</v>
      </c>
      <c r="R78" s="47">
        <v>0</v>
      </c>
      <c r="S78" s="75">
        <v>0</v>
      </c>
      <c r="U78" s="74">
        <v>37.14</v>
      </c>
      <c r="V78" s="75">
        <v>-162</v>
      </c>
      <c r="W78">
        <v>-11</v>
      </c>
      <c r="X78">
        <v>-59</v>
      </c>
      <c r="Y78">
        <v>-2</v>
      </c>
      <c r="Z78">
        <v>8.1</v>
      </c>
      <c r="AA78">
        <v>28.94</v>
      </c>
      <c r="AB78">
        <v>0.1</v>
      </c>
      <c r="AC78">
        <v>-90</v>
      </c>
    </row>
    <row r="79" spans="7:29">
      <c r="G79" t="s">
        <v>121</v>
      </c>
      <c r="H79" s="74">
        <v>0</v>
      </c>
      <c r="I79" s="47">
        <v>0</v>
      </c>
      <c r="J79" s="47">
        <v>0</v>
      </c>
      <c r="K79" s="47">
        <v>28.94</v>
      </c>
      <c r="L79" s="47">
        <v>11.19</v>
      </c>
      <c r="M79" s="75">
        <v>0</v>
      </c>
      <c r="N79" s="74">
        <v>-5</v>
      </c>
      <c r="O79" s="47">
        <v>-58</v>
      </c>
      <c r="P79" s="47">
        <v>-60</v>
      </c>
      <c r="Q79" s="47">
        <v>0</v>
      </c>
      <c r="R79" s="47">
        <v>0</v>
      </c>
      <c r="S79" s="75">
        <v>0</v>
      </c>
      <c r="U79" s="74">
        <v>40.130000000000003</v>
      </c>
      <c r="V79" s="75">
        <v>-125</v>
      </c>
      <c r="W79">
        <v>-5</v>
      </c>
      <c r="X79">
        <v>-58</v>
      </c>
      <c r="Y79">
        <v>-2</v>
      </c>
      <c r="Z79">
        <v>11.19</v>
      </c>
      <c r="AA79">
        <v>28.94</v>
      </c>
      <c r="AB79">
        <v>0</v>
      </c>
      <c r="AC79">
        <v>-60</v>
      </c>
    </row>
    <row r="80" spans="7:29">
      <c r="G80" t="s">
        <v>122</v>
      </c>
      <c r="H80" s="74">
        <v>0</v>
      </c>
      <c r="I80" s="47">
        <v>0</v>
      </c>
      <c r="J80" s="47">
        <v>0</v>
      </c>
      <c r="K80" s="47">
        <v>28.94</v>
      </c>
      <c r="L80" s="47">
        <v>11.19</v>
      </c>
      <c r="M80" s="75">
        <v>0</v>
      </c>
      <c r="N80" s="74">
        <v>-18</v>
      </c>
      <c r="O80" s="47">
        <v>-66</v>
      </c>
      <c r="P80" s="47">
        <v>-60</v>
      </c>
      <c r="Q80" s="47">
        <v>0</v>
      </c>
      <c r="R80" s="47">
        <v>0</v>
      </c>
      <c r="S80" s="75">
        <v>0</v>
      </c>
      <c r="U80" s="74">
        <v>40.130000000000003</v>
      </c>
      <c r="V80" s="75">
        <v>-146</v>
      </c>
      <c r="W80">
        <v>-18</v>
      </c>
      <c r="X80">
        <v>-66</v>
      </c>
      <c r="Y80">
        <v>-2</v>
      </c>
      <c r="Z80">
        <v>11.19</v>
      </c>
      <c r="AA80">
        <v>28.94</v>
      </c>
      <c r="AB80">
        <v>0</v>
      </c>
      <c r="AC80">
        <v>-60</v>
      </c>
    </row>
    <row r="81" spans="7:29">
      <c r="G81" t="s">
        <v>123</v>
      </c>
      <c r="H81" s="74">
        <v>0</v>
      </c>
      <c r="I81" s="47">
        <v>0</v>
      </c>
      <c r="J81" s="47">
        <v>0</v>
      </c>
      <c r="K81" s="47">
        <v>28.95</v>
      </c>
      <c r="L81" s="47">
        <v>10.8</v>
      </c>
      <c r="M81" s="75">
        <v>0</v>
      </c>
      <c r="N81" s="74">
        <v>-53</v>
      </c>
      <c r="O81" s="47">
        <v>-68</v>
      </c>
      <c r="P81" s="47">
        <v>-30</v>
      </c>
      <c r="Q81" s="47">
        <v>0</v>
      </c>
      <c r="R81" s="47">
        <v>0</v>
      </c>
      <c r="S81" s="75">
        <v>0</v>
      </c>
      <c r="U81" s="74">
        <v>39.75</v>
      </c>
      <c r="V81" s="75">
        <v>-153</v>
      </c>
      <c r="W81">
        <v>-53</v>
      </c>
      <c r="X81">
        <v>-68</v>
      </c>
      <c r="Y81">
        <v>-2</v>
      </c>
      <c r="Z81">
        <v>10.8</v>
      </c>
      <c r="AA81">
        <v>28.95</v>
      </c>
      <c r="AB81">
        <v>0</v>
      </c>
      <c r="AC81">
        <v>-30</v>
      </c>
    </row>
    <row r="82" spans="7:29">
      <c r="G82" t="s">
        <v>124</v>
      </c>
      <c r="H82" s="74">
        <v>0</v>
      </c>
      <c r="I82" s="47">
        <v>0</v>
      </c>
      <c r="J82" s="47">
        <v>0</v>
      </c>
      <c r="K82" s="47">
        <v>28.94</v>
      </c>
      <c r="L82" s="47">
        <v>10.42</v>
      </c>
      <c r="M82" s="75">
        <v>0</v>
      </c>
      <c r="N82" s="74">
        <v>-55</v>
      </c>
      <c r="O82" s="47">
        <v>-69</v>
      </c>
      <c r="P82" s="47">
        <v>-30</v>
      </c>
      <c r="Q82" s="47">
        <v>0</v>
      </c>
      <c r="R82" s="47">
        <v>0</v>
      </c>
      <c r="S82" s="75">
        <v>0</v>
      </c>
      <c r="U82" s="74">
        <v>39.36</v>
      </c>
      <c r="V82" s="75">
        <v>-156</v>
      </c>
      <c r="W82">
        <v>-55</v>
      </c>
      <c r="X82">
        <v>-69</v>
      </c>
      <c r="Y82">
        <v>-2</v>
      </c>
      <c r="Z82">
        <v>10.42</v>
      </c>
      <c r="AA82">
        <v>28.94</v>
      </c>
      <c r="AB82">
        <v>0</v>
      </c>
      <c r="AC82">
        <v>-30</v>
      </c>
    </row>
    <row r="83" spans="7:29">
      <c r="G83" t="s">
        <v>125</v>
      </c>
      <c r="H83" s="74">
        <v>0</v>
      </c>
      <c r="I83" s="47">
        <v>0</v>
      </c>
      <c r="J83" s="47">
        <v>0</v>
      </c>
      <c r="K83" s="47">
        <v>9.65</v>
      </c>
      <c r="L83" s="47">
        <v>9.4499999999999993</v>
      </c>
      <c r="M83" s="75">
        <v>0</v>
      </c>
      <c r="N83" s="74">
        <v>-95</v>
      </c>
      <c r="O83" s="47">
        <v>-116</v>
      </c>
      <c r="P83" s="47">
        <v>-45</v>
      </c>
      <c r="Q83" s="47">
        <v>0</v>
      </c>
      <c r="R83" s="47">
        <v>0</v>
      </c>
      <c r="S83" s="75">
        <v>0</v>
      </c>
      <c r="U83" s="74">
        <v>19.100000000000001</v>
      </c>
      <c r="V83" s="75">
        <v>-258</v>
      </c>
      <c r="W83">
        <v>-95</v>
      </c>
      <c r="X83">
        <v>-116</v>
      </c>
      <c r="Y83">
        <v>-2</v>
      </c>
      <c r="Z83">
        <v>9.4499999999999993</v>
      </c>
      <c r="AA83">
        <v>9.65</v>
      </c>
      <c r="AB83">
        <v>0</v>
      </c>
      <c r="AC83">
        <v>-45</v>
      </c>
    </row>
    <row r="84" spans="7:29">
      <c r="G84" t="s">
        <v>126</v>
      </c>
      <c r="H84" s="74">
        <v>0</v>
      </c>
      <c r="I84" s="47">
        <v>0</v>
      </c>
      <c r="J84" s="47">
        <v>0</v>
      </c>
      <c r="K84" s="47">
        <v>9.65</v>
      </c>
      <c r="L84" s="47">
        <v>9.4499999999999993</v>
      </c>
      <c r="M84" s="75">
        <v>0</v>
      </c>
      <c r="N84" s="74">
        <v>-79</v>
      </c>
      <c r="O84" s="47">
        <v>-118</v>
      </c>
      <c r="P84" s="47">
        <v>-20</v>
      </c>
      <c r="Q84" s="47">
        <v>0</v>
      </c>
      <c r="R84" s="47">
        <v>0</v>
      </c>
      <c r="S84" s="75">
        <v>0</v>
      </c>
      <c r="U84" s="74">
        <v>19.100000000000001</v>
      </c>
      <c r="V84" s="75">
        <v>-219</v>
      </c>
      <c r="W84">
        <v>-79</v>
      </c>
      <c r="X84">
        <v>-118</v>
      </c>
      <c r="Y84">
        <v>-2</v>
      </c>
      <c r="Z84">
        <v>9.4499999999999993</v>
      </c>
      <c r="AA84">
        <v>9.65</v>
      </c>
      <c r="AB84">
        <v>0</v>
      </c>
      <c r="AC84">
        <v>-20</v>
      </c>
    </row>
    <row r="85" spans="7:29">
      <c r="G85" t="s">
        <v>127</v>
      </c>
      <c r="H85" s="74">
        <v>0</v>
      </c>
      <c r="I85" s="47">
        <v>0</v>
      </c>
      <c r="J85" s="47">
        <v>0</v>
      </c>
      <c r="K85" s="47">
        <v>9.65</v>
      </c>
      <c r="L85" s="47">
        <v>7.33</v>
      </c>
      <c r="M85" s="75">
        <v>0</v>
      </c>
      <c r="N85" s="74">
        <v>-48</v>
      </c>
      <c r="O85" s="47">
        <v>-60</v>
      </c>
      <c r="P85" s="47">
        <v>-10</v>
      </c>
      <c r="Q85" s="47">
        <v>0</v>
      </c>
      <c r="R85" s="47">
        <v>0</v>
      </c>
      <c r="S85" s="75">
        <v>0</v>
      </c>
      <c r="U85" s="74">
        <v>16.98</v>
      </c>
      <c r="V85" s="75">
        <v>-120</v>
      </c>
      <c r="W85">
        <v>-48</v>
      </c>
      <c r="X85">
        <v>-60</v>
      </c>
      <c r="Y85">
        <v>-2</v>
      </c>
      <c r="Z85">
        <v>7.33</v>
      </c>
      <c r="AA85">
        <v>9.65</v>
      </c>
      <c r="AB85">
        <v>0</v>
      </c>
      <c r="AC85">
        <v>-10</v>
      </c>
    </row>
    <row r="86" spans="7:29">
      <c r="G86" t="s">
        <v>128</v>
      </c>
      <c r="H86" s="74">
        <v>0</v>
      </c>
      <c r="I86" s="47">
        <v>0</v>
      </c>
      <c r="J86" s="47">
        <v>0</v>
      </c>
      <c r="K86" s="47">
        <v>9.64</v>
      </c>
      <c r="L86" s="47">
        <v>7.24</v>
      </c>
      <c r="M86" s="75">
        <v>0</v>
      </c>
      <c r="N86" s="74">
        <v>-17</v>
      </c>
      <c r="O86" s="47">
        <v>-5</v>
      </c>
      <c r="P86" s="47">
        <v>-10</v>
      </c>
      <c r="Q86" s="47">
        <v>0</v>
      </c>
      <c r="R86" s="47">
        <v>0</v>
      </c>
      <c r="S86" s="75">
        <v>0</v>
      </c>
      <c r="U86" s="74">
        <v>16.88</v>
      </c>
      <c r="V86" s="75">
        <v>-34</v>
      </c>
      <c r="W86">
        <v>-17</v>
      </c>
      <c r="X86">
        <v>-5</v>
      </c>
      <c r="Y86">
        <v>-2</v>
      </c>
      <c r="Z86">
        <v>7.24</v>
      </c>
      <c r="AA86">
        <v>9.64</v>
      </c>
      <c r="AB86">
        <v>0</v>
      </c>
      <c r="AC86">
        <v>-10</v>
      </c>
    </row>
    <row r="87" spans="7:29">
      <c r="G87" t="s">
        <v>129</v>
      </c>
      <c r="H87" s="74">
        <v>0</v>
      </c>
      <c r="I87" s="47">
        <v>0</v>
      </c>
      <c r="J87" s="47">
        <v>0</v>
      </c>
      <c r="K87" s="47">
        <v>9.65</v>
      </c>
      <c r="L87" s="47">
        <v>6.75</v>
      </c>
      <c r="M87" s="75">
        <v>0</v>
      </c>
      <c r="N87" s="74">
        <v>-59</v>
      </c>
      <c r="O87" s="47">
        <v>0</v>
      </c>
      <c r="P87" s="47">
        <v>-65</v>
      </c>
      <c r="Q87" s="47">
        <v>0</v>
      </c>
      <c r="R87" s="47">
        <v>0</v>
      </c>
      <c r="S87" s="75">
        <v>0</v>
      </c>
      <c r="U87" s="74">
        <v>16.399999999999999</v>
      </c>
      <c r="V87" s="75">
        <v>-126</v>
      </c>
      <c r="W87">
        <v>-59</v>
      </c>
      <c r="X87">
        <v>0</v>
      </c>
      <c r="Y87">
        <v>-2</v>
      </c>
      <c r="Z87">
        <v>6.75</v>
      </c>
      <c r="AA87">
        <v>9.65</v>
      </c>
      <c r="AB87">
        <v>0</v>
      </c>
      <c r="AC87">
        <v>-65</v>
      </c>
    </row>
    <row r="88" spans="7:29">
      <c r="G88" t="s">
        <v>130</v>
      </c>
      <c r="H88" s="74">
        <v>0</v>
      </c>
      <c r="I88" s="47">
        <v>0</v>
      </c>
      <c r="J88" s="47">
        <v>0</v>
      </c>
      <c r="K88" s="47">
        <v>9.65</v>
      </c>
      <c r="L88" s="47">
        <v>6.46</v>
      </c>
      <c r="M88" s="75">
        <v>0.1</v>
      </c>
      <c r="N88" s="74">
        <v>-56</v>
      </c>
      <c r="O88" s="47">
        <v>0</v>
      </c>
      <c r="P88" s="47">
        <v>-60</v>
      </c>
      <c r="Q88" s="47">
        <v>0</v>
      </c>
      <c r="R88" s="47">
        <v>0</v>
      </c>
      <c r="S88" s="75">
        <v>0</v>
      </c>
      <c r="U88" s="74">
        <v>16.21</v>
      </c>
      <c r="V88" s="75">
        <v>-118</v>
      </c>
      <c r="W88">
        <v>-56</v>
      </c>
      <c r="X88">
        <v>0</v>
      </c>
      <c r="Y88">
        <v>-2</v>
      </c>
      <c r="Z88">
        <v>6.46</v>
      </c>
      <c r="AA88">
        <v>9.65</v>
      </c>
      <c r="AB88">
        <v>0.1</v>
      </c>
      <c r="AC88">
        <v>-60</v>
      </c>
    </row>
    <row r="89" spans="7:29">
      <c r="G89" t="s">
        <v>131</v>
      </c>
      <c r="H89" s="74">
        <v>0</v>
      </c>
      <c r="I89" s="47">
        <v>0</v>
      </c>
      <c r="J89" s="47">
        <v>0</v>
      </c>
      <c r="K89" s="47">
        <v>9.65</v>
      </c>
      <c r="L89" s="47">
        <v>5.4</v>
      </c>
      <c r="M89" s="75">
        <v>0.39</v>
      </c>
      <c r="N89" s="74">
        <v>-6</v>
      </c>
      <c r="O89" s="47">
        <v>-85</v>
      </c>
      <c r="P89" s="47">
        <v>-30</v>
      </c>
      <c r="Q89" s="47">
        <v>0</v>
      </c>
      <c r="R89" s="47">
        <v>0</v>
      </c>
      <c r="S89" s="75">
        <v>0</v>
      </c>
      <c r="U89" s="74">
        <v>15.44</v>
      </c>
      <c r="V89" s="75">
        <v>-123</v>
      </c>
      <c r="W89">
        <v>-6</v>
      </c>
      <c r="X89">
        <v>-85</v>
      </c>
      <c r="Y89">
        <v>-2</v>
      </c>
      <c r="Z89">
        <v>5.4</v>
      </c>
      <c r="AA89">
        <v>9.65</v>
      </c>
      <c r="AB89">
        <v>0.39</v>
      </c>
      <c r="AC89">
        <v>-30</v>
      </c>
    </row>
    <row r="90" spans="7:29">
      <c r="G90" t="s">
        <v>132</v>
      </c>
      <c r="H90" s="74">
        <v>0</v>
      </c>
      <c r="I90" s="47">
        <v>0</v>
      </c>
      <c r="J90" s="47">
        <v>0</v>
      </c>
      <c r="K90" s="47">
        <v>9.65</v>
      </c>
      <c r="L90" s="47">
        <v>4.7300000000000004</v>
      </c>
      <c r="M90" s="75">
        <v>0.48</v>
      </c>
      <c r="N90" s="74">
        <v>-43</v>
      </c>
      <c r="O90" s="47">
        <v>-104</v>
      </c>
      <c r="P90" s="47">
        <v>-40</v>
      </c>
      <c r="Q90" s="47">
        <v>0</v>
      </c>
      <c r="R90" s="47">
        <v>0</v>
      </c>
      <c r="S90" s="75">
        <v>0</v>
      </c>
      <c r="U90" s="74">
        <v>14.86</v>
      </c>
      <c r="V90" s="75">
        <v>-189</v>
      </c>
      <c r="W90">
        <v>-43</v>
      </c>
      <c r="X90">
        <v>-104</v>
      </c>
      <c r="Y90">
        <v>-2</v>
      </c>
      <c r="Z90">
        <v>4.7300000000000004</v>
      </c>
      <c r="AA90">
        <v>9.65</v>
      </c>
      <c r="AB90">
        <v>0.48</v>
      </c>
      <c r="AC90">
        <v>-40</v>
      </c>
    </row>
    <row r="91" spans="7:29">
      <c r="G91" t="s">
        <v>133</v>
      </c>
      <c r="H91" s="74">
        <v>0</v>
      </c>
      <c r="I91" s="47">
        <v>0</v>
      </c>
      <c r="J91" s="47">
        <v>0</v>
      </c>
      <c r="K91" s="47">
        <v>19.29</v>
      </c>
      <c r="L91" s="47">
        <v>5.21</v>
      </c>
      <c r="M91" s="75">
        <v>0.68</v>
      </c>
      <c r="N91" s="74">
        <v>-41</v>
      </c>
      <c r="O91" s="47">
        <v>-101</v>
      </c>
      <c r="P91" s="47">
        <v>-20</v>
      </c>
      <c r="Q91" s="47">
        <v>0</v>
      </c>
      <c r="R91" s="47">
        <v>0</v>
      </c>
      <c r="S91" s="75">
        <v>0</v>
      </c>
      <c r="U91" s="74">
        <v>25.18</v>
      </c>
      <c r="V91" s="75">
        <v>-162.1</v>
      </c>
      <c r="W91">
        <v>-41</v>
      </c>
      <c r="X91">
        <v>-101</v>
      </c>
      <c r="Y91">
        <v>-0.1</v>
      </c>
      <c r="Z91">
        <v>5.21</v>
      </c>
      <c r="AA91">
        <v>19.29</v>
      </c>
      <c r="AB91">
        <v>0.68</v>
      </c>
      <c r="AC91">
        <v>-20</v>
      </c>
    </row>
    <row r="92" spans="7:29">
      <c r="G92" t="s">
        <v>134</v>
      </c>
      <c r="H92" s="74">
        <v>0</v>
      </c>
      <c r="I92" s="47">
        <v>0</v>
      </c>
      <c r="J92" s="47">
        <v>0</v>
      </c>
      <c r="K92" s="47">
        <v>19.29</v>
      </c>
      <c r="L92" s="47">
        <v>5.1100000000000003</v>
      </c>
      <c r="M92" s="75">
        <v>1.74</v>
      </c>
      <c r="N92" s="74">
        <v>-39</v>
      </c>
      <c r="O92" s="47">
        <v>-95</v>
      </c>
      <c r="P92" s="47">
        <v>-20</v>
      </c>
      <c r="Q92" s="47">
        <v>0</v>
      </c>
      <c r="R92" s="47">
        <v>0</v>
      </c>
      <c r="S92" s="75">
        <v>0</v>
      </c>
      <c r="U92" s="74">
        <v>26.14</v>
      </c>
      <c r="V92" s="75">
        <v>-154.1</v>
      </c>
      <c r="W92">
        <v>-39</v>
      </c>
      <c r="X92">
        <v>-95</v>
      </c>
      <c r="Y92">
        <v>-0.1</v>
      </c>
      <c r="Z92">
        <v>5.1100000000000003</v>
      </c>
      <c r="AA92">
        <v>19.29</v>
      </c>
      <c r="AB92">
        <v>1.74</v>
      </c>
      <c r="AC92">
        <v>-20</v>
      </c>
    </row>
    <row r="93" spans="7:29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3.55</v>
      </c>
      <c r="M93" s="75">
        <v>1.58</v>
      </c>
      <c r="N93" s="74">
        <v>-64</v>
      </c>
      <c r="O93" s="47">
        <v>-97</v>
      </c>
      <c r="P93" s="47">
        <v>-20</v>
      </c>
      <c r="Q93" s="47">
        <v>0</v>
      </c>
      <c r="R93" s="47">
        <v>0</v>
      </c>
      <c r="S93" s="75">
        <v>0</v>
      </c>
      <c r="U93" s="74">
        <v>5.13</v>
      </c>
      <c r="V93" s="75">
        <v>-181.1</v>
      </c>
      <c r="W93">
        <v>-64</v>
      </c>
      <c r="X93">
        <v>-97</v>
      </c>
      <c r="Y93">
        <v>-0.1</v>
      </c>
      <c r="Z93">
        <v>3.55</v>
      </c>
      <c r="AA93">
        <v>0</v>
      </c>
      <c r="AB93">
        <v>1.58</v>
      </c>
      <c r="AC93">
        <v>-20</v>
      </c>
    </row>
    <row r="94" spans="7:29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2.5099999999999998</v>
      </c>
      <c r="M94" s="75">
        <v>0.89</v>
      </c>
      <c r="N94" s="74">
        <v>-48</v>
      </c>
      <c r="O94" s="47">
        <v>-85</v>
      </c>
      <c r="P94" s="47">
        <v>-15</v>
      </c>
      <c r="Q94" s="47">
        <v>0</v>
      </c>
      <c r="R94" s="47">
        <v>0</v>
      </c>
      <c r="S94" s="75">
        <v>0</v>
      </c>
      <c r="U94" s="74">
        <v>3.4</v>
      </c>
      <c r="V94" s="75">
        <v>-148.1</v>
      </c>
      <c r="W94">
        <v>-48</v>
      </c>
      <c r="X94">
        <v>-85</v>
      </c>
      <c r="Y94">
        <v>-0.1</v>
      </c>
      <c r="Z94">
        <v>2.5099999999999998</v>
      </c>
      <c r="AA94">
        <v>0</v>
      </c>
      <c r="AB94">
        <v>0.89</v>
      </c>
      <c r="AC94">
        <v>-15</v>
      </c>
    </row>
    <row r="95" spans="7:29">
      <c r="G95" t="s">
        <v>137</v>
      </c>
      <c r="H95" s="74">
        <v>25.11</v>
      </c>
      <c r="I95" s="47">
        <v>0</v>
      </c>
      <c r="J95" s="47">
        <v>0</v>
      </c>
      <c r="K95" s="47">
        <v>0</v>
      </c>
      <c r="L95" s="47">
        <v>1.57</v>
      </c>
      <c r="M95" s="75">
        <v>0.67</v>
      </c>
      <c r="N95" s="74">
        <v>0</v>
      </c>
      <c r="O95" s="47">
        <v>-81</v>
      </c>
      <c r="P95" s="47">
        <v>-25</v>
      </c>
      <c r="Q95" s="47">
        <v>0</v>
      </c>
      <c r="R95" s="47">
        <v>0</v>
      </c>
      <c r="S95" s="75">
        <v>0</v>
      </c>
      <c r="U95" s="74">
        <v>27.35</v>
      </c>
      <c r="V95" s="75">
        <v>-106.1</v>
      </c>
      <c r="W95">
        <v>25.11</v>
      </c>
      <c r="X95">
        <v>-81</v>
      </c>
      <c r="Y95">
        <v>-0.1</v>
      </c>
      <c r="Z95">
        <v>1.57</v>
      </c>
      <c r="AA95">
        <v>0</v>
      </c>
      <c r="AB95">
        <v>0.67</v>
      </c>
      <c r="AC95">
        <v>-25</v>
      </c>
    </row>
    <row r="96" spans="7:29">
      <c r="G96" t="s">
        <v>138</v>
      </c>
      <c r="H96" s="74">
        <v>27.84</v>
      </c>
      <c r="I96" s="47">
        <v>0</v>
      </c>
      <c r="J96" s="47">
        <v>0</v>
      </c>
      <c r="K96" s="47">
        <v>0</v>
      </c>
      <c r="L96" s="47">
        <v>1.47</v>
      </c>
      <c r="M96" s="75">
        <v>0.68</v>
      </c>
      <c r="N96" s="74">
        <v>0</v>
      </c>
      <c r="O96" s="47">
        <v>-71</v>
      </c>
      <c r="P96" s="47">
        <v>-25</v>
      </c>
      <c r="Q96" s="47">
        <v>0</v>
      </c>
      <c r="R96" s="47">
        <v>0</v>
      </c>
      <c r="S96" s="75">
        <v>0</v>
      </c>
      <c r="U96" s="74">
        <v>29.99</v>
      </c>
      <c r="V96" s="75">
        <v>-96.1</v>
      </c>
      <c r="W96">
        <v>27.84</v>
      </c>
      <c r="X96">
        <v>-71</v>
      </c>
      <c r="Y96">
        <v>-0.1</v>
      </c>
      <c r="Z96">
        <v>1.47</v>
      </c>
      <c r="AA96">
        <v>0</v>
      </c>
      <c r="AB96">
        <v>0.68</v>
      </c>
      <c r="AC96">
        <v>-25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1.37</v>
      </c>
      <c r="M97" s="75">
        <v>0</v>
      </c>
      <c r="N97" s="74">
        <v>-13</v>
      </c>
      <c r="O97" s="47">
        <v>-62</v>
      </c>
      <c r="P97" s="47">
        <v>-30</v>
      </c>
      <c r="Q97" s="47">
        <v>0</v>
      </c>
      <c r="R97" s="47">
        <v>0</v>
      </c>
      <c r="S97" s="75">
        <v>0</v>
      </c>
      <c r="U97" s="74">
        <v>1.37</v>
      </c>
      <c r="V97" s="75">
        <v>-105.1</v>
      </c>
      <c r="W97">
        <v>-13</v>
      </c>
      <c r="X97">
        <v>-62</v>
      </c>
      <c r="Y97">
        <v>-0.1</v>
      </c>
      <c r="Z97">
        <v>1.37</v>
      </c>
      <c r="AA97">
        <v>0</v>
      </c>
      <c r="AB97">
        <v>0</v>
      </c>
      <c r="AC97">
        <v>-30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1.36</v>
      </c>
      <c r="M98" s="75">
        <v>0.16</v>
      </c>
      <c r="N98" s="74">
        <v>-9</v>
      </c>
      <c r="O98" s="47">
        <v>-61</v>
      </c>
      <c r="P98" s="47">
        <v>-30</v>
      </c>
      <c r="Q98" s="47">
        <v>0</v>
      </c>
      <c r="R98" s="47">
        <v>0</v>
      </c>
      <c r="S98" s="75">
        <v>0</v>
      </c>
      <c r="U98" s="74">
        <v>1.52</v>
      </c>
      <c r="V98" s="75">
        <v>-100.1</v>
      </c>
      <c r="W98">
        <v>-9</v>
      </c>
      <c r="X98">
        <v>-61</v>
      </c>
      <c r="Y98">
        <v>-0.1</v>
      </c>
      <c r="Z98">
        <v>1.36</v>
      </c>
      <c r="AA98">
        <v>0</v>
      </c>
      <c r="AB98">
        <v>0.16</v>
      </c>
      <c r="AC98">
        <v>-30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3.6624999999999991E-2</v>
      </c>
      <c r="I99" s="70">
        <f t="shared" ref="I99:BQ99" si="1">SUM(I3:I98)/4000</f>
        <v>1.0852499999999999E-2</v>
      </c>
      <c r="J99" s="70">
        <f t="shared" si="1"/>
        <v>0.22572250000000002</v>
      </c>
      <c r="K99" s="70">
        <f t="shared" si="1"/>
        <v>0.16402249999999993</v>
      </c>
      <c r="L99" s="70">
        <f t="shared" si="1"/>
        <v>0.14000250000000003</v>
      </c>
      <c r="M99" s="70">
        <f t="shared" si="1"/>
        <v>1.8675E-3</v>
      </c>
      <c r="N99" s="69">
        <f t="shared" si="1"/>
        <v>-1.1312500000000001</v>
      </c>
      <c r="O99" s="70">
        <f t="shared" si="1"/>
        <v>-0.874</v>
      </c>
      <c r="P99" s="70">
        <f t="shared" si="1"/>
        <v>-0.75949999999999995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0.57909250000000012</v>
      </c>
      <c r="V99" s="71">
        <f t="shared" si="1"/>
        <v>-2.8139500000000006</v>
      </c>
      <c r="W99">
        <f t="shared" si="1"/>
        <v>-1.0946249999999997</v>
      </c>
      <c r="X99">
        <f t="shared" si="1"/>
        <v>-0.86314750000000007</v>
      </c>
      <c r="Y99">
        <f t="shared" si="1"/>
        <v>-4.9199999999999987E-2</v>
      </c>
      <c r="Z99">
        <f t="shared" si="1"/>
        <v>0.14000250000000003</v>
      </c>
      <c r="AA99">
        <f t="shared" si="1"/>
        <v>0.16402249999999993</v>
      </c>
      <c r="AB99">
        <f t="shared" si="1"/>
        <v>1.8675E-3</v>
      </c>
      <c r="AC99">
        <f t="shared" si="1"/>
        <v>-0.53377750000000002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1"/>
      <c r="F1" s="14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45404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398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1" t="s">
        <v>223</v>
      </c>
      <c r="B1" s="221"/>
      <c r="C1" s="221"/>
      <c r="D1" s="221"/>
      <c r="E1" s="148"/>
      <c r="F1" s="14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45404</v>
      </c>
      <c r="U2" s="74" t="s">
        <v>225</v>
      </c>
      <c r="V2" s="75" t="s">
        <v>224</v>
      </c>
      <c r="W2" s="29" t="s">
        <v>439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0</v>
      </c>
      <c r="W3">
        <v>0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0</v>
      </c>
      <c r="W4">
        <v>0</v>
      </c>
      <c r="X4">
        <v>0</v>
      </c>
    </row>
    <row r="5" spans="1:24">
      <c r="B5" t="s">
        <v>379</v>
      </c>
      <c r="D5" t="s">
        <v>439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0</v>
      </c>
      <c r="W5">
        <v>0</v>
      </c>
      <c r="X5">
        <v>0</v>
      </c>
    </row>
    <row r="6" spans="1:24">
      <c r="B6" t="s">
        <v>379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</v>
      </c>
      <c r="W6">
        <v>0</v>
      </c>
      <c r="X6">
        <v>0</v>
      </c>
    </row>
    <row r="7" spans="1:24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</v>
      </c>
      <c r="W7">
        <v>0</v>
      </c>
      <c r="X7">
        <v>0</v>
      </c>
    </row>
    <row r="8" spans="1:24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  <c r="X8">
        <v>0</v>
      </c>
    </row>
    <row r="9" spans="1:24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</v>
      </c>
      <c r="W9">
        <v>0</v>
      </c>
      <c r="X9">
        <v>0</v>
      </c>
    </row>
    <row r="10" spans="1:24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</v>
      </c>
      <c r="W10">
        <v>0</v>
      </c>
      <c r="X10">
        <v>0</v>
      </c>
    </row>
    <row r="11" spans="1:24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  <c r="X11">
        <v>0</v>
      </c>
    </row>
    <row r="12" spans="1:24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  <c r="X12">
        <v>0</v>
      </c>
    </row>
    <row r="13" spans="1:24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  <c r="X13">
        <v>0</v>
      </c>
    </row>
    <row r="14" spans="1:24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  <c r="X14">
        <v>0</v>
      </c>
    </row>
    <row r="15" spans="1:24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  <c r="X15">
        <v>0</v>
      </c>
    </row>
    <row r="16" spans="1:24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  <c r="X16">
        <v>0</v>
      </c>
    </row>
    <row r="17" spans="7:24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  <c r="X17">
        <v>0</v>
      </c>
    </row>
    <row r="18" spans="7:24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0.28999999999999998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0.28999999999999998</v>
      </c>
      <c r="W18">
        <v>0</v>
      </c>
      <c r="X18">
        <v>0.28999999999999998</v>
      </c>
    </row>
    <row r="19" spans="7:24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3.86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3.86</v>
      </c>
      <c r="W19">
        <v>0</v>
      </c>
      <c r="X19">
        <v>3.86</v>
      </c>
    </row>
    <row r="20" spans="7:24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1.64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1.64</v>
      </c>
      <c r="W20">
        <v>0</v>
      </c>
      <c r="X20">
        <v>1.64</v>
      </c>
    </row>
    <row r="21" spans="7:24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3.67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3.67</v>
      </c>
      <c r="W21">
        <v>0</v>
      </c>
      <c r="X21">
        <v>3.67</v>
      </c>
    </row>
    <row r="22" spans="7:24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2.99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2.99</v>
      </c>
      <c r="W22">
        <v>0</v>
      </c>
      <c r="X22">
        <v>2.99</v>
      </c>
    </row>
    <row r="23" spans="7:24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6.85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6.85</v>
      </c>
      <c r="W23">
        <v>0</v>
      </c>
      <c r="X23">
        <v>6.85</v>
      </c>
    </row>
    <row r="24" spans="7:24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11.19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11.19</v>
      </c>
      <c r="W24">
        <v>0</v>
      </c>
      <c r="X24">
        <v>11.19</v>
      </c>
    </row>
    <row r="25" spans="7:24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7.91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7.91</v>
      </c>
      <c r="W25">
        <v>0</v>
      </c>
      <c r="X25">
        <v>7.91</v>
      </c>
    </row>
    <row r="26" spans="7:24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9.26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9.26</v>
      </c>
      <c r="W26">
        <v>0</v>
      </c>
      <c r="X26">
        <v>9.26</v>
      </c>
    </row>
    <row r="27" spans="7:24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2.76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2.76</v>
      </c>
      <c r="W27">
        <v>0</v>
      </c>
      <c r="X27">
        <v>2.76</v>
      </c>
    </row>
    <row r="28" spans="7:24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7.04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7.04</v>
      </c>
      <c r="W28">
        <v>0</v>
      </c>
      <c r="X28">
        <v>7.04</v>
      </c>
    </row>
    <row r="29" spans="7:24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6.66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6.66</v>
      </c>
      <c r="W29">
        <v>0</v>
      </c>
      <c r="X29">
        <v>6.66</v>
      </c>
    </row>
    <row r="30" spans="7:24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4.1500000000000004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4.1500000000000004</v>
      </c>
      <c r="W30">
        <v>0</v>
      </c>
      <c r="X30">
        <v>4.1500000000000004</v>
      </c>
    </row>
    <row r="31" spans="7:24">
      <c r="G31" t="s">
        <v>73</v>
      </c>
      <c r="H31" s="74">
        <v>0</v>
      </c>
      <c r="I31" s="47">
        <v>0</v>
      </c>
      <c r="J31" s="47">
        <v>0</v>
      </c>
      <c r="K31" s="47">
        <v>13.51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13.51</v>
      </c>
      <c r="W31">
        <v>13.51</v>
      </c>
      <c r="X31">
        <v>0</v>
      </c>
    </row>
    <row r="32" spans="7:24">
      <c r="G32" t="s">
        <v>74</v>
      </c>
      <c r="H32" s="74">
        <v>0</v>
      </c>
      <c r="I32" s="47">
        <v>0</v>
      </c>
      <c r="J32" s="47">
        <v>0</v>
      </c>
      <c r="K32" s="47">
        <v>21.22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21.22</v>
      </c>
      <c r="W32">
        <v>21.22</v>
      </c>
      <c r="X32">
        <v>0</v>
      </c>
    </row>
    <row r="33" spans="7:24">
      <c r="G33" t="s">
        <v>75</v>
      </c>
      <c r="H33" s="74">
        <v>0</v>
      </c>
      <c r="I33" s="47">
        <v>0</v>
      </c>
      <c r="J33" s="47">
        <v>0</v>
      </c>
      <c r="K33" s="47">
        <v>28.94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28.94</v>
      </c>
      <c r="W33">
        <v>28.94</v>
      </c>
      <c r="X33">
        <v>0</v>
      </c>
    </row>
    <row r="34" spans="7:24">
      <c r="G34" t="s">
        <v>76</v>
      </c>
      <c r="H34" s="74">
        <v>0</v>
      </c>
      <c r="I34" s="47">
        <v>0</v>
      </c>
      <c r="J34" s="47">
        <v>0</v>
      </c>
      <c r="K34" s="47">
        <v>33.770000000000003</v>
      </c>
      <c r="L34" s="47">
        <v>0</v>
      </c>
      <c r="M34" s="75">
        <v>0.74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34.51</v>
      </c>
      <c r="W34">
        <v>33.770000000000003</v>
      </c>
      <c r="X34">
        <v>0.74</v>
      </c>
    </row>
    <row r="35" spans="7:24">
      <c r="G35" t="s">
        <v>77</v>
      </c>
      <c r="H35" s="74">
        <v>0</v>
      </c>
      <c r="I35" s="47">
        <v>0</v>
      </c>
      <c r="J35" s="47">
        <v>0</v>
      </c>
      <c r="K35" s="47">
        <v>50.17</v>
      </c>
      <c r="L35" s="47">
        <v>0</v>
      </c>
      <c r="M35" s="75">
        <v>4.82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54.99</v>
      </c>
      <c r="W35">
        <v>50.17</v>
      </c>
      <c r="X35">
        <v>4.82</v>
      </c>
    </row>
    <row r="36" spans="7:24">
      <c r="G36" t="s">
        <v>78</v>
      </c>
      <c r="H36" s="74">
        <v>0</v>
      </c>
      <c r="I36" s="47">
        <v>0</v>
      </c>
      <c r="J36" s="47">
        <v>0</v>
      </c>
      <c r="K36" s="47">
        <v>55.95</v>
      </c>
      <c r="L36" s="47">
        <v>0</v>
      </c>
      <c r="M36" s="75">
        <v>4.34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60.29</v>
      </c>
      <c r="W36">
        <v>55.95</v>
      </c>
      <c r="X36">
        <v>4.34</v>
      </c>
    </row>
    <row r="37" spans="7:24">
      <c r="G37" t="s">
        <v>79</v>
      </c>
      <c r="H37" s="74">
        <v>0</v>
      </c>
      <c r="I37" s="47">
        <v>0</v>
      </c>
      <c r="J37" s="47">
        <v>0</v>
      </c>
      <c r="K37" s="47">
        <v>66.569999999999993</v>
      </c>
      <c r="L37" s="47">
        <v>0</v>
      </c>
      <c r="M37" s="75">
        <v>4.53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71.099999999999994</v>
      </c>
      <c r="W37">
        <v>66.569999999999993</v>
      </c>
      <c r="X37">
        <v>4.53</v>
      </c>
    </row>
    <row r="38" spans="7:24">
      <c r="G38" t="s">
        <v>80</v>
      </c>
      <c r="H38" s="74">
        <v>0</v>
      </c>
      <c r="I38" s="47">
        <v>0</v>
      </c>
      <c r="J38" s="47">
        <v>0</v>
      </c>
      <c r="K38" s="47">
        <v>81.03</v>
      </c>
      <c r="L38" s="47">
        <v>0</v>
      </c>
      <c r="M38" s="75">
        <v>6.95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87.98</v>
      </c>
      <c r="W38">
        <v>81.03</v>
      </c>
      <c r="X38">
        <v>6.95</v>
      </c>
    </row>
    <row r="39" spans="7:24">
      <c r="G39" t="s">
        <v>81</v>
      </c>
      <c r="H39" s="74">
        <v>0</v>
      </c>
      <c r="I39" s="47">
        <v>0</v>
      </c>
      <c r="J39" s="47">
        <v>0</v>
      </c>
      <c r="K39" s="47">
        <v>42.44</v>
      </c>
      <c r="L39" s="47">
        <v>0</v>
      </c>
      <c r="M39" s="75">
        <v>8.59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51.03</v>
      </c>
      <c r="W39">
        <v>42.44</v>
      </c>
      <c r="X39">
        <v>8.59</v>
      </c>
    </row>
    <row r="40" spans="7:24">
      <c r="G40" t="s">
        <v>82</v>
      </c>
      <c r="H40" s="74">
        <v>0</v>
      </c>
      <c r="I40" s="47">
        <v>0</v>
      </c>
      <c r="J40" s="47">
        <v>0</v>
      </c>
      <c r="K40" s="47">
        <v>52.09</v>
      </c>
      <c r="L40" s="47">
        <v>0</v>
      </c>
      <c r="M40" s="75">
        <v>1.74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53.83</v>
      </c>
      <c r="W40">
        <v>52.09</v>
      </c>
      <c r="X40">
        <v>1.74</v>
      </c>
    </row>
    <row r="41" spans="7:24">
      <c r="G41" t="s">
        <v>83</v>
      </c>
      <c r="H41" s="74">
        <v>0</v>
      </c>
      <c r="I41" s="47">
        <v>0</v>
      </c>
      <c r="J41" s="47">
        <v>0</v>
      </c>
      <c r="K41" s="47">
        <v>62.71</v>
      </c>
      <c r="L41" s="47">
        <v>0</v>
      </c>
      <c r="M41" s="75">
        <v>2.12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64.83</v>
      </c>
      <c r="W41">
        <v>62.71</v>
      </c>
      <c r="X41">
        <v>2.12</v>
      </c>
    </row>
    <row r="42" spans="7:24">
      <c r="G42" t="s">
        <v>84</v>
      </c>
      <c r="H42" s="74">
        <v>0</v>
      </c>
      <c r="I42" s="47">
        <v>0</v>
      </c>
      <c r="J42" s="47">
        <v>0</v>
      </c>
      <c r="K42" s="47">
        <v>70.42</v>
      </c>
      <c r="L42" s="47">
        <v>0</v>
      </c>
      <c r="M42" s="75">
        <v>2.2200000000000002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72.64</v>
      </c>
      <c r="W42">
        <v>70.42</v>
      </c>
      <c r="X42">
        <v>2.2200000000000002</v>
      </c>
    </row>
    <row r="43" spans="7:24">
      <c r="G43" t="s">
        <v>85</v>
      </c>
      <c r="H43" s="74">
        <v>0</v>
      </c>
      <c r="I43" s="47">
        <v>0</v>
      </c>
      <c r="J43" s="47">
        <v>0</v>
      </c>
      <c r="K43" s="47">
        <v>76.209999999999994</v>
      </c>
      <c r="L43" s="47">
        <v>0</v>
      </c>
      <c r="M43" s="75">
        <v>2.2200000000000002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78.430000000000007</v>
      </c>
      <c r="W43">
        <v>76.209999999999994</v>
      </c>
      <c r="X43">
        <v>2.2200000000000002</v>
      </c>
    </row>
    <row r="44" spans="7:24">
      <c r="G44" t="s">
        <v>86</v>
      </c>
      <c r="H44" s="74">
        <v>0</v>
      </c>
      <c r="I44" s="47">
        <v>0</v>
      </c>
      <c r="J44" s="47">
        <v>0</v>
      </c>
      <c r="K44" s="47">
        <v>83.93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83.93</v>
      </c>
      <c r="W44">
        <v>83.93</v>
      </c>
      <c r="X44">
        <v>0</v>
      </c>
    </row>
    <row r="45" spans="7:24">
      <c r="G45" t="s">
        <v>87</v>
      </c>
      <c r="H45" s="74">
        <v>0</v>
      </c>
      <c r="I45" s="47">
        <v>0</v>
      </c>
      <c r="J45" s="47">
        <v>0</v>
      </c>
      <c r="K45" s="47">
        <v>90.68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90.68</v>
      </c>
      <c r="W45">
        <v>90.68</v>
      </c>
      <c r="X45">
        <v>0</v>
      </c>
    </row>
    <row r="46" spans="7:24">
      <c r="G46" t="s">
        <v>88</v>
      </c>
      <c r="H46" s="74">
        <v>0</v>
      </c>
      <c r="I46" s="47">
        <v>0</v>
      </c>
      <c r="J46" s="47">
        <v>0</v>
      </c>
      <c r="K46" s="47">
        <v>83.93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83.93</v>
      </c>
      <c r="W46">
        <v>83.93</v>
      </c>
      <c r="X46">
        <v>0</v>
      </c>
    </row>
    <row r="47" spans="7:24">
      <c r="G47" t="s">
        <v>89</v>
      </c>
      <c r="H47" s="74">
        <v>0</v>
      </c>
      <c r="I47" s="47">
        <v>0</v>
      </c>
      <c r="J47" s="47">
        <v>0</v>
      </c>
      <c r="K47" s="47">
        <v>92.61</v>
      </c>
      <c r="L47" s="47">
        <v>0</v>
      </c>
      <c r="M47" s="75">
        <v>0.19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92.8</v>
      </c>
      <c r="W47">
        <v>92.61</v>
      </c>
      <c r="X47">
        <v>0.19</v>
      </c>
    </row>
    <row r="48" spans="7:24">
      <c r="G48" t="s">
        <v>90</v>
      </c>
      <c r="H48" s="74">
        <v>0</v>
      </c>
      <c r="I48" s="47">
        <v>0</v>
      </c>
      <c r="J48" s="47">
        <v>0</v>
      </c>
      <c r="K48" s="47">
        <v>94.54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94.54</v>
      </c>
      <c r="W48">
        <v>94.54</v>
      </c>
      <c r="X48">
        <v>0</v>
      </c>
    </row>
    <row r="49" spans="7:24">
      <c r="G49" t="s">
        <v>91</v>
      </c>
      <c r="H49" s="74">
        <v>0</v>
      </c>
      <c r="I49" s="47">
        <v>0</v>
      </c>
      <c r="J49" s="47">
        <v>0</v>
      </c>
      <c r="K49" s="47">
        <v>98.4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98.4</v>
      </c>
      <c r="W49">
        <v>98.4</v>
      </c>
      <c r="X49">
        <v>0</v>
      </c>
    </row>
    <row r="50" spans="7:24">
      <c r="G50" t="s">
        <v>92</v>
      </c>
      <c r="H50" s="74">
        <v>0</v>
      </c>
      <c r="I50" s="47">
        <v>0</v>
      </c>
      <c r="J50" s="47">
        <v>0</v>
      </c>
      <c r="K50" s="47">
        <v>98.4</v>
      </c>
      <c r="L50" s="47">
        <v>0</v>
      </c>
      <c r="M50" s="75">
        <v>0.87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99.27</v>
      </c>
      <c r="W50">
        <v>98.4</v>
      </c>
      <c r="X50">
        <v>0.87</v>
      </c>
    </row>
    <row r="51" spans="7:24">
      <c r="G51" t="s">
        <v>93</v>
      </c>
      <c r="H51" s="74">
        <v>0</v>
      </c>
      <c r="I51" s="47">
        <v>0</v>
      </c>
      <c r="J51" s="47">
        <v>0</v>
      </c>
      <c r="K51" s="47">
        <v>99.37</v>
      </c>
      <c r="L51" s="47">
        <v>0</v>
      </c>
      <c r="M51" s="75">
        <v>4.05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103.42</v>
      </c>
      <c r="W51">
        <v>99.37</v>
      </c>
      <c r="X51">
        <v>4.05</v>
      </c>
    </row>
    <row r="52" spans="7:24">
      <c r="G52" t="s">
        <v>94</v>
      </c>
      <c r="H52" s="74">
        <v>0</v>
      </c>
      <c r="I52" s="47">
        <v>0</v>
      </c>
      <c r="J52" s="47">
        <v>0</v>
      </c>
      <c r="K52" s="47">
        <v>100.33</v>
      </c>
      <c r="L52" s="47">
        <v>0</v>
      </c>
      <c r="M52" s="75">
        <v>5.0199999999999996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105.35</v>
      </c>
      <c r="W52">
        <v>100.33</v>
      </c>
      <c r="X52">
        <v>5.0199999999999996</v>
      </c>
    </row>
    <row r="53" spans="7:24">
      <c r="G53" t="s">
        <v>95</v>
      </c>
      <c r="H53" s="74">
        <v>0</v>
      </c>
      <c r="I53" s="47">
        <v>0</v>
      </c>
      <c r="J53" s="47">
        <v>0</v>
      </c>
      <c r="K53" s="47">
        <v>100.33</v>
      </c>
      <c r="L53" s="47">
        <v>0</v>
      </c>
      <c r="M53" s="75">
        <v>1.54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101.87</v>
      </c>
      <c r="W53">
        <v>100.33</v>
      </c>
      <c r="X53">
        <v>1.54</v>
      </c>
    </row>
    <row r="54" spans="7:24">
      <c r="G54" t="s">
        <v>96</v>
      </c>
      <c r="H54" s="74">
        <v>0</v>
      </c>
      <c r="I54" s="47">
        <v>0</v>
      </c>
      <c r="J54" s="47">
        <v>0</v>
      </c>
      <c r="K54" s="47">
        <v>101.3</v>
      </c>
      <c r="L54" s="47">
        <v>0</v>
      </c>
      <c r="M54" s="75">
        <v>1.83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103.13</v>
      </c>
      <c r="W54">
        <v>101.3</v>
      </c>
      <c r="X54">
        <v>1.83</v>
      </c>
    </row>
    <row r="55" spans="7:24">
      <c r="G55" t="s">
        <v>97</v>
      </c>
      <c r="H55" s="74">
        <v>0</v>
      </c>
      <c r="I55" s="47">
        <v>0</v>
      </c>
      <c r="J55" s="47">
        <v>0</v>
      </c>
      <c r="K55" s="47">
        <v>100.33</v>
      </c>
      <c r="L55" s="47">
        <v>0</v>
      </c>
      <c r="M55" s="75">
        <v>5.0199999999999996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105.35</v>
      </c>
      <c r="W55">
        <v>100.33</v>
      </c>
      <c r="X55">
        <v>5.0199999999999996</v>
      </c>
    </row>
    <row r="56" spans="7:24">
      <c r="G56" t="s">
        <v>98</v>
      </c>
      <c r="H56" s="74">
        <v>0</v>
      </c>
      <c r="I56" s="47">
        <v>0</v>
      </c>
      <c r="J56" s="47">
        <v>0</v>
      </c>
      <c r="K56" s="47">
        <v>100.33</v>
      </c>
      <c r="L56" s="47">
        <v>0</v>
      </c>
      <c r="M56" s="75">
        <v>3.47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103.8</v>
      </c>
      <c r="W56">
        <v>100.33</v>
      </c>
      <c r="X56">
        <v>3.47</v>
      </c>
    </row>
    <row r="57" spans="7:24">
      <c r="G57" t="s">
        <v>99</v>
      </c>
      <c r="H57" s="74">
        <v>0</v>
      </c>
      <c r="I57" s="47">
        <v>0</v>
      </c>
      <c r="J57" s="47">
        <v>0</v>
      </c>
      <c r="K57" s="47">
        <v>100.33</v>
      </c>
      <c r="L57" s="47">
        <v>0</v>
      </c>
      <c r="M57" s="75">
        <v>4.63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104.96</v>
      </c>
      <c r="W57">
        <v>100.33</v>
      </c>
      <c r="X57">
        <v>4.63</v>
      </c>
    </row>
    <row r="58" spans="7:24">
      <c r="G58" t="s">
        <v>100</v>
      </c>
      <c r="H58" s="74">
        <v>0</v>
      </c>
      <c r="I58" s="47">
        <v>0</v>
      </c>
      <c r="J58" s="47">
        <v>0</v>
      </c>
      <c r="K58" s="47">
        <v>102.26</v>
      </c>
      <c r="L58" s="47">
        <v>0</v>
      </c>
      <c r="M58" s="75">
        <v>3.28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105.54</v>
      </c>
      <c r="W58">
        <v>102.26</v>
      </c>
      <c r="X58">
        <v>3.28</v>
      </c>
    </row>
    <row r="59" spans="7:24">
      <c r="G59" t="s">
        <v>101</v>
      </c>
      <c r="H59" s="74">
        <v>0</v>
      </c>
      <c r="I59" s="47">
        <v>0</v>
      </c>
      <c r="J59" s="47">
        <v>0</v>
      </c>
      <c r="K59" s="47">
        <v>104.19</v>
      </c>
      <c r="L59" s="47">
        <v>0</v>
      </c>
      <c r="M59" s="75">
        <v>2.41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106.6</v>
      </c>
      <c r="W59">
        <v>104.19</v>
      </c>
      <c r="X59">
        <v>2.41</v>
      </c>
    </row>
    <row r="60" spans="7:24">
      <c r="G60" t="s">
        <v>102</v>
      </c>
      <c r="H60" s="74">
        <v>0</v>
      </c>
      <c r="I60" s="47">
        <v>0</v>
      </c>
      <c r="J60" s="47">
        <v>0</v>
      </c>
      <c r="K60" s="47">
        <v>102.26</v>
      </c>
      <c r="L60" s="47">
        <v>0</v>
      </c>
      <c r="M60" s="75">
        <v>3.18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105.44</v>
      </c>
      <c r="W60">
        <v>102.26</v>
      </c>
      <c r="X60">
        <v>3.18</v>
      </c>
    </row>
    <row r="61" spans="7:24">
      <c r="G61" t="s">
        <v>103</v>
      </c>
      <c r="H61" s="74">
        <v>0</v>
      </c>
      <c r="I61" s="47">
        <v>0</v>
      </c>
      <c r="J61" s="47">
        <v>0</v>
      </c>
      <c r="K61" s="47">
        <v>103.22</v>
      </c>
      <c r="L61" s="47">
        <v>0</v>
      </c>
      <c r="M61" s="75">
        <v>6.66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109.88</v>
      </c>
      <c r="W61">
        <v>103.22</v>
      </c>
      <c r="X61">
        <v>6.66</v>
      </c>
    </row>
    <row r="62" spans="7:24">
      <c r="G62" t="s">
        <v>104</v>
      </c>
      <c r="H62" s="74">
        <v>0</v>
      </c>
      <c r="I62" s="47">
        <v>0</v>
      </c>
      <c r="J62" s="47">
        <v>0</v>
      </c>
      <c r="K62" s="47">
        <v>105.15</v>
      </c>
      <c r="L62" s="47">
        <v>0</v>
      </c>
      <c r="M62" s="75">
        <v>6.37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111.52</v>
      </c>
      <c r="W62">
        <v>105.15</v>
      </c>
      <c r="X62">
        <v>6.37</v>
      </c>
    </row>
    <row r="63" spans="7:24">
      <c r="G63" t="s">
        <v>105</v>
      </c>
      <c r="H63" s="74">
        <v>0</v>
      </c>
      <c r="I63" s="47">
        <v>0</v>
      </c>
      <c r="J63" s="47">
        <v>0</v>
      </c>
      <c r="K63" s="47">
        <v>110.94</v>
      </c>
      <c r="L63" s="47">
        <v>0</v>
      </c>
      <c r="M63" s="75">
        <v>4.7300000000000004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115.67</v>
      </c>
      <c r="W63">
        <v>110.94</v>
      </c>
      <c r="X63">
        <v>4.7300000000000004</v>
      </c>
    </row>
    <row r="64" spans="7:24">
      <c r="G64" t="s">
        <v>106</v>
      </c>
      <c r="H64" s="74">
        <v>0</v>
      </c>
      <c r="I64" s="47">
        <v>0</v>
      </c>
      <c r="J64" s="47">
        <v>0</v>
      </c>
      <c r="K64" s="47">
        <v>111.91</v>
      </c>
      <c r="L64" s="47">
        <v>0</v>
      </c>
      <c r="M64" s="75">
        <v>4.92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116.83</v>
      </c>
      <c r="W64">
        <v>111.91</v>
      </c>
      <c r="X64">
        <v>4.92</v>
      </c>
    </row>
    <row r="65" spans="7:24">
      <c r="G65" t="s">
        <v>107</v>
      </c>
      <c r="H65" s="74">
        <v>0</v>
      </c>
      <c r="I65" s="47">
        <v>0</v>
      </c>
      <c r="J65" s="47">
        <v>0</v>
      </c>
      <c r="K65" s="47">
        <v>113.84</v>
      </c>
      <c r="L65" s="47">
        <v>0</v>
      </c>
      <c r="M65" s="75">
        <v>7.91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121.75</v>
      </c>
      <c r="W65">
        <v>113.84</v>
      </c>
      <c r="X65">
        <v>7.91</v>
      </c>
    </row>
    <row r="66" spans="7:24">
      <c r="G66" t="s">
        <v>108</v>
      </c>
      <c r="H66" s="74">
        <v>0</v>
      </c>
      <c r="I66" s="47">
        <v>0</v>
      </c>
      <c r="J66" s="47">
        <v>0</v>
      </c>
      <c r="K66" s="47">
        <v>116.73</v>
      </c>
      <c r="L66" s="47">
        <v>0</v>
      </c>
      <c r="M66" s="75">
        <v>3.09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119.82</v>
      </c>
      <c r="W66">
        <v>116.73</v>
      </c>
      <c r="X66">
        <v>3.09</v>
      </c>
    </row>
    <row r="67" spans="7:24">
      <c r="G67" t="s">
        <v>109</v>
      </c>
      <c r="H67" s="74">
        <v>0</v>
      </c>
      <c r="I67" s="47">
        <v>0</v>
      </c>
      <c r="J67" s="47">
        <v>0</v>
      </c>
      <c r="K67" s="47">
        <v>109.97</v>
      </c>
      <c r="L67" s="47">
        <v>0</v>
      </c>
      <c r="M67" s="75">
        <v>0.68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110.65</v>
      </c>
      <c r="W67">
        <v>109.97</v>
      </c>
      <c r="X67">
        <v>0.68</v>
      </c>
    </row>
    <row r="68" spans="7:24">
      <c r="G68" t="s">
        <v>110</v>
      </c>
      <c r="H68" s="74">
        <v>0</v>
      </c>
      <c r="I68" s="47">
        <v>0</v>
      </c>
      <c r="J68" s="47">
        <v>0</v>
      </c>
      <c r="K68" s="47">
        <v>105.15</v>
      </c>
      <c r="L68" s="47">
        <v>0</v>
      </c>
      <c r="M68" s="75">
        <v>2.41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107.56</v>
      </c>
      <c r="W68">
        <v>105.15</v>
      </c>
      <c r="X68">
        <v>2.41</v>
      </c>
    </row>
    <row r="69" spans="7:24">
      <c r="G69" t="s">
        <v>111</v>
      </c>
      <c r="H69" s="74">
        <v>0</v>
      </c>
      <c r="I69" s="47">
        <v>0</v>
      </c>
      <c r="J69" s="47">
        <v>0</v>
      </c>
      <c r="K69" s="47">
        <v>101.3</v>
      </c>
      <c r="L69" s="47">
        <v>0</v>
      </c>
      <c r="M69" s="75">
        <v>4.05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105.35</v>
      </c>
      <c r="W69">
        <v>101.3</v>
      </c>
      <c r="X69">
        <v>4.05</v>
      </c>
    </row>
    <row r="70" spans="7:24">
      <c r="G70" t="s">
        <v>112</v>
      </c>
      <c r="H70" s="74">
        <v>0</v>
      </c>
      <c r="I70" s="47">
        <v>0</v>
      </c>
      <c r="J70" s="47">
        <v>0</v>
      </c>
      <c r="K70" s="47">
        <v>97.44</v>
      </c>
      <c r="L70" s="47">
        <v>0</v>
      </c>
      <c r="M70" s="75">
        <v>4.63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102.07</v>
      </c>
      <c r="W70">
        <v>97.44</v>
      </c>
      <c r="X70">
        <v>4.63</v>
      </c>
    </row>
    <row r="71" spans="7:24">
      <c r="G71" t="s">
        <v>113</v>
      </c>
      <c r="H71" s="74">
        <v>0</v>
      </c>
      <c r="I71" s="47">
        <v>0</v>
      </c>
      <c r="J71" s="47">
        <v>0</v>
      </c>
      <c r="K71" s="47">
        <v>136.03</v>
      </c>
      <c r="L71" s="47">
        <v>0</v>
      </c>
      <c r="M71" s="75">
        <v>7.52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143.55000000000001</v>
      </c>
      <c r="W71">
        <v>136.03</v>
      </c>
      <c r="X71">
        <v>7.52</v>
      </c>
    </row>
    <row r="72" spans="7:24">
      <c r="G72" t="s">
        <v>114</v>
      </c>
      <c r="H72" s="74">
        <v>0</v>
      </c>
      <c r="I72" s="47">
        <v>0</v>
      </c>
      <c r="J72" s="47">
        <v>0</v>
      </c>
      <c r="K72" s="47">
        <v>129.27000000000001</v>
      </c>
      <c r="L72" s="47">
        <v>0</v>
      </c>
      <c r="M72" s="75">
        <v>8.49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137.76</v>
      </c>
      <c r="W72">
        <v>129.27000000000001</v>
      </c>
      <c r="X72">
        <v>8.49</v>
      </c>
    </row>
    <row r="73" spans="7:24">
      <c r="G73" t="s">
        <v>115</v>
      </c>
      <c r="H73" s="74">
        <v>0</v>
      </c>
      <c r="I73" s="47">
        <v>0</v>
      </c>
      <c r="J73" s="47">
        <v>0</v>
      </c>
      <c r="K73" s="47">
        <v>114.8</v>
      </c>
      <c r="L73" s="47">
        <v>0</v>
      </c>
      <c r="M73" s="75">
        <v>7.91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122.71</v>
      </c>
      <c r="W73">
        <v>114.8</v>
      </c>
      <c r="X73">
        <v>7.91</v>
      </c>
    </row>
    <row r="74" spans="7:24">
      <c r="G74" t="s">
        <v>116</v>
      </c>
      <c r="H74" s="74">
        <v>0</v>
      </c>
      <c r="I74" s="47">
        <v>0</v>
      </c>
      <c r="J74" s="47">
        <v>0</v>
      </c>
      <c r="K74" s="47">
        <v>100.33</v>
      </c>
      <c r="L74" s="47">
        <v>0</v>
      </c>
      <c r="M74" s="75">
        <v>6.85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107.18</v>
      </c>
      <c r="W74">
        <v>100.33</v>
      </c>
      <c r="X74">
        <v>6.85</v>
      </c>
    </row>
    <row r="75" spans="7:24">
      <c r="G75" t="s">
        <v>117</v>
      </c>
      <c r="H75" s="74">
        <v>0</v>
      </c>
      <c r="I75" s="47">
        <v>0</v>
      </c>
      <c r="J75" s="47">
        <v>0</v>
      </c>
      <c r="K75" s="47">
        <v>64.63</v>
      </c>
      <c r="L75" s="47">
        <v>0</v>
      </c>
      <c r="M75" s="75">
        <v>10.71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75.34</v>
      </c>
      <c r="W75">
        <v>64.63</v>
      </c>
      <c r="X75">
        <v>10.71</v>
      </c>
    </row>
    <row r="76" spans="7:24">
      <c r="G76" t="s">
        <v>118</v>
      </c>
      <c r="H76" s="74">
        <v>0</v>
      </c>
      <c r="I76" s="47">
        <v>0</v>
      </c>
      <c r="J76" s="47">
        <v>0</v>
      </c>
      <c r="K76" s="47">
        <v>46.31</v>
      </c>
      <c r="L76" s="47">
        <v>0</v>
      </c>
      <c r="M76" s="75">
        <v>7.62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53.93</v>
      </c>
      <c r="W76">
        <v>46.31</v>
      </c>
      <c r="X76">
        <v>7.62</v>
      </c>
    </row>
    <row r="77" spans="7:24">
      <c r="G77" t="s">
        <v>119</v>
      </c>
      <c r="H77" s="74">
        <v>0</v>
      </c>
      <c r="I77" s="47">
        <v>0</v>
      </c>
      <c r="J77" s="47">
        <v>0</v>
      </c>
      <c r="K77" s="47">
        <v>30.87</v>
      </c>
      <c r="L77" s="47">
        <v>0</v>
      </c>
      <c r="M77" s="75">
        <v>7.11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37.979999999999997</v>
      </c>
      <c r="W77">
        <v>30.87</v>
      </c>
      <c r="X77">
        <v>7.11</v>
      </c>
    </row>
    <row r="78" spans="7:24">
      <c r="G78" t="s">
        <v>120</v>
      </c>
      <c r="H78" s="74">
        <v>0</v>
      </c>
      <c r="I78" s="47">
        <v>0</v>
      </c>
      <c r="J78" s="47">
        <v>0</v>
      </c>
      <c r="K78" s="47">
        <v>28.94</v>
      </c>
      <c r="L78" s="47">
        <v>0</v>
      </c>
      <c r="M78" s="75">
        <v>3.61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32.549999999999997</v>
      </c>
      <c r="W78">
        <v>28.94</v>
      </c>
      <c r="X78">
        <v>3.61</v>
      </c>
    </row>
    <row r="79" spans="7:24">
      <c r="G79" t="s">
        <v>121</v>
      </c>
      <c r="H79" s="74">
        <v>0</v>
      </c>
      <c r="I79" s="47">
        <v>0</v>
      </c>
      <c r="J79" s="47">
        <v>0</v>
      </c>
      <c r="K79" s="47">
        <v>24.12</v>
      </c>
      <c r="L79" s="47">
        <v>0</v>
      </c>
      <c r="M79" s="75">
        <v>3.45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27.57</v>
      </c>
      <c r="W79">
        <v>24.12</v>
      </c>
      <c r="X79">
        <v>3.45</v>
      </c>
    </row>
    <row r="80" spans="7:24">
      <c r="G80" t="s">
        <v>122</v>
      </c>
      <c r="H80" s="74">
        <v>0</v>
      </c>
      <c r="I80" s="47">
        <v>0</v>
      </c>
      <c r="J80" s="47">
        <v>0</v>
      </c>
      <c r="K80" s="47">
        <v>19.29</v>
      </c>
      <c r="L80" s="47">
        <v>0</v>
      </c>
      <c r="M80" s="75">
        <v>0.64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19.93</v>
      </c>
      <c r="W80">
        <v>19.29</v>
      </c>
      <c r="X80">
        <v>0.64</v>
      </c>
    </row>
    <row r="81" spans="7:24">
      <c r="G81" t="s">
        <v>123</v>
      </c>
      <c r="H81" s="74">
        <v>0</v>
      </c>
      <c r="I81" s="47">
        <v>0</v>
      </c>
      <c r="J81" s="47">
        <v>0</v>
      </c>
      <c r="K81" s="47">
        <v>14.47</v>
      </c>
      <c r="L81" s="47">
        <v>0</v>
      </c>
      <c r="M81" s="75">
        <v>0.36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14.83</v>
      </c>
      <c r="W81">
        <v>14.47</v>
      </c>
      <c r="X81">
        <v>0.36</v>
      </c>
    </row>
    <row r="82" spans="7:24">
      <c r="G82" t="s">
        <v>124</v>
      </c>
      <c r="H82" s="74">
        <v>0</v>
      </c>
      <c r="I82" s="47">
        <v>0</v>
      </c>
      <c r="J82" s="47">
        <v>0</v>
      </c>
      <c r="K82" s="47">
        <v>9.65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9.65</v>
      </c>
      <c r="W82">
        <v>9.65</v>
      </c>
      <c r="X82">
        <v>0</v>
      </c>
    </row>
    <row r="83" spans="7:24">
      <c r="G83" t="s">
        <v>125</v>
      </c>
      <c r="H83" s="74">
        <v>0</v>
      </c>
      <c r="I83" s="47">
        <v>0</v>
      </c>
      <c r="J83" s="47">
        <v>0</v>
      </c>
      <c r="K83" s="47">
        <v>9.65</v>
      </c>
      <c r="L83" s="47">
        <v>0</v>
      </c>
      <c r="M83" s="75">
        <v>1.1399999999999999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10.79</v>
      </c>
      <c r="W83">
        <v>9.65</v>
      </c>
      <c r="X83">
        <v>1.1399999999999999</v>
      </c>
    </row>
    <row r="84" spans="7:24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0</v>
      </c>
      <c r="W84">
        <v>0</v>
      </c>
      <c r="X84">
        <v>0</v>
      </c>
    </row>
    <row r="85" spans="7:24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0</v>
      </c>
      <c r="W85">
        <v>0</v>
      </c>
      <c r="X85">
        <v>0</v>
      </c>
    </row>
    <row r="86" spans="7:24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0</v>
      </c>
      <c r="W86">
        <v>0</v>
      </c>
      <c r="X86">
        <v>0</v>
      </c>
    </row>
    <row r="87" spans="7:24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0.38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0.38</v>
      </c>
      <c r="W87">
        <v>0</v>
      </c>
      <c r="X87">
        <v>0.38</v>
      </c>
    </row>
    <row r="88" spans="7:24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3.16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3.16</v>
      </c>
      <c r="W88">
        <v>0</v>
      </c>
      <c r="X88">
        <v>3.16</v>
      </c>
    </row>
    <row r="89" spans="7:24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3.54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3.54</v>
      </c>
      <c r="W89">
        <v>0</v>
      </c>
      <c r="X89">
        <v>3.54</v>
      </c>
    </row>
    <row r="90" spans="7:24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2.66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2.66</v>
      </c>
      <c r="W90">
        <v>0</v>
      </c>
      <c r="X90">
        <v>2.66</v>
      </c>
    </row>
    <row r="91" spans="7:24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0.5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0.5</v>
      </c>
      <c r="W91">
        <v>0</v>
      </c>
      <c r="X91">
        <v>0.5</v>
      </c>
    </row>
    <row r="92" spans="7:24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1.18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1.18</v>
      </c>
      <c r="W92">
        <v>0</v>
      </c>
      <c r="X92">
        <v>1.18</v>
      </c>
    </row>
    <row r="93" spans="7:24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1.23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1.23</v>
      </c>
      <c r="W93">
        <v>0</v>
      </c>
      <c r="X93">
        <v>1.23</v>
      </c>
    </row>
    <row r="94" spans="7:24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0.87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0.87</v>
      </c>
      <c r="W94">
        <v>0</v>
      </c>
      <c r="X94">
        <v>0.87</v>
      </c>
    </row>
    <row r="95" spans="7:24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1.3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1.3</v>
      </c>
      <c r="W95">
        <v>0</v>
      </c>
      <c r="X95">
        <v>1.3</v>
      </c>
    </row>
    <row r="96" spans="7:24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1.25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1.25</v>
      </c>
      <c r="W96">
        <v>0</v>
      </c>
      <c r="X96">
        <v>1.25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0</v>
      </c>
      <c r="W97">
        <v>0</v>
      </c>
      <c r="X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0.24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0.24</v>
      </c>
      <c r="W98">
        <v>0</v>
      </c>
      <c r="X98">
        <v>0.24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1.0281399999999998</v>
      </c>
      <c r="L99" s="70">
        <f t="shared" si="1"/>
        <v>0</v>
      </c>
      <c r="M99" s="70">
        <f t="shared" si="1"/>
        <v>6.7300000000000026E-2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1.0954399999999997</v>
      </c>
      <c r="W99">
        <f t="shared" si="1"/>
        <v>1.0281399999999998</v>
      </c>
      <c r="X99">
        <f t="shared" si="1"/>
        <v>6.7300000000000026E-2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8"/>
      <c r="F1" s="14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45404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4"/>
      <c r="F1" s="194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45404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523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5"/>
      <c r="F1" s="195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45404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523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3"/>
  </cols>
  <sheetData>
    <row r="1" spans="1:16">
      <c r="A1" s="30">
        <f>Losses!B1</f>
        <v>45404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449</v>
      </c>
    </row>
    <row r="2" spans="1:16">
      <c r="A2" t="s">
        <v>0</v>
      </c>
      <c r="B2" s="145">
        <v>44.642265750411163</v>
      </c>
      <c r="C2" s="145">
        <v>20.461539287766577</v>
      </c>
      <c r="D2" s="145">
        <v>24.711892780613475</v>
      </c>
      <c r="E2" s="145">
        <v>10.184302181208782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t="s">
        <v>529</v>
      </c>
    </row>
    <row r="3" spans="1:16">
      <c r="A3" t="s">
        <v>1</v>
      </c>
      <c r="B3" s="145">
        <v>44.642265750411163</v>
      </c>
      <c r="C3" s="145">
        <v>20.461539287766577</v>
      </c>
      <c r="D3" s="145">
        <v>24.711892780613475</v>
      </c>
      <c r="E3" s="145">
        <v>10.184302181208782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  <c r="O3" s="39"/>
    </row>
    <row r="4" spans="1:16">
      <c r="A4" t="s">
        <v>2</v>
      </c>
      <c r="B4" s="145">
        <v>44.642265750411163</v>
      </c>
      <c r="C4" s="145">
        <v>20.461539287766577</v>
      </c>
      <c r="D4" s="145">
        <v>24.711892780613475</v>
      </c>
      <c r="E4" s="145">
        <v>10.184302181208782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6">
      <c r="A5" t="s">
        <v>3</v>
      </c>
      <c r="B5" s="145">
        <v>44.617864191544058</v>
      </c>
      <c r="C5" s="145">
        <v>20.619518594798503</v>
      </c>
      <c r="D5" s="145">
        <v>24.910890485086512</v>
      </c>
      <c r="E5" s="145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3">
        <v>0</v>
      </c>
      <c r="J5" s="25">
        <v>4</v>
      </c>
    </row>
    <row r="6" spans="1:16">
      <c r="A6" t="s">
        <v>4</v>
      </c>
      <c r="B6" s="145">
        <v>44.617864191544058</v>
      </c>
      <c r="C6" s="145">
        <v>20.619518594798503</v>
      </c>
      <c r="D6" s="145">
        <v>24.910890485086512</v>
      </c>
      <c r="E6" s="145">
        <v>9.851726728570938</v>
      </c>
      <c r="F6" s="1">
        <v>0</v>
      </c>
      <c r="G6" s="1">
        <v>0</v>
      </c>
      <c r="H6" s="1">
        <f t="shared" si="1"/>
        <v>100.00000000000001</v>
      </c>
      <c r="I6" s="113">
        <v>0</v>
      </c>
      <c r="J6" s="25">
        <v>5</v>
      </c>
      <c r="P6" s="167"/>
    </row>
    <row r="7" spans="1:16">
      <c r="A7" t="s">
        <v>5</v>
      </c>
      <c r="B7" s="145">
        <v>44.617864191544058</v>
      </c>
      <c r="C7" s="145">
        <v>20.619518594798503</v>
      </c>
      <c r="D7" s="145">
        <v>24.910890485086512</v>
      </c>
      <c r="E7" s="145">
        <v>9.851726728570938</v>
      </c>
      <c r="F7" s="1">
        <v>0</v>
      </c>
      <c r="G7" s="1">
        <v>0</v>
      </c>
      <c r="H7" s="1">
        <f t="shared" si="1"/>
        <v>100.00000000000001</v>
      </c>
      <c r="I7" s="113">
        <v>0</v>
      </c>
      <c r="J7" s="25">
        <v>6</v>
      </c>
      <c r="P7" s="167"/>
    </row>
    <row r="8" spans="1:16">
      <c r="A8" t="s">
        <v>10</v>
      </c>
      <c r="B8" s="145">
        <v>44.631053358625934</v>
      </c>
      <c r="C8" s="145">
        <v>20.493231815495115</v>
      </c>
      <c r="D8" s="145">
        <v>24.77116067433818</v>
      </c>
      <c r="E8" s="145">
        <v>10.101103407266256</v>
      </c>
      <c r="F8" s="1">
        <v>0</v>
      </c>
      <c r="G8" s="1">
        <v>0</v>
      </c>
      <c r="H8" s="1">
        <f t="shared" si="1"/>
        <v>99.996549255725469</v>
      </c>
      <c r="I8" s="113">
        <v>0</v>
      </c>
      <c r="J8" s="25">
        <v>7</v>
      </c>
      <c r="P8" s="167"/>
    </row>
    <row r="9" spans="1:16">
      <c r="A9" t="s">
        <v>11</v>
      </c>
      <c r="B9" s="145">
        <v>44.631053358625934</v>
      </c>
      <c r="C9" s="145">
        <v>20.493231815495115</v>
      </c>
      <c r="D9" s="145">
        <v>24.77116067433818</v>
      </c>
      <c r="E9" s="145">
        <v>10.101103407266256</v>
      </c>
      <c r="F9" s="1">
        <v>0</v>
      </c>
      <c r="G9" s="1">
        <v>0</v>
      </c>
      <c r="H9" s="1">
        <f t="shared" si="1"/>
        <v>99.996549255725469</v>
      </c>
      <c r="I9" s="113">
        <v>0</v>
      </c>
      <c r="J9" s="25">
        <v>8</v>
      </c>
    </row>
    <row r="10" spans="1:16">
      <c r="A10" t="s">
        <v>12</v>
      </c>
      <c r="B10" s="145">
        <v>44.631053358625934</v>
      </c>
      <c r="C10" s="145">
        <v>20.493231815495115</v>
      </c>
      <c r="D10" s="145">
        <v>24.77116067433818</v>
      </c>
      <c r="E10" s="145">
        <v>10.101103407266256</v>
      </c>
      <c r="F10" s="1">
        <v>0</v>
      </c>
      <c r="G10" s="1">
        <v>0</v>
      </c>
      <c r="H10" s="1">
        <f t="shared" si="1"/>
        <v>99.996549255725469</v>
      </c>
      <c r="I10" s="113">
        <v>0</v>
      </c>
      <c r="J10" s="25">
        <v>9</v>
      </c>
    </row>
    <row r="11" spans="1:16">
      <c r="A11" t="s">
        <v>14</v>
      </c>
      <c r="B11" s="156">
        <v>74.381423500433769</v>
      </c>
      <c r="C11" s="156">
        <v>23.835329581757655</v>
      </c>
      <c r="D11" s="156">
        <v>1.358901436829296</v>
      </c>
      <c r="E11" s="156">
        <v>0.42434548097929736</v>
      </c>
      <c r="F11" s="1">
        <v>0</v>
      </c>
      <c r="G11" s="1">
        <v>0</v>
      </c>
      <c r="H11">
        <f t="shared" si="0"/>
        <v>100.00000000000001</v>
      </c>
      <c r="I11" s="113">
        <v>0</v>
      </c>
      <c r="J11" s="25">
        <v>10</v>
      </c>
      <c r="L11" s="37"/>
      <c r="M11" s="37"/>
    </row>
    <row r="12" spans="1:16">
      <c r="A12" t="s">
        <v>18</v>
      </c>
      <c r="B12" s="137">
        <v>2.6884030534280341</v>
      </c>
      <c r="C12" s="137">
        <v>9.7176419291314851</v>
      </c>
      <c r="D12" s="137">
        <v>86.181202565612807</v>
      </c>
      <c r="E12" s="137">
        <v>1.4127524518276646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6">
      <c r="A13" t="s">
        <v>27</v>
      </c>
      <c r="B13" s="146">
        <v>68.189530594641553</v>
      </c>
      <c r="C13" s="146">
        <v>0</v>
      </c>
      <c r="D13" s="146">
        <v>29.081784366531345</v>
      </c>
      <c r="E13" s="146">
        <v>2.7286850388271029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6">
      <c r="A14" t="s">
        <v>28</v>
      </c>
      <c r="B14" s="146">
        <v>44.088034908690005</v>
      </c>
      <c r="C14" s="146">
        <v>24.247297581854902</v>
      </c>
      <c r="D14" s="146">
        <v>29.293766391078446</v>
      </c>
      <c r="E14" s="146">
        <v>2.3709011183766528</v>
      </c>
      <c r="F14" s="1">
        <v>0</v>
      </c>
      <c r="G14" s="1">
        <v>0</v>
      </c>
      <c r="H14">
        <f t="shared" si="0"/>
        <v>100.00000000000001</v>
      </c>
      <c r="I14" s="113">
        <v>0</v>
      </c>
      <c r="J14" s="25">
        <v>13</v>
      </c>
    </row>
    <row r="15" spans="1:16">
      <c r="A15" t="s">
        <v>29</v>
      </c>
      <c r="B15" s="164">
        <v>58.702430395740933</v>
      </c>
      <c r="C15" s="164">
        <v>38.788230839487312</v>
      </c>
      <c r="D15" s="146">
        <v>0</v>
      </c>
      <c r="E15" s="164">
        <v>2.5093387647717522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6">
      <c r="A16" t="s">
        <v>33</v>
      </c>
      <c r="B16" s="145">
        <v>21.673398237547836</v>
      </c>
      <c r="C16" s="145">
        <v>46.156150092796587</v>
      </c>
      <c r="D16" s="145">
        <v>28.572854819350269</v>
      </c>
      <c r="E16" s="145">
        <v>3.5975968503053104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55">
        <v>44.054693470288179</v>
      </c>
      <c r="C17" s="155">
        <v>24.488850142085997</v>
      </c>
      <c r="D17" s="155">
        <v>29.589286516506668</v>
      </c>
      <c r="E17" s="155">
        <v>1.8671698711191627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55">
        <v>44.126713580297675</v>
      </c>
      <c r="C18" s="155">
        <v>23.978130743451121</v>
      </c>
      <c r="D18" s="155">
        <v>28.962220967294815</v>
      </c>
      <c r="E18" s="155">
        <v>2.9329347089563758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45">
        <v>44.096124594369165</v>
      </c>
      <c r="C19" s="145">
        <v>24.26536700175723</v>
      </c>
      <c r="D19" s="145">
        <v>29.294553628828346</v>
      </c>
      <c r="E19" s="145">
        <v>2.3653227847930811</v>
      </c>
      <c r="F19" s="1">
        <v>0</v>
      </c>
      <c r="G19" s="1">
        <v>0</v>
      </c>
      <c r="H19" s="1">
        <f>SUM(B19:G19)</f>
        <v>100.02136800974782</v>
      </c>
      <c r="I19" s="113">
        <v>0</v>
      </c>
      <c r="J19" s="25">
        <v>18</v>
      </c>
    </row>
    <row r="20" spans="1:15">
      <c r="A20" t="s">
        <v>41</v>
      </c>
      <c r="B20" s="145">
        <v>47.619047619047613</v>
      </c>
      <c r="C20" s="145">
        <v>0</v>
      </c>
      <c r="D20" s="145">
        <v>0</v>
      </c>
      <c r="E20" s="145">
        <v>52.380952380952387</v>
      </c>
      <c r="F20" s="1"/>
      <c r="G20" s="1">
        <v>0</v>
      </c>
      <c r="H20">
        <f t="shared" si="0"/>
        <v>100</v>
      </c>
      <c r="I20" s="113">
        <v>0</v>
      </c>
      <c r="J20" s="25">
        <v>19</v>
      </c>
      <c r="L20" s="39"/>
    </row>
    <row r="21" spans="1:15">
      <c r="A21" t="s">
        <v>31</v>
      </c>
      <c r="B21" s="145">
        <v>14.832000000000001</v>
      </c>
      <c r="C21" s="145">
        <v>54.488</v>
      </c>
      <c r="D21" s="145">
        <v>30.679999999999996</v>
      </c>
      <c r="E21" s="145">
        <v>0</v>
      </c>
      <c r="F21" s="1">
        <v>0</v>
      </c>
      <c r="G21" s="1">
        <v>0</v>
      </c>
      <c r="H21" s="1">
        <f>SUM(B21:G21)</f>
        <v>99.999999999999986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45">
        <v>43.918017159199238</v>
      </c>
      <c r="C24" s="145">
        <v>25.401970130282809</v>
      </c>
      <c r="D24" s="145">
        <v>30.676835081029559</v>
      </c>
      <c r="E24" s="145">
        <v>0</v>
      </c>
      <c r="F24" s="145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45">
        <v>44.602363004620777</v>
      </c>
      <c r="C28" s="145">
        <v>20.693071212949491</v>
      </c>
      <c r="D28" s="145">
        <v>24.995469953031126</v>
      </c>
      <c r="E28" s="145">
        <v>9.7090958293985974</v>
      </c>
      <c r="F28" s="1">
        <v>0</v>
      </c>
      <c r="G28" s="1">
        <v>0</v>
      </c>
      <c r="H28">
        <f t="shared" si="0"/>
        <v>99.999999999999972</v>
      </c>
      <c r="I28" s="113">
        <v>1</v>
      </c>
      <c r="J28" s="25">
        <v>27</v>
      </c>
      <c r="L28" s="38"/>
    </row>
    <row r="29" spans="1:15">
      <c r="A29" t="s">
        <v>9</v>
      </c>
      <c r="B29" s="145">
        <v>44.534092344034633</v>
      </c>
      <c r="C29" s="145">
        <v>21.190619252273859</v>
      </c>
      <c r="D29" s="145">
        <v>25.600417259936297</v>
      </c>
      <c r="E29" s="145">
        <v>8.6748711437552029</v>
      </c>
      <c r="F29" s="1">
        <v>0</v>
      </c>
      <c r="G29" s="1">
        <v>0</v>
      </c>
      <c r="H29">
        <f t="shared" si="0"/>
        <v>99.999999999999986</v>
      </c>
      <c r="I29" s="113">
        <v>1</v>
      </c>
      <c r="J29" s="25">
        <v>28</v>
      </c>
      <c r="L29" s="38"/>
    </row>
    <row r="30" spans="1:15">
      <c r="A30" t="s">
        <v>15</v>
      </c>
      <c r="B30" s="146">
        <v>44.51514215980805</v>
      </c>
      <c r="C30" s="146">
        <v>21.318547390400113</v>
      </c>
      <c r="D30" s="146">
        <v>25.753821929446097</v>
      </c>
      <c r="E30" s="146">
        <v>8.4124885203457556</v>
      </c>
      <c r="F30" s="1">
        <v>0</v>
      </c>
      <c r="G30" s="1">
        <v>0</v>
      </c>
      <c r="H30">
        <f t="shared" si="0"/>
        <v>100.00000000000003</v>
      </c>
      <c r="I30" s="113">
        <v>1</v>
      </c>
      <c r="J30" s="25">
        <v>29</v>
      </c>
      <c r="L30" s="38"/>
    </row>
    <row r="31" spans="1:15">
      <c r="A31" t="s">
        <v>16</v>
      </c>
      <c r="B31" s="146">
        <v>44.529190959560026</v>
      </c>
      <c r="C31" s="146">
        <v>21.220943293394033</v>
      </c>
      <c r="D31" s="146">
        <v>25.629221479840108</v>
      </c>
      <c r="E31" s="146">
        <v>8.6206442672058419</v>
      </c>
      <c r="F31" s="1">
        <v>0</v>
      </c>
      <c r="G31" s="1">
        <v>0</v>
      </c>
      <c r="H31">
        <f t="shared" si="0"/>
        <v>100.00000000000001</v>
      </c>
      <c r="I31" s="113">
        <v>1</v>
      </c>
      <c r="J31" s="25">
        <v>30</v>
      </c>
    </row>
    <row r="32" spans="1:15">
      <c r="A32" t="s">
        <v>21</v>
      </c>
      <c r="B32" s="145">
        <v>66.18026890254886</v>
      </c>
      <c r="C32" s="145">
        <v>0</v>
      </c>
      <c r="D32" s="145">
        <v>26.240159831632724</v>
      </c>
      <c r="E32" s="145">
        <v>7.5795712658184122</v>
      </c>
      <c r="F32" s="1">
        <v>0</v>
      </c>
      <c r="G32" s="1">
        <v>0</v>
      </c>
      <c r="H32">
        <f t="shared" si="0"/>
        <v>100</v>
      </c>
      <c r="I32" s="113">
        <v>1</v>
      </c>
      <c r="J32" s="25">
        <v>31</v>
      </c>
    </row>
    <row r="33" spans="1:12">
      <c r="A33" s="39" t="s">
        <v>22</v>
      </c>
      <c r="B33" s="155">
        <v>65.268484237970696</v>
      </c>
      <c r="C33" s="155">
        <v>0</v>
      </c>
      <c r="D33" s="155">
        <v>24.952117582813489</v>
      </c>
      <c r="E33" s="155">
        <v>9.7793981792158107</v>
      </c>
      <c r="F33" s="1">
        <v>0</v>
      </c>
      <c r="G33" s="1">
        <v>0</v>
      </c>
      <c r="H33">
        <f t="shared" si="0"/>
        <v>100</v>
      </c>
      <c r="I33" s="113">
        <v>1</v>
      </c>
      <c r="J33" s="25">
        <v>32</v>
      </c>
      <c r="L33" t="s">
        <v>484</v>
      </c>
    </row>
    <row r="34" spans="1:12">
      <c r="A34" s="39" t="s">
        <v>23</v>
      </c>
      <c r="B34" s="155">
        <v>44.475208778667415</v>
      </c>
      <c r="C34" s="155">
        <v>21.586286004738682</v>
      </c>
      <c r="D34" s="155">
        <v>26.073333066503601</v>
      </c>
      <c r="E34" s="155">
        <v>7.8651721500903049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483</v>
      </c>
    </row>
    <row r="35" spans="1:12">
      <c r="A35" s="39" t="s">
        <v>24</v>
      </c>
      <c r="B35" s="155">
        <v>44.532659365262674</v>
      </c>
      <c r="C35" s="155">
        <v>21.189620559634072</v>
      </c>
      <c r="D35" s="155">
        <v>25.600574669325908</v>
      </c>
      <c r="E35" s="155">
        <v>8.6771454057773472</v>
      </c>
      <c r="F35" s="1">
        <v>0</v>
      </c>
      <c r="G35" s="1">
        <v>0</v>
      </c>
      <c r="H35">
        <f t="shared" si="0"/>
        <v>100.00000000000001</v>
      </c>
      <c r="I35" s="113">
        <v>1</v>
      </c>
      <c r="J35" s="25">
        <v>34</v>
      </c>
    </row>
    <row r="36" spans="1:12">
      <c r="A36" s="39" t="s">
        <v>25</v>
      </c>
      <c r="B36" s="155">
        <v>0</v>
      </c>
      <c r="C36" s="155">
        <v>0</v>
      </c>
      <c r="D36" s="155">
        <v>0</v>
      </c>
      <c r="E36" s="155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486</v>
      </c>
    </row>
    <row r="37" spans="1:12">
      <c r="A37" s="39" t="s">
        <v>26</v>
      </c>
      <c r="B37" s="155">
        <v>43.924349881796701</v>
      </c>
      <c r="C37" s="155">
        <v>25.397951142631996</v>
      </c>
      <c r="D37" s="155">
        <v>30.677698975571317</v>
      </c>
      <c r="E37" s="155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485</v>
      </c>
    </row>
    <row r="38" spans="1:12">
      <c r="A38" s="39" t="s">
        <v>30</v>
      </c>
      <c r="B38" s="155">
        <v>74.604130808950075</v>
      </c>
      <c r="C38" s="155">
        <v>25.395869191049918</v>
      </c>
      <c r="D38" s="155">
        <v>0</v>
      </c>
      <c r="E38" s="155">
        <v>0</v>
      </c>
      <c r="F38" s="155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37">
        <v>44.506198926166299</v>
      </c>
      <c r="C39" s="137">
        <v>21.352712633225856</v>
      </c>
      <c r="D39" s="137">
        <v>25.792260682189529</v>
      </c>
      <c r="E39" s="137">
        <v>8.3488277584183184</v>
      </c>
      <c r="F39" s="1">
        <v>0</v>
      </c>
      <c r="G39" s="1">
        <v>0</v>
      </c>
      <c r="H39">
        <f t="shared" si="0"/>
        <v>100.00000000000001</v>
      </c>
      <c r="I39" s="113">
        <v>1</v>
      </c>
      <c r="J39" s="25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8">
        <f>SUM(B40:G40)</f>
        <v>99.976913277497317</v>
      </c>
      <c r="I40" s="113">
        <v>1</v>
      </c>
      <c r="J40" s="25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5">
        <f t="shared" si="0"/>
        <v>99.993935376967684</v>
      </c>
      <c r="I42" s="113">
        <v>1</v>
      </c>
      <c r="J42" s="25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45">
        <v>44.504336769975126</v>
      </c>
      <c r="C45" s="145">
        <v>21.383687944593905</v>
      </c>
      <c r="D45" s="145">
        <v>25.826889127111226</v>
      </c>
      <c r="E45" s="145">
        <v>8.2850861583197535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39">
        <v>0</v>
      </c>
      <c r="C46" s="139">
        <v>0</v>
      </c>
      <c r="D46" s="139">
        <v>0</v>
      </c>
      <c r="E46" s="139">
        <v>0</v>
      </c>
      <c r="F46" s="139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39">
        <v>0</v>
      </c>
      <c r="C47" s="139">
        <v>0</v>
      </c>
      <c r="D47" s="139">
        <v>0</v>
      </c>
      <c r="E47" s="139">
        <v>0</v>
      </c>
      <c r="F47" s="139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37">
        <v>44.642265750411163</v>
      </c>
      <c r="C48" s="137">
        <v>20.461539287766577</v>
      </c>
      <c r="D48" s="137">
        <v>24.711892780613475</v>
      </c>
      <c r="E48" s="137">
        <v>10.184302181208782</v>
      </c>
      <c r="F48" s="137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0">
      <c r="A49" s="39" t="s">
        <v>348</v>
      </c>
      <c r="B49" s="137">
        <v>44.617864191544058</v>
      </c>
      <c r="C49" s="137">
        <v>20.619518594798503</v>
      </c>
      <c r="D49" s="137">
        <v>24.910890485086512</v>
      </c>
      <c r="E49" s="137">
        <v>9.851726728570938</v>
      </c>
      <c r="F49" s="137">
        <v>0</v>
      </c>
      <c r="G49" s="1">
        <v>0</v>
      </c>
      <c r="H49">
        <f t="shared" si="0"/>
        <v>100.00000000000001</v>
      </c>
      <c r="I49" s="113">
        <v>0</v>
      </c>
      <c r="J49" s="25">
        <v>48</v>
      </c>
    </row>
    <row r="50" spans="1:10">
      <c r="A50" s="39" t="s">
        <v>349</v>
      </c>
      <c r="B50" s="137">
        <v>44.631053358625934</v>
      </c>
      <c r="C50" s="137">
        <v>20.493231815495115</v>
      </c>
      <c r="D50" s="137">
        <v>24.77116067433818</v>
      </c>
      <c r="E50" s="137">
        <v>10.101103407266256</v>
      </c>
      <c r="F50" s="137">
        <v>0</v>
      </c>
      <c r="G50" s="1">
        <v>0</v>
      </c>
      <c r="H50" s="1">
        <f>SUM(B50:G50)</f>
        <v>99.996549255725469</v>
      </c>
      <c r="I50" s="113">
        <v>0</v>
      </c>
      <c r="J50" s="25">
        <v>49</v>
      </c>
    </row>
    <row r="51" spans="1:10">
      <c r="A51" t="s">
        <v>416</v>
      </c>
      <c r="B51" s="146">
        <v>47.619047619047613</v>
      </c>
      <c r="C51" s="146">
        <v>0</v>
      </c>
      <c r="D51" s="146">
        <v>0</v>
      </c>
      <c r="E51" s="146">
        <v>52.380952380952372</v>
      </c>
      <c r="F51" s="146">
        <v>0</v>
      </c>
      <c r="G51" s="1">
        <v>0</v>
      </c>
      <c r="H51">
        <f t="shared" si="0"/>
        <v>99.999999999999986</v>
      </c>
      <c r="I51" s="113">
        <v>0</v>
      </c>
      <c r="J51" s="25">
        <v>50</v>
      </c>
    </row>
    <row r="52" spans="1:10">
      <c r="A52" t="s">
        <v>417</v>
      </c>
      <c r="B52" s="146">
        <v>47.61904761904762</v>
      </c>
      <c r="C52" s="146">
        <v>0</v>
      </c>
      <c r="D52" s="146">
        <v>0</v>
      </c>
      <c r="E52" s="146">
        <v>52.380952380952387</v>
      </c>
      <c r="F52" s="146">
        <v>0</v>
      </c>
      <c r="G52" s="1">
        <v>0</v>
      </c>
      <c r="H52">
        <f t="shared" si="0"/>
        <v>100</v>
      </c>
      <c r="I52" s="113">
        <v>0</v>
      </c>
      <c r="J52" s="25">
        <v>51</v>
      </c>
    </row>
    <row r="53" spans="1:10">
      <c r="A53" t="s">
        <v>423</v>
      </c>
      <c r="B53" s="146">
        <v>47.61904761904762</v>
      </c>
      <c r="C53" s="146">
        <v>0</v>
      </c>
      <c r="D53" s="146">
        <v>0</v>
      </c>
      <c r="E53" s="146">
        <v>52.380952380952387</v>
      </c>
      <c r="F53" s="146">
        <v>0</v>
      </c>
      <c r="G53" s="1">
        <v>0</v>
      </c>
      <c r="H53">
        <f t="shared" si="0"/>
        <v>100</v>
      </c>
      <c r="I53" s="113">
        <v>0</v>
      </c>
      <c r="J53" s="25">
        <v>52</v>
      </c>
    </row>
    <row r="54" spans="1:10">
      <c r="A54" t="s">
        <v>427</v>
      </c>
      <c r="B54" s="146">
        <v>47.619047619047613</v>
      </c>
      <c r="C54" s="146">
        <v>0</v>
      </c>
      <c r="D54" s="146">
        <v>0</v>
      </c>
      <c r="E54" s="146">
        <v>52.380952380952387</v>
      </c>
      <c r="F54" s="146">
        <v>0</v>
      </c>
      <c r="G54" s="1">
        <v>0</v>
      </c>
      <c r="H54">
        <f t="shared" si="0"/>
        <v>100</v>
      </c>
      <c r="I54" s="113">
        <v>0</v>
      </c>
      <c r="J54" s="25">
        <v>53</v>
      </c>
    </row>
    <row r="55" spans="1:10">
      <c r="A55" s="39" t="s">
        <v>381</v>
      </c>
      <c r="B55" s="137">
        <v>0</v>
      </c>
      <c r="C55" s="137">
        <v>0</v>
      </c>
      <c r="D55" s="137">
        <v>0</v>
      </c>
      <c r="E55" s="137">
        <v>100</v>
      </c>
      <c r="F55" s="137">
        <v>0</v>
      </c>
      <c r="G55" s="1">
        <v>0</v>
      </c>
      <c r="H55">
        <f t="shared" si="0"/>
        <v>100</v>
      </c>
      <c r="I55" s="113">
        <v>0</v>
      </c>
      <c r="J55" s="25">
        <v>54</v>
      </c>
    </row>
    <row r="56" spans="1:10">
      <c r="A56" s="39" t="s">
        <v>393</v>
      </c>
      <c r="B56" s="155">
        <v>0</v>
      </c>
      <c r="C56" s="155">
        <v>0</v>
      </c>
      <c r="D56" s="155">
        <v>0</v>
      </c>
      <c r="E56" s="155">
        <v>100</v>
      </c>
      <c r="F56" s="155">
        <v>0</v>
      </c>
      <c r="G56" s="1">
        <v>0</v>
      </c>
      <c r="H56">
        <f t="shared" si="0"/>
        <v>100</v>
      </c>
      <c r="I56" s="113">
        <v>0</v>
      </c>
      <c r="J56" s="25">
        <v>55</v>
      </c>
    </row>
    <row r="57" spans="1:10">
      <c r="A57" t="s">
        <v>385</v>
      </c>
      <c r="B57" s="155">
        <v>0</v>
      </c>
      <c r="C57" s="155">
        <v>0</v>
      </c>
      <c r="D57" s="155">
        <v>0</v>
      </c>
      <c r="E57" s="155">
        <v>100</v>
      </c>
      <c r="F57" s="155">
        <v>0</v>
      </c>
      <c r="G57" s="1">
        <v>0</v>
      </c>
      <c r="H57">
        <f t="shared" ref="H57:H96" si="2">SUM(B57:G57)</f>
        <v>100</v>
      </c>
      <c r="I57" s="113">
        <v>0</v>
      </c>
      <c r="J57" s="25">
        <v>56</v>
      </c>
    </row>
    <row r="58" spans="1:10">
      <c r="A58" t="s">
        <v>387</v>
      </c>
      <c r="B58" s="155">
        <v>0</v>
      </c>
      <c r="C58" s="155">
        <v>0</v>
      </c>
      <c r="D58" s="155">
        <v>0</v>
      </c>
      <c r="E58" s="155">
        <v>100</v>
      </c>
      <c r="F58" s="155">
        <v>0</v>
      </c>
      <c r="G58" s="1">
        <v>0</v>
      </c>
      <c r="H58">
        <f t="shared" si="2"/>
        <v>100</v>
      </c>
      <c r="I58" s="113">
        <v>0</v>
      </c>
      <c r="J58" s="25">
        <v>57</v>
      </c>
    </row>
    <row r="59" spans="1:10">
      <c r="A59" t="s">
        <v>392</v>
      </c>
      <c r="B59" s="155">
        <v>0</v>
      </c>
      <c r="C59" s="155">
        <v>0</v>
      </c>
      <c r="D59" s="155">
        <v>0</v>
      </c>
      <c r="E59" s="155">
        <v>0</v>
      </c>
      <c r="F59" s="155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0">
      <c r="A60" t="s">
        <v>389</v>
      </c>
      <c r="B60" s="155">
        <v>0</v>
      </c>
      <c r="C60" s="155">
        <v>0</v>
      </c>
      <c r="D60" s="155">
        <v>0</v>
      </c>
      <c r="E60" s="155">
        <v>100</v>
      </c>
      <c r="F60" s="155">
        <v>0</v>
      </c>
      <c r="G60" s="1">
        <v>0</v>
      </c>
      <c r="H60">
        <f t="shared" si="2"/>
        <v>100</v>
      </c>
      <c r="I60" s="113">
        <v>0</v>
      </c>
      <c r="J60" s="25">
        <v>59</v>
      </c>
    </row>
    <row r="61" spans="1:10">
      <c r="A61" t="s">
        <v>388</v>
      </c>
      <c r="B61" s="155">
        <v>0</v>
      </c>
      <c r="C61" s="155">
        <v>0</v>
      </c>
      <c r="D61" s="155">
        <v>0</v>
      </c>
      <c r="E61" s="155">
        <v>100</v>
      </c>
      <c r="F61" s="155">
        <v>0</v>
      </c>
      <c r="G61" s="1">
        <v>0</v>
      </c>
      <c r="H61">
        <f t="shared" si="2"/>
        <v>100</v>
      </c>
      <c r="I61" s="113">
        <v>0</v>
      </c>
      <c r="J61" s="25">
        <v>60</v>
      </c>
    </row>
    <row r="62" spans="1:10">
      <c r="A62" t="s">
        <v>395</v>
      </c>
      <c r="B62" s="155">
        <v>0</v>
      </c>
      <c r="C62" s="155">
        <v>0</v>
      </c>
      <c r="D62" s="155">
        <v>0</v>
      </c>
      <c r="E62" s="155">
        <v>100</v>
      </c>
      <c r="F62" s="155">
        <v>0</v>
      </c>
      <c r="G62" s="1">
        <v>0</v>
      </c>
      <c r="H62">
        <f t="shared" si="2"/>
        <v>100</v>
      </c>
      <c r="I62" s="113">
        <v>0</v>
      </c>
      <c r="J62" s="25">
        <v>61</v>
      </c>
    </row>
    <row r="63" spans="1:10">
      <c r="A63" t="s">
        <v>383</v>
      </c>
      <c r="B63" s="155">
        <v>0</v>
      </c>
      <c r="C63" s="155">
        <v>0</v>
      </c>
      <c r="D63" s="155">
        <v>0</v>
      </c>
      <c r="E63" s="155">
        <v>100</v>
      </c>
      <c r="F63" s="155">
        <v>0</v>
      </c>
      <c r="G63" s="1">
        <v>0</v>
      </c>
      <c r="H63">
        <f t="shared" si="2"/>
        <v>100</v>
      </c>
      <c r="I63" s="113">
        <v>0</v>
      </c>
      <c r="J63" s="25">
        <v>62</v>
      </c>
    </row>
    <row r="64" spans="1:10">
      <c r="A64" t="s">
        <v>396</v>
      </c>
      <c r="B64" s="155">
        <v>0</v>
      </c>
      <c r="C64" s="155">
        <v>0</v>
      </c>
      <c r="D64" s="155">
        <v>0</v>
      </c>
      <c r="E64" s="155">
        <v>100</v>
      </c>
      <c r="F64" s="155">
        <v>0</v>
      </c>
      <c r="G64" s="1">
        <v>0</v>
      </c>
      <c r="H64">
        <f t="shared" si="2"/>
        <v>100</v>
      </c>
      <c r="I64" s="113">
        <v>0</v>
      </c>
      <c r="J64" s="25">
        <v>63</v>
      </c>
    </row>
    <row r="65" spans="1:10">
      <c r="A65" t="s">
        <v>386</v>
      </c>
      <c r="B65" s="155">
        <v>0</v>
      </c>
      <c r="C65" s="155">
        <v>0</v>
      </c>
      <c r="D65" s="155">
        <v>0</v>
      </c>
      <c r="E65" s="155">
        <v>100</v>
      </c>
      <c r="F65" s="155">
        <v>0</v>
      </c>
      <c r="G65" s="1">
        <v>0</v>
      </c>
      <c r="H65">
        <f t="shared" si="2"/>
        <v>100</v>
      </c>
      <c r="I65" s="113">
        <v>0</v>
      </c>
      <c r="J65" s="25">
        <v>64</v>
      </c>
    </row>
    <row r="66" spans="1:10">
      <c r="A66" t="s">
        <v>382</v>
      </c>
      <c r="B66" s="155">
        <v>0</v>
      </c>
      <c r="C66" s="155">
        <v>0</v>
      </c>
      <c r="D66" s="155">
        <v>0</v>
      </c>
      <c r="E66" s="155">
        <v>100</v>
      </c>
      <c r="F66" s="155">
        <v>0</v>
      </c>
      <c r="G66" s="1">
        <v>0</v>
      </c>
      <c r="H66">
        <f t="shared" si="2"/>
        <v>100</v>
      </c>
      <c r="I66" s="113">
        <v>0</v>
      </c>
      <c r="J66" s="25">
        <v>65</v>
      </c>
    </row>
    <row r="67" spans="1:10">
      <c r="A67" t="s">
        <v>391</v>
      </c>
      <c r="B67" s="155">
        <v>0</v>
      </c>
      <c r="C67" s="155">
        <v>0</v>
      </c>
      <c r="D67" s="155">
        <v>0</v>
      </c>
      <c r="E67" s="155">
        <v>100</v>
      </c>
      <c r="F67" s="155">
        <v>0</v>
      </c>
      <c r="G67" s="1">
        <v>0</v>
      </c>
      <c r="H67">
        <f t="shared" si="2"/>
        <v>100</v>
      </c>
      <c r="I67" s="113">
        <v>0</v>
      </c>
      <c r="J67" s="25">
        <v>66</v>
      </c>
    </row>
    <row r="68" spans="1:10">
      <c r="A68" t="s">
        <v>384</v>
      </c>
      <c r="B68" s="155">
        <v>0</v>
      </c>
      <c r="C68" s="155">
        <v>0</v>
      </c>
      <c r="D68" s="155">
        <v>0</v>
      </c>
      <c r="E68" s="155">
        <v>100</v>
      </c>
      <c r="F68" s="155">
        <v>0</v>
      </c>
      <c r="G68" s="1">
        <v>0</v>
      </c>
      <c r="H68">
        <f t="shared" si="2"/>
        <v>100</v>
      </c>
      <c r="I68" s="113">
        <v>0</v>
      </c>
      <c r="J68" s="25">
        <v>67</v>
      </c>
    </row>
    <row r="69" spans="1:10">
      <c r="A69" t="s">
        <v>394</v>
      </c>
      <c r="B69" s="155">
        <v>0</v>
      </c>
      <c r="C69" s="155">
        <v>0</v>
      </c>
      <c r="D69" s="155">
        <v>0</v>
      </c>
      <c r="E69" s="155">
        <v>100</v>
      </c>
      <c r="F69" s="155">
        <v>0</v>
      </c>
      <c r="G69" s="1">
        <v>0</v>
      </c>
      <c r="H69">
        <f t="shared" si="2"/>
        <v>100</v>
      </c>
      <c r="I69" s="113">
        <v>0</v>
      </c>
      <c r="J69" s="25">
        <v>68</v>
      </c>
    </row>
    <row r="70" spans="1:10">
      <c r="A70" t="s">
        <v>390</v>
      </c>
      <c r="B70" s="155">
        <v>0</v>
      </c>
      <c r="C70" s="155">
        <v>0</v>
      </c>
      <c r="D70" s="155">
        <v>0</v>
      </c>
      <c r="E70" s="155">
        <v>100</v>
      </c>
      <c r="F70" s="155">
        <v>0</v>
      </c>
      <c r="G70" s="1">
        <v>0</v>
      </c>
      <c r="H70">
        <f t="shared" si="2"/>
        <v>100</v>
      </c>
      <c r="I70" s="113">
        <v>0</v>
      </c>
      <c r="J70" s="25">
        <v>69</v>
      </c>
    </row>
    <row r="71" spans="1:10">
      <c r="A71" t="s">
        <v>418</v>
      </c>
      <c r="B71" s="155">
        <v>0</v>
      </c>
      <c r="C71" s="155">
        <v>0</v>
      </c>
      <c r="D71" s="155">
        <v>0</v>
      </c>
      <c r="E71" s="155">
        <v>100</v>
      </c>
      <c r="F71" s="155">
        <v>0</v>
      </c>
      <c r="G71" s="1">
        <v>0</v>
      </c>
      <c r="H71">
        <f t="shared" si="2"/>
        <v>100</v>
      </c>
      <c r="I71" s="113">
        <v>0</v>
      </c>
      <c r="J71" s="25">
        <v>70</v>
      </c>
    </row>
    <row r="72" spans="1:10">
      <c r="A72" t="s">
        <v>419</v>
      </c>
      <c r="B72" s="155">
        <v>0</v>
      </c>
      <c r="C72" s="155">
        <v>0</v>
      </c>
      <c r="D72" s="155">
        <v>0</v>
      </c>
      <c r="E72" s="155">
        <v>100</v>
      </c>
      <c r="F72" s="155">
        <v>0</v>
      </c>
      <c r="G72" s="1">
        <v>0</v>
      </c>
      <c r="H72">
        <f t="shared" si="2"/>
        <v>100</v>
      </c>
      <c r="I72" s="113">
        <v>0</v>
      </c>
      <c r="J72" s="25">
        <v>71</v>
      </c>
    </row>
    <row r="73" spans="1:10">
      <c r="A73" t="s">
        <v>429</v>
      </c>
      <c r="B73" s="155">
        <v>0</v>
      </c>
      <c r="C73" s="155">
        <v>0</v>
      </c>
      <c r="D73" s="155">
        <v>0</v>
      </c>
      <c r="E73" s="155">
        <v>100</v>
      </c>
      <c r="F73" s="155">
        <v>0</v>
      </c>
      <c r="G73" s="1">
        <v>0</v>
      </c>
      <c r="H73">
        <f t="shared" si="2"/>
        <v>100</v>
      </c>
      <c r="I73" s="113">
        <v>0</v>
      </c>
      <c r="J73" s="25">
        <v>72</v>
      </c>
    </row>
    <row r="74" spans="1:10">
      <c r="A74" t="s">
        <v>430</v>
      </c>
      <c r="B74" s="155">
        <v>0</v>
      </c>
      <c r="C74" s="155">
        <v>0</v>
      </c>
      <c r="D74" s="155">
        <v>0</v>
      </c>
      <c r="E74" s="155">
        <v>100</v>
      </c>
      <c r="F74" s="155">
        <v>0</v>
      </c>
      <c r="G74" s="1">
        <v>0</v>
      </c>
      <c r="H74">
        <f t="shared" si="2"/>
        <v>100</v>
      </c>
      <c r="I74" s="113">
        <v>0</v>
      </c>
      <c r="J74" s="25">
        <v>73</v>
      </c>
    </row>
    <row r="75" spans="1:10">
      <c r="A75" t="s">
        <v>431</v>
      </c>
      <c r="B75" s="155">
        <v>0</v>
      </c>
      <c r="C75" s="155">
        <v>0</v>
      </c>
      <c r="D75" s="155">
        <v>0</v>
      </c>
      <c r="E75" s="155">
        <v>100</v>
      </c>
      <c r="F75" s="155">
        <v>0</v>
      </c>
      <c r="G75" s="1">
        <v>0</v>
      </c>
      <c r="H75">
        <f t="shared" si="2"/>
        <v>100</v>
      </c>
      <c r="I75" s="113">
        <v>0</v>
      </c>
      <c r="J75" s="25">
        <v>74</v>
      </c>
    </row>
    <row r="76" spans="1:10">
      <c r="A76" t="s">
        <v>432</v>
      </c>
      <c r="B76" s="155">
        <v>0</v>
      </c>
      <c r="C76" s="155">
        <v>0</v>
      </c>
      <c r="D76" s="155">
        <v>0</v>
      </c>
      <c r="E76" s="155">
        <v>100</v>
      </c>
      <c r="F76" s="155">
        <v>0</v>
      </c>
      <c r="G76" s="1">
        <v>0</v>
      </c>
      <c r="H76">
        <f t="shared" si="2"/>
        <v>100</v>
      </c>
      <c r="I76" s="113">
        <v>0</v>
      </c>
      <c r="J76" s="25">
        <v>75</v>
      </c>
    </row>
    <row r="77" spans="1:10">
      <c r="A77" t="s">
        <v>433</v>
      </c>
      <c r="B77" s="155">
        <v>0</v>
      </c>
      <c r="C77" s="155">
        <v>0</v>
      </c>
      <c r="D77" s="155">
        <v>0</v>
      </c>
      <c r="E77" s="155">
        <v>100</v>
      </c>
      <c r="F77" s="155">
        <v>0</v>
      </c>
      <c r="G77" s="1">
        <v>0</v>
      </c>
      <c r="H77">
        <f t="shared" si="2"/>
        <v>100</v>
      </c>
      <c r="I77" s="113">
        <v>0</v>
      </c>
      <c r="J77" s="25">
        <v>76</v>
      </c>
    </row>
    <row r="78" spans="1:10">
      <c r="A78" t="s">
        <v>410</v>
      </c>
      <c r="B78" s="155">
        <v>0</v>
      </c>
      <c r="C78" s="155">
        <v>0</v>
      </c>
      <c r="D78" s="155">
        <v>0</v>
      </c>
      <c r="E78" s="155">
        <v>100</v>
      </c>
      <c r="F78" s="155">
        <v>0</v>
      </c>
      <c r="G78" s="1">
        <v>0</v>
      </c>
      <c r="H78">
        <f t="shared" si="2"/>
        <v>100</v>
      </c>
      <c r="I78" s="113">
        <v>0</v>
      </c>
      <c r="J78" s="25">
        <v>77</v>
      </c>
    </row>
    <row r="79" spans="1:10">
      <c r="A79" t="s">
        <v>411</v>
      </c>
      <c r="B79" s="155">
        <v>0</v>
      </c>
      <c r="C79" s="155">
        <v>0</v>
      </c>
      <c r="D79" s="155">
        <v>0</v>
      </c>
      <c r="E79" s="155">
        <v>100</v>
      </c>
      <c r="F79" s="155">
        <v>0</v>
      </c>
      <c r="G79" s="1">
        <v>0</v>
      </c>
      <c r="H79">
        <f t="shared" si="2"/>
        <v>100</v>
      </c>
      <c r="I79" s="113">
        <v>0</v>
      </c>
      <c r="J79" s="25">
        <v>78</v>
      </c>
    </row>
    <row r="80" spans="1:10">
      <c r="A80" t="s">
        <v>412</v>
      </c>
      <c r="B80" s="155">
        <v>0</v>
      </c>
      <c r="C80" s="155">
        <v>0</v>
      </c>
      <c r="D80" s="155">
        <v>0</v>
      </c>
      <c r="E80" s="155">
        <v>100</v>
      </c>
      <c r="F80" s="155">
        <v>0</v>
      </c>
      <c r="G80" s="1">
        <v>0</v>
      </c>
      <c r="H80">
        <f t="shared" si="2"/>
        <v>100</v>
      </c>
      <c r="I80" s="113">
        <v>0</v>
      </c>
      <c r="J80" s="25">
        <v>79</v>
      </c>
    </row>
    <row r="81" spans="1:10">
      <c r="A81" t="s">
        <v>413</v>
      </c>
      <c r="B81" s="155">
        <v>0</v>
      </c>
      <c r="C81" s="155">
        <v>0</v>
      </c>
      <c r="D81" s="155">
        <v>0</v>
      </c>
      <c r="E81" s="155">
        <v>100</v>
      </c>
      <c r="F81" s="155">
        <v>0</v>
      </c>
      <c r="G81" s="1">
        <v>0</v>
      </c>
      <c r="H81">
        <f t="shared" si="2"/>
        <v>100</v>
      </c>
      <c r="I81" s="113">
        <v>0</v>
      </c>
      <c r="J81" s="25">
        <v>80</v>
      </c>
    </row>
    <row r="82" spans="1:10">
      <c r="A82" t="s">
        <v>414</v>
      </c>
      <c r="B82" s="155">
        <v>0</v>
      </c>
      <c r="C82" s="155">
        <v>0</v>
      </c>
      <c r="D82" s="155">
        <v>0</v>
      </c>
      <c r="E82" s="155">
        <v>100</v>
      </c>
      <c r="F82" s="155">
        <v>0</v>
      </c>
      <c r="G82" s="1">
        <v>0</v>
      </c>
      <c r="H82">
        <f t="shared" si="2"/>
        <v>100</v>
      </c>
      <c r="I82" s="113">
        <v>0</v>
      </c>
      <c r="J82" s="25">
        <v>81</v>
      </c>
    </row>
    <row r="83" spans="1:10">
      <c r="A83" t="s">
        <v>405</v>
      </c>
      <c r="B83" s="155">
        <v>0</v>
      </c>
      <c r="C83" s="155">
        <v>0</v>
      </c>
      <c r="D83" s="155">
        <v>0</v>
      </c>
      <c r="E83" s="155">
        <v>100</v>
      </c>
      <c r="F83" s="155">
        <v>0</v>
      </c>
      <c r="G83" s="1">
        <v>0</v>
      </c>
      <c r="H83">
        <f t="shared" si="2"/>
        <v>100</v>
      </c>
      <c r="I83" s="113">
        <v>0</v>
      </c>
      <c r="J83" s="25">
        <v>82</v>
      </c>
    </row>
    <row r="84" spans="1:10">
      <c r="A84" t="s">
        <v>406</v>
      </c>
      <c r="B84" s="155">
        <v>0</v>
      </c>
      <c r="C84" s="155">
        <v>0</v>
      </c>
      <c r="D84" s="155">
        <v>0</v>
      </c>
      <c r="E84" s="155">
        <v>100</v>
      </c>
      <c r="F84" s="155">
        <v>0</v>
      </c>
      <c r="G84" s="1">
        <v>0</v>
      </c>
      <c r="H84">
        <f t="shared" si="2"/>
        <v>100</v>
      </c>
      <c r="I84" s="113">
        <v>0</v>
      </c>
      <c r="J84" s="25">
        <v>83</v>
      </c>
    </row>
    <row r="85" spans="1:10">
      <c r="A85" t="s">
        <v>407</v>
      </c>
      <c r="B85" s="155">
        <v>0</v>
      </c>
      <c r="C85" s="155">
        <v>0</v>
      </c>
      <c r="D85" s="155">
        <v>0</v>
      </c>
      <c r="E85" s="155">
        <v>100</v>
      </c>
      <c r="F85" s="155">
        <v>0</v>
      </c>
      <c r="G85" s="1">
        <v>0</v>
      </c>
      <c r="H85">
        <f t="shared" si="2"/>
        <v>100</v>
      </c>
      <c r="I85" s="113">
        <v>0</v>
      </c>
      <c r="J85" s="25">
        <v>84</v>
      </c>
    </row>
    <row r="86" spans="1:10">
      <c r="A86" t="s">
        <v>408</v>
      </c>
      <c r="B86" s="155">
        <v>0</v>
      </c>
      <c r="C86" s="155">
        <v>0</v>
      </c>
      <c r="D86" s="155">
        <v>0</v>
      </c>
      <c r="E86" s="155">
        <v>100</v>
      </c>
      <c r="F86" s="155">
        <v>0</v>
      </c>
      <c r="G86" s="1">
        <v>0</v>
      </c>
      <c r="H86">
        <f t="shared" si="2"/>
        <v>100</v>
      </c>
      <c r="I86" s="113">
        <v>0</v>
      </c>
      <c r="J86" s="25">
        <v>85</v>
      </c>
    </row>
    <row r="87" spans="1:10">
      <c r="A87" t="s">
        <v>424</v>
      </c>
      <c r="B87" s="155">
        <v>0</v>
      </c>
      <c r="C87" s="155">
        <v>0</v>
      </c>
      <c r="D87" s="155">
        <v>0</v>
      </c>
      <c r="E87" s="155">
        <v>100</v>
      </c>
      <c r="F87" s="155">
        <v>0</v>
      </c>
      <c r="G87" s="1">
        <v>0</v>
      </c>
      <c r="H87">
        <f t="shared" si="2"/>
        <v>100</v>
      </c>
      <c r="I87" s="113">
        <v>0</v>
      </c>
      <c r="J87" s="25">
        <v>86</v>
      </c>
    </row>
    <row r="88" spans="1:10">
      <c r="A88" t="s">
        <v>425</v>
      </c>
      <c r="B88" s="155">
        <v>0</v>
      </c>
      <c r="C88" s="155">
        <v>0</v>
      </c>
      <c r="D88" s="155">
        <v>0</v>
      </c>
      <c r="E88" s="155">
        <v>100</v>
      </c>
      <c r="F88" s="155">
        <v>0</v>
      </c>
      <c r="G88" s="1">
        <v>0</v>
      </c>
      <c r="H88">
        <f t="shared" si="2"/>
        <v>100</v>
      </c>
      <c r="I88" s="113">
        <v>0</v>
      </c>
      <c r="J88" s="25">
        <v>87</v>
      </c>
    </row>
    <row r="89" spans="1:10">
      <c r="A89" t="s">
        <v>421</v>
      </c>
      <c r="B89" s="155">
        <v>0</v>
      </c>
      <c r="C89" s="155">
        <v>0</v>
      </c>
      <c r="D89" s="155">
        <v>0</v>
      </c>
      <c r="E89" s="155">
        <v>100</v>
      </c>
      <c r="F89" s="155">
        <v>0</v>
      </c>
      <c r="G89" s="1">
        <v>0</v>
      </c>
      <c r="H89">
        <f t="shared" si="2"/>
        <v>100</v>
      </c>
      <c r="I89" s="113">
        <v>0</v>
      </c>
      <c r="J89" s="25">
        <v>88</v>
      </c>
    </row>
    <row r="90" spans="1:10">
      <c r="A90" t="s">
        <v>422</v>
      </c>
      <c r="B90" s="155">
        <v>0</v>
      </c>
      <c r="C90" s="155">
        <v>0</v>
      </c>
      <c r="D90" s="155">
        <v>0</v>
      </c>
      <c r="E90" s="155">
        <v>100</v>
      </c>
      <c r="F90" s="155">
        <v>0</v>
      </c>
      <c r="G90" s="1">
        <v>0</v>
      </c>
      <c r="H90">
        <f t="shared" si="2"/>
        <v>100</v>
      </c>
      <c r="I90" s="113">
        <v>0</v>
      </c>
      <c r="J90" s="25">
        <v>89</v>
      </c>
    </row>
    <row r="91" spans="1:10">
      <c r="A91" t="s">
        <v>426</v>
      </c>
      <c r="B91" s="155">
        <v>0</v>
      </c>
      <c r="C91" s="155">
        <v>0</v>
      </c>
      <c r="D91" s="155">
        <v>0</v>
      </c>
      <c r="E91" s="155">
        <v>100</v>
      </c>
      <c r="F91" s="155">
        <v>0</v>
      </c>
      <c r="G91" s="1">
        <v>0</v>
      </c>
      <c r="H91">
        <f t="shared" si="2"/>
        <v>100</v>
      </c>
      <c r="I91" s="113">
        <v>0</v>
      </c>
      <c r="J91" s="25">
        <v>90</v>
      </c>
    </row>
    <row r="92" spans="1:10">
      <c r="A92" t="s">
        <v>404</v>
      </c>
      <c r="B92" s="155">
        <v>0</v>
      </c>
      <c r="C92" s="155">
        <v>0</v>
      </c>
      <c r="D92" s="155">
        <v>0</v>
      </c>
      <c r="E92" s="155">
        <v>100</v>
      </c>
      <c r="F92" s="155">
        <v>0</v>
      </c>
      <c r="G92" s="1">
        <v>0</v>
      </c>
      <c r="H92">
        <f t="shared" si="2"/>
        <v>100</v>
      </c>
      <c r="I92" s="113">
        <v>0</v>
      </c>
      <c r="J92" s="25">
        <v>91</v>
      </c>
    </row>
    <row r="93" spans="1:10">
      <c r="A93" t="s">
        <v>420</v>
      </c>
      <c r="B93" s="155">
        <v>0</v>
      </c>
      <c r="C93" s="155">
        <v>0</v>
      </c>
      <c r="D93" s="155">
        <v>0</v>
      </c>
      <c r="E93" s="155">
        <v>100</v>
      </c>
      <c r="F93" s="155">
        <v>0</v>
      </c>
      <c r="G93" s="1">
        <v>0</v>
      </c>
      <c r="H93">
        <f t="shared" si="2"/>
        <v>100</v>
      </c>
      <c r="I93" s="113">
        <v>0</v>
      </c>
      <c r="J93" s="25">
        <v>92</v>
      </c>
    </row>
    <row r="94" spans="1:10">
      <c r="A94" t="s">
        <v>415</v>
      </c>
      <c r="B94" s="155">
        <v>0</v>
      </c>
      <c r="C94" s="155">
        <v>0</v>
      </c>
      <c r="D94" s="155">
        <v>0</v>
      </c>
      <c r="E94" s="155">
        <v>100</v>
      </c>
      <c r="F94" s="155">
        <v>0</v>
      </c>
      <c r="G94" s="1">
        <v>0</v>
      </c>
      <c r="H94">
        <f t="shared" si="2"/>
        <v>100</v>
      </c>
      <c r="I94" s="113">
        <v>0</v>
      </c>
      <c r="J94" s="25">
        <v>93</v>
      </c>
    </row>
    <row r="95" spans="1:10">
      <c r="A95" t="s">
        <v>409</v>
      </c>
      <c r="B95" s="155">
        <v>0</v>
      </c>
      <c r="C95" s="155">
        <v>0</v>
      </c>
      <c r="D95" s="155">
        <v>0</v>
      </c>
      <c r="E95" s="155">
        <v>100</v>
      </c>
      <c r="F95" s="155">
        <v>0</v>
      </c>
      <c r="G95" s="1">
        <v>0</v>
      </c>
      <c r="H95">
        <f t="shared" si="2"/>
        <v>100</v>
      </c>
      <c r="I95" s="113">
        <v>0</v>
      </c>
      <c r="J95" s="25">
        <v>94</v>
      </c>
    </row>
    <row r="96" spans="1:10">
      <c r="A96" t="s">
        <v>428</v>
      </c>
      <c r="B96" s="155">
        <v>0</v>
      </c>
      <c r="C96" s="155">
        <v>0</v>
      </c>
      <c r="D96" s="155">
        <v>0</v>
      </c>
      <c r="E96" s="155">
        <v>100</v>
      </c>
      <c r="F96" s="155">
        <v>0</v>
      </c>
      <c r="G96" s="1">
        <v>0</v>
      </c>
      <c r="H96">
        <f t="shared" si="2"/>
        <v>100</v>
      </c>
      <c r="I96" s="113">
        <v>0</v>
      </c>
      <c r="J96" s="25">
        <v>95</v>
      </c>
    </row>
    <row r="97" spans="2:10">
      <c r="B97" s="155">
        <v>0</v>
      </c>
      <c r="C97" s="155">
        <v>0</v>
      </c>
      <c r="D97" s="155">
        <v>0</v>
      </c>
      <c r="E97" s="155">
        <v>100</v>
      </c>
      <c r="F97" s="155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5">
        <v>0</v>
      </c>
      <c r="C98" s="155">
        <v>0</v>
      </c>
      <c r="D98" s="155">
        <v>0</v>
      </c>
      <c r="E98" s="155">
        <v>100</v>
      </c>
      <c r="F98" s="155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5">
        <v>0</v>
      </c>
      <c r="C99" s="155">
        <v>0</v>
      </c>
      <c r="D99" s="155">
        <v>0</v>
      </c>
      <c r="E99" s="155">
        <v>100</v>
      </c>
      <c r="F99" s="155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5">
        <v>0</v>
      </c>
      <c r="C100" s="155">
        <v>0</v>
      </c>
      <c r="D100" s="155">
        <v>0</v>
      </c>
      <c r="E100" s="155">
        <v>100</v>
      </c>
      <c r="F100" s="155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5">
        <v>0</v>
      </c>
      <c r="C101" s="155">
        <v>0</v>
      </c>
      <c r="D101" s="155">
        <v>0</v>
      </c>
      <c r="E101" s="155">
        <v>100</v>
      </c>
      <c r="F101" s="155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5">
        <v>0</v>
      </c>
      <c r="C102" s="155">
        <v>0</v>
      </c>
      <c r="D102" s="155">
        <v>0</v>
      </c>
      <c r="E102" s="155">
        <v>100</v>
      </c>
      <c r="F102" s="155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5">
        <v>0</v>
      </c>
      <c r="C103" s="155">
        <v>0</v>
      </c>
      <c r="D103" s="155">
        <v>0</v>
      </c>
      <c r="E103" s="155">
        <v>100</v>
      </c>
      <c r="F103" s="155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5">
        <v>0</v>
      </c>
      <c r="C104" s="155">
        <v>0</v>
      </c>
      <c r="D104" s="155">
        <v>0</v>
      </c>
      <c r="E104" s="155">
        <v>100</v>
      </c>
      <c r="F104" s="155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5">
        <v>0</v>
      </c>
      <c r="C105" s="155">
        <v>0</v>
      </c>
      <c r="D105" s="155">
        <v>0</v>
      </c>
      <c r="E105" s="155">
        <v>100</v>
      </c>
      <c r="F105" s="155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5">
        <v>0</v>
      </c>
      <c r="C106" s="155">
        <v>0</v>
      </c>
      <c r="D106" s="155">
        <v>0</v>
      </c>
      <c r="E106" s="155">
        <v>100</v>
      </c>
      <c r="F106" s="155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5">
        <v>0</v>
      </c>
      <c r="C107" s="155">
        <v>0</v>
      </c>
      <c r="D107" s="155">
        <v>0</v>
      </c>
      <c r="E107" s="155">
        <v>100</v>
      </c>
      <c r="F107" s="155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5">
        <v>0</v>
      </c>
      <c r="C108" s="155">
        <v>0</v>
      </c>
      <c r="D108" s="155">
        <v>0</v>
      </c>
      <c r="E108" s="155">
        <v>100</v>
      </c>
      <c r="F108" s="155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5">
        <v>0</v>
      </c>
      <c r="C109" s="155">
        <v>0</v>
      </c>
      <c r="D109" s="155">
        <v>0</v>
      </c>
      <c r="E109" s="155">
        <v>100</v>
      </c>
      <c r="F109" s="155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5">
        <v>0</v>
      </c>
      <c r="C110" s="155">
        <v>0</v>
      </c>
      <c r="D110" s="155">
        <v>0</v>
      </c>
      <c r="E110" s="155">
        <v>100</v>
      </c>
      <c r="F110" s="155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5">
        <v>0</v>
      </c>
      <c r="C111" s="155">
        <v>0</v>
      </c>
      <c r="D111" s="155">
        <v>0</v>
      </c>
      <c r="E111" s="155">
        <v>100</v>
      </c>
      <c r="F111" s="155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5">
        <v>0</v>
      </c>
      <c r="C112" s="155">
        <v>0</v>
      </c>
      <c r="D112" s="155">
        <v>0</v>
      </c>
      <c r="E112" s="155">
        <v>100</v>
      </c>
      <c r="F112" s="155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5">
        <v>0</v>
      </c>
      <c r="C113" s="155">
        <v>0</v>
      </c>
      <c r="D113" s="155">
        <v>0</v>
      </c>
      <c r="E113" s="155">
        <v>100</v>
      </c>
      <c r="F113" s="155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5">
        <v>0</v>
      </c>
      <c r="C114" s="155">
        <v>0</v>
      </c>
      <c r="D114" s="155">
        <v>0</v>
      </c>
      <c r="E114" s="155">
        <v>100</v>
      </c>
      <c r="F114" s="155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5">
        <v>0</v>
      </c>
      <c r="C115" s="155">
        <v>0</v>
      </c>
      <c r="D115" s="155">
        <v>0</v>
      </c>
      <c r="E115" s="155">
        <v>100</v>
      </c>
      <c r="F115" s="155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5">
        <v>0</v>
      </c>
      <c r="C116" s="155">
        <v>0</v>
      </c>
      <c r="D116" s="155">
        <v>0</v>
      </c>
      <c r="E116" s="155">
        <v>100</v>
      </c>
      <c r="F116" s="155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1">
        <f>Allocation_SG!A1</f>
        <v>45404</v>
      </c>
      <c r="B1" s="227"/>
      <c r="C1" s="227"/>
      <c r="D1" s="230" t="s">
        <v>434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452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521</v>
      </c>
      <c r="AT1" s="231" t="s">
        <v>522</v>
      </c>
      <c r="AU1" s="231" t="s">
        <v>527</v>
      </c>
      <c r="AV1" s="231" t="s">
        <v>528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10.951499999999999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102.55599390648803</v>
      </c>
      <c r="J3">
        <f>Bawana_RLNG!P3</f>
        <v>0</v>
      </c>
      <c r="K3">
        <f>Bawana_Spot!P3</f>
        <v>220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1154.8147123382857</v>
      </c>
      <c r="P3" s="37">
        <v>118.30548314435156</v>
      </c>
      <c r="Q3" s="37">
        <v>38.224392598551887</v>
      </c>
      <c r="R3" s="39">
        <v>0</v>
      </c>
      <c r="S3" s="39">
        <v>7.66</v>
      </c>
      <c r="T3" s="38">
        <f>SUMPRODUCT(LTA!J3:AN3,LTA!J$101:AN$101,LTA!J$103:AN$103)</f>
        <v>76.33</v>
      </c>
      <c r="U3" s="38">
        <f>SUMPRODUCT(LTA!J3:AN3,LTA!J$102:AN$102,LTA!J$103:AN$103)</f>
        <v>120.25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0</v>
      </c>
      <c r="AA3" s="76">
        <f>STOA!H3</f>
        <v>108.54</v>
      </c>
      <c r="AB3" s="76">
        <f>-STOA!N3</f>
        <v>0</v>
      </c>
      <c r="AC3">
        <f>SUMIF(B3:AB3,"&gt;0")*$AC$2-SUMIF(B3:AB3,"&lt;0")*($AC$2/(1-$AC$2))+SUMIF(AI3:AR3,"&gt;0")*$AC$2-SUMIF(AI3:AR3,"&lt;0")*($AC$2/(1-$AC$2))</f>
        <v>16.86766737494094</v>
      </c>
      <c r="AD3">
        <f>SUM(B3:AB3,AI3:AV3)-AC3</f>
        <v>1890.7644146127361</v>
      </c>
      <c r="AE3">
        <f>'IDT-1'!B3</f>
        <v>60</v>
      </c>
      <c r="AF3" s="25"/>
      <c r="AG3">
        <f>SUM(AD3:AF3)</f>
        <v>1950.7644146127361</v>
      </c>
      <c r="AI3" s="35">
        <f>PXIL!H3</f>
        <v>0</v>
      </c>
      <c r="AJ3" s="35">
        <f>PXIL!N3</f>
        <v>0</v>
      </c>
      <c r="AK3" s="35">
        <f>RTM_IEX!H3</f>
        <v>0</v>
      </c>
      <c r="AL3" s="35">
        <f>RTM_IEX!N3</f>
        <v>-50</v>
      </c>
      <c r="AM3" s="35">
        <f>RTM_PXI!H3</f>
        <v>0</v>
      </c>
      <c r="AN3" s="35">
        <f>RTM_PXI!N3</f>
        <v>0</v>
      </c>
      <c r="AO3" s="149">
        <f>GDAM_IEX!H3</f>
        <v>0</v>
      </c>
      <c r="AP3" s="149">
        <f>GDAM_IEX!N3</f>
        <v>0</v>
      </c>
      <c r="AQ3" s="149">
        <f>GDAM_PXI!H3</f>
        <v>0</v>
      </c>
      <c r="AR3" s="149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10.951499999999999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102.55599390648803</v>
      </c>
      <c r="J4">
        <f>Bawana_RLNG!P4</f>
        <v>0</v>
      </c>
      <c r="K4">
        <f>Bawana_Spot!P4</f>
        <v>220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1155.265338742493</v>
      </c>
      <c r="P4" s="37">
        <v>118.30548314435156</v>
      </c>
      <c r="Q4" s="37">
        <v>38.224392598551887</v>
      </c>
      <c r="R4" s="39">
        <v>0</v>
      </c>
      <c r="S4" s="39">
        <v>7.66</v>
      </c>
      <c r="T4" s="38">
        <f>SUMPRODUCT(LTA!J4:AN4,LTA!J$101:AN$101,LTA!J$103:AN$103)</f>
        <v>76.33</v>
      </c>
      <c r="U4" s="38">
        <f>SUMPRODUCT(LTA!J4:AN4,LTA!J$102:AN$102,LTA!J$103:AN$103)</f>
        <v>119.75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0</v>
      </c>
      <c r="AA4" s="76">
        <f>STOA!H4</f>
        <v>108.54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16.935021898535393</v>
      </c>
      <c r="AD4">
        <f t="shared" ref="AD4:AD67" si="1">SUM(B4:AB4,AI4:AV4)-AC4</f>
        <v>1882.6476864933491</v>
      </c>
      <c r="AE4">
        <f>'IDT-1'!B4</f>
        <v>40</v>
      </c>
      <c r="AF4" s="25"/>
      <c r="AG4">
        <f t="shared" ref="AG4:AG67" si="2">SUM(AD4:AF4)</f>
        <v>1922.6476864933491</v>
      </c>
      <c r="AI4" s="35">
        <f>PXIL!H4</f>
        <v>0</v>
      </c>
      <c r="AJ4" s="35">
        <f>PXIL!N4</f>
        <v>0</v>
      </c>
      <c r="AK4" s="35">
        <f>RTM_IEX!H4</f>
        <v>0</v>
      </c>
      <c r="AL4" s="35">
        <f>RTM_IEX!N4</f>
        <v>-58</v>
      </c>
      <c r="AM4" s="35">
        <f>RTM_PXI!H4</f>
        <v>0</v>
      </c>
      <c r="AN4" s="35">
        <f>RTM_PXI!N4</f>
        <v>0</v>
      </c>
      <c r="AO4" s="149">
        <f>GDAM_IEX!H4</f>
        <v>0</v>
      </c>
      <c r="AP4" s="149">
        <f>GDAM_IEX!N4</f>
        <v>0</v>
      </c>
      <c r="AQ4" s="149">
        <f>GDAM_PXI!H4</f>
        <v>0</v>
      </c>
      <c r="AR4" s="149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10.951499999999999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102.55599390648803</v>
      </c>
      <c r="J5">
        <f>Bawana_RLNG!P5</f>
        <v>0</v>
      </c>
      <c r="K5">
        <f>Bawana_Spot!P5</f>
        <v>220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1155.690175100005</v>
      </c>
      <c r="P5" s="37">
        <v>118.30548314435156</v>
      </c>
      <c r="Q5" s="37">
        <v>38.224392598551887</v>
      </c>
      <c r="R5" s="39">
        <v>0</v>
      </c>
      <c r="S5" s="39">
        <v>7.66</v>
      </c>
      <c r="T5" s="38">
        <f>SUMPRODUCT(LTA!J5:AN5,LTA!J$101:AN$101,LTA!J$103:AN$103)</f>
        <v>76.34</v>
      </c>
      <c r="U5" s="38">
        <f>SUMPRODUCT(LTA!J5:AN5,LTA!J$102:AN$102,LTA!J$103:AN$103)</f>
        <v>119.28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0</v>
      </c>
      <c r="AA5" s="76">
        <f>STOA!H5</f>
        <v>108.54</v>
      </c>
      <c r="AB5" s="76">
        <f>-STOA!N5</f>
        <v>0</v>
      </c>
      <c r="AC5">
        <f t="shared" si="0"/>
        <v>16.850014946689601</v>
      </c>
      <c r="AD5">
        <f t="shared" si="1"/>
        <v>1892.6975298027069</v>
      </c>
      <c r="AE5">
        <f>'IDT-1'!B5</f>
        <v>20</v>
      </c>
      <c r="AF5" s="25"/>
      <c r="AG5">
        <f t="shared" si="2"/>
        <v>1912.6975298027069</v>
      </c>
      <c r="AI5" s="35">
        <f>PXIL!H5</f>
        <v>0</v>
      </c>
      <c r="AJ5" s="35">
        <f>PXIL!N5</f>
        <v>0</v>
      </c>
      <c r="AK5" s="35">
        <f>RTM_IEX!H5</f>
        <v>0</v>
      </c>
      <c r="AL5" s="35">
        <f>RTM_IEX!N5</f>
        <v>-48</v>
      </c>
      <c r="AM5" s="35">
        <f>RTM_PXI!H5</f>
        <v>0</v>
      </c>
      <c r="AN5" s="35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10.951499999999999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102.55599390648803</v>
      </c>
      <c r="J6">
        <f>Bawana_RLNG!P6</f>
        <v>0</v>
      </c>
      <c r="K6">
        <f>Bawana_Spot!P6</f>
        <v>220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1148.9384818320761</v>
      </c>
      <c r="P6" s="37">
        <v>118.30548314435156</v>
      </c>
      <c r="Q6" s="37">
        <v>38.224392598551887</v>
      </c>
      <c r="R6" s="39">
        <v>0</v>
      </c>
      <c r="S6" s="39">
        <v>7.66</v>
      </c>
      <c r="T6" s="38">
        <f>SUMPRODUCT(LTA!J6:AN6,LTA!J$101:AN$101,LTA!J$103:AN$103)</f>
        <v>76.33</v>
      </c>
      <c r="U6" s="38">
        <f>SUMPRODUCT(LTA!J6:AN6,LTA!J$102:AN$102,LTA!J$103:AN$103)</f>
        <v>118.78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0</v>
      </c>
      <c r="AA6" s="76">
        <f>STOA!H6</f>
        <v>108.54</v>
      </c>
      <c r="AB6" s="76">
        <f>-STOA!N6</f>
        <v>0</v>
      </c>
      <c r="AC6">
        <f t="shared" si="0"/>
        <v>16.763603250064335</v>
      </c>
      <c r="AD6">
        <f t="shared" si="1"/>
        <v>1888.5222482314032</v>
      </c>
      <c r="AE6">
        <f>'IDT-1'!B6</f>
        <v>0</v>
      </c>
      <c r="AF6" s="25"/>
      <c r="AG6">
        <f t="shared" si="2"/>
        <v>1888.5222482314032</v>
      </c>
      <c r="AI6" s="35">
        <f>PXIL!H6</f>
        <v>0</v>
      </c>
      <c r="AJ6" s="35">
        <f>PXIL!N6</f>
        <v>0</v>
      </c>
      <c r="AK6" s="35">
        <f>RTM_IEX!H6</f>
        <v>0</v>
      </c>
      <c r="AL6" s="35">
        <f>RTM_IEX!N6</f>
        <v>-45</v>
      </c>
      <c r="AM6" s="35">
        <f>RTM_PXI!H6</f>
        <v>0</v>
      </c>
      <c r="AN6" s="35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10.951499999999999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102.55599390648803</v>
      </c>
      <c r="J7">
        <f>Bawana_RLNG!P7</f>
        <v>0</v>
      </c>
      <c r="K7">
        <f>Bawana_Spot!P7</f>
        <v>180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1155.9862428921367</v>
      </c>
      <c r="P7" s="37">
        <v>118.30548314435156</v>
      </c>
      <c r="Q7" s="37">
        <v>38.224392598551887</v>
      </c>
      <c r="R7" s="39">
        <v>0</v>
      </c>
      <c r="S7" s="39">
        <v>7.66</v>
      </c>
      <c r="T7" s="38">
        <f>SUMPRODUCT(LTA!J7:AN7,LTA!J$101:AN$101,LTA!J$103:AN$103)</f>
        <v>85.33</v>
      </c>
      <c r="U7" s="38">
        <f>SUMPRODUCT(LTA!J7:AN7,LTA!J$102:AN$102,LTA!J$103:AN$103)</f>
        <v>127.28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0</v>
      </c>
      <c r="AA7" s="76">
        <f>STOA!H7</f>
        <v>108.54</v>
      </c>
      <c r="AB7" s="76">
        <f>-STOA!N7</f>
        <v>0</v>
      </c>
      <c r="AC7">
        <f t="shared" si="0"/>
        <v>16.625333285243954</v>
      </c>
      <c r="AD7">
        <f t="shared" si="1"/>
        <v>1874.2082792562842</v>
      </c>
      <c r="AE7">
        <f>'IDT-1'!B7</f>
        <v>0</v>
      </c>
      <c r="AF7" s="25"/>
      <c r="AG7">
        <f t="shared" si="2"/>
        <v>1874.2082792562842</v>
      </c>
      <c r="AI7" s="35">
        <f>PXIL!H7</f>
        <v>0</v>
      </c>
      <c r="AJ7" s="35">
        <f>PXIL!N7</f>
        <v>0</v>
      </c>
      <c r="AK7" s="35">
        <f>RTM_IEX!H7</f>
        <v>0</v>
      </c>
      <c r="AL7" s="35">
        <f>RTM_IEX!N7</f>
        <v>-44</v>
      </c>
      <c r="AM7" s="35">
        <f>RTM_PXI!H7</f>
        <v>0</v>
      </c>
      <c r="AN7" s="35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10.951499999999999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102.55599390648803</v>
      </c>
      <c r="J8">
        <f>Bawana_RLNG!P8</f>
        <v>0</v>
      </c>
      <c r="K8">
        <f>Bawana_Spot!P8</f>
        <v>160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1149.2313206670392</v>
      </c>
      <c r="P8" s="37">
        <v>118.30548314435156</v>
      </c>
      <c r="Q8" s="37">
        <v>38.224392598551887</v>
      </c>
      <c r="R8" s="39">
        <v>0</v>
      </c>
      <c r="S8" s="39">
        <v>7.66</v>
      </c>
      <c r="T8" s="38">
        <f>SUMPRODUCT(LTA!J8:AN8,LTA!J$101:AN$101,LTA!J$103:AN$103)</f>
        <v>83.67</v>
      </c>
      <c r="U8" s="38">
        <f>SUMPRODUCT(LTA!J8:AN8,LTA!J$102:AN$102,LTA!J$103:AN$103)</f>
        <v>128.28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0</v>
      </c>
      <c r="AA8" s="76">
        <f>STOA!H8</f>
        <v>108.54</v>
      </c>
      <c r="AB8" s="76">
        <f>-STOA!N8</f>
        <v>0</v>
      </c>
      <c r="AC8">
        <f t="shared" si="0"/>
        <v>16.386576780828246</v>
      </c>
      <c r="AD8">
        <f t="shared" si="1"/>
        <v>1848.0321135356025</v>
      </c>
      <c r="AE8">
        <f>'IDT-1'!B8</f>
        <v>0</v>
      </c>
      <c r="AF8" s="25"/>
      <c r="AG8">
        <f t="shared" si="2"/>
        <v>1848.0321135356025</v>
      </c>
      <c r="AI8" s="35">
        <f>PXIL!H8</f>
        <v>0</v>
      </c>
      <c r="AJ8" s="35">
        <f>PXIL!N8</f>
        <v>0</v>
      </c>
      <c r="AK8" s="35">
        <f>RTM_IEX!H8</f>
        <v>0</v>
      </c>
      <c r="AL8" s="35">
        <f>RTM_IEX!N8</f>
        <v>-43</v>
      </c>
      <c r="AM8" s="35">
        <f>RTM_PXI!H8</f>
        <v>0</v>
      </c>
      <c r="AN8" s="35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10.951499999999999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134.55532794000209</v>
      </c>
      <c r="J9">
        <f>Bawana_RLNG!P9</f>
        <v>0</v>
      </c>
      <c r="K9">
        <f>Bawana_Spot!P9</f>
        <v>136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1149.654900479846</v>
      </c>
      <c r="P9" s="37">
        <v>118.30548314435156</v>
      </c>
      <c r="Q9" s="37">
        <v>38.224392598551887</v>
      </c>
      <c r="R9" s="39">
        <v>0</v>
      </c>
      <c r="S9" s="39">
        <v>7.66</v>
      </c>
      <c r="T9" s="38">
        <f>SUMPRODUCT(LTA!J9:AN9,LTA!J$101:AN$101,LTA!J$103:AN$103)</f>
        <v>85.33</v>
      </c>
      <c r="U9" s="38">
        <f>SUMPRODUCT(LTA!J9:AN9,LTA!J$102:AN$102,LTA!J$103:AN$103)</f>
        <v>127.88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0</v>
      </c>
      <c r="AA9" s="76">
        <f>STOA!H9</f>
        <v>108.54</v>
      </c>
      <c r="AB9" s="76">
        <f>-STOA!N9</f>
        <v>0</v>
      </c>
      <c r="AC9">
        <f t="shared" si="0"/>
        <v>16.933826932006241</v>
      </c>
      <c r="AD9">
        <f t="shared" si="1"/>
        <v>1802.1677772307451</v>
      </c>
      <c r="AE9">
        <f>'IDT-1'!B9</f>
        <v>0</v>
      </c>
      <c r="AF9" s="25"/>
      <c r="AG9">
        <f t="shared" si="2"/>
        <v>1802.1677772307451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-98</v>
      </c>
      <c r="AM9" s="35">
        <f>RTM_PXI!H9</f>
        <v>0</v>
      </c>
      <c r="AN9" s="35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10.951499999999999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134.55532794000209</v>
      </c>
      <c r="J10">
        <f>Bawana_RLNG!P10</f>
        <v>0</v>
      </c>
      <c r="K10">
        <f>Bawana_Spot!P10</f>
        <v>136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1134.2850095089775</v>
      </c>
      <c r="P10" s="37">
        <v>118.30548314435156</v>
      </c>
      <c r="Q10" s="37">
        <v>38.224392598551887</v>
      </c>
      <c r="R10" s="39">
        <v>0</v>
      </c>
      <c r="S10" s="39">
        <v>7.66</v>
      </c>
      <c r="T10" s="38">
        <f>SUMPRODUCT(LTA!J10:AN10,LTA!J$101:AN$101,LTA!J$103:AN$103)</f>
        <v>84.34</v>
      </c>
      <c r="U10" s="38">
        <f>SUMPRODUCT(LTA!J10:AN10,LTA!J$102:AN$102,LTA!J$103:AN$103)</f>
        <v>127.38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0</v>
      </c>
      <c r="AA10" s="76">
        <f>STOA!H10</f>
        <v>108.54</v>
      </c>
      <c r="AB10" s="76">
        <f>-STOA!N10</f>
        <v>0</v>
      </c>
      <c r="AC10">
        <f t="shared" si="0"/>
        <v>16.639723008802939</v>
      </c>
      <c r="AD10">
        <f t="shared" si="1"/>
        <v>1803.6019901830798</v>
      </c>
      <c r="AE10">
        <f>'IDT-1'!B10</f>
        <v>0</v>
      </c>
      <c r="AF10" s="25"/>
      <c r="AG10">
        <f t="shared" si="2"/>
        <v>1803.6019901830798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-80</v>
      </c>
      <c r="AM10" s="35">
        <f>RTM_PXI!H10</f>
        <v>0</v>
      </c>
      <c r="AN10" s="35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10.951499999999999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134.55532794000209</v>
      </c>
      <c r="J11">
        <f>Bawana_RLNG!P11</f>
        <v>0</v>
      </c>
      <c r="K11">
        <f>Bawana_Spot!P11</f>
        <v>136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1126.5763529145149</v>
      </c>
      <c r="P11" s="37">
        <v>118.30548314435156</v>
      </c>
      <c r="Q11" s="37">
        <v>38.224392598551887</v>
      </c>
      <c r="R11" s="39">
        <v>0</v>
      </c>
      <c r="S11" s="39">
        <v>7.66</v>
      </c>
      <c r="T11" s="38">
        <f>SUMPRODUCT(LTA!J11:AN11,LTA!J$101:AN$101,LTA!J$103:AN$103)</f>
        <v>85.99</v>
      </c>
      <c r="U11" s="38">
        <f>SUMPRODUCT(LTA!J11:AN11,LTA!J$102:AN$102,LTA!J$103:AN$103)</f>
        <v>127.88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0</v>
      </c>
      <c r="AA11" s="76">
        <f>STOA!H11</f>
        <v>108.54</v>
      </c>
      <c r="AB11" s="76">
        <f>-STOA!N11</f>
        <v>0</v>
      </c>
      <c r="AC11">
        <f t="shared" si="0"/>
        <v>16.779395763357016</v>
      </c>
      <c r="AD11">
        <f t="shared" si="1"/>
        <v>1775.9036608340634</v>
      </c>
      <c r="AE11">
        <f>'IDT-1'!B11</f>
        <v>0</v>
      </c>
      <c r="AF11" s="25"/>
      <c r="AG11">
        <f t="shared" si="2"/>
        <v>1775.9036608340634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-102</v>
      </c>
      <c r="AM11" s="35">
        <f>RTM_PXI!H11</f>
        <v>0</v>
      </c>
      <c r="AN11" s="35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10.951499999999999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134.60999999999999</v>
      </c>
      <c r="J12">
        <f>Bawana_RLNG!P12</f>
        <v>0</v>
      </c>
      <c r="K12">
        <f>Bawana_Spot!P12</f>
        <v>136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1055.7825186304181</v>
      </c>
      <c r="P12" s="37">
        <v>118.30548314435156</v>
      </c>
      <c r="Q12" s="37">
        <v>38.224392598551887</v>
      </c>
      <c r="R12" s="39">
        <v>0</v>
      </c>
      <c r="S12" s="39">
        <v>7.66</v>
      </c>
      <c r="T12" s="38">
        <f>SUMPRODUCT(LTA!J12:AN12,LTA!J$101:AN$101,LTA!J$103:AN$103)</f>
        <v>84.67</v>
      </c>
      <c r="U12" s="38">
        <f>SUMPRODUCT(LTA!J12:AN12,LTA!J$102:AN$102,LTA!J$103:AN$103)</f>
        <v>126.88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0</v>
      </c>
      <c r="AA12" s="76">
        <f>STOA!H12</f>
        <v>108.54</v>
      </c>
      <c r="AB12" s="76">
        <f>-STOA!N12</f>
        <v>0</v>
      </c>
      <c r="AC12">
        <f t="shared" si="0"/>
        <v>15.860737122578579</v>
      </c>
      <c r="AD12">
        <f t="shared" si="1"/>
        <v>1739.763157250743</v>
      </c>
      <c r="AE12">
        <f>'IDT-1'!B12</f>
        <v>0</v>
      </c>
      <c r="AF12" s="25"/>
      <c r="AG12">
        <f t="shared" si="2"/>
        <v>1739.763157250743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-66</v>
      </c>
      <c r="AM12" s="35">
        <f>RTM_PXI!H12</f>
        <v>0</v>
      </c>
      <c r="AN12" s="35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10.951499999999999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134.60999999999999</v>
      </c>
      <c r="J13">
        <f>Bawana_RLNG!P13</f>
        <v>0</v>
      </c>
      <c r="K13">
        <f>Bawana_Spot!P13</f>
        <v>136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1007.5486841934535</v>
      </c>
      <c r="P13" s="37">
        <v>118.30548314435156</v>
      </c>
      <c r="Q13" s="37">
        <v>38.224392598551887</v>
      </c>
      <c r="R13" s="39">
        <v>0</v>
      </c>
      <c r="S13" s="39">
        <v>7.66</v>
      </c>
      <c r="T13" s="38">
        <f>SUMPRODUCT(LTA!J13:AN13,LTA!J$101:AN$101,LTA!J$103:AN$103)</f>
        <v>82.34</v>
      </c>
      <c r="U13" s="38">
        <f>SUMPRODUCT(LTA!J13:AN13,LTA!J$102:AN$102,LTA!J$103:AN$103)</f>
        <v>115.88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0</v>
      </c>
      <c r="AA13" s="76">
        <f>STOA!H13</f>
        <v>108.54</v>
      </c>
      <c r="AB13" s="76">
        <f>-STOA!N13</f>
        <v>0</v>
      </c>
      <c r="AC13">
        <f t="shared" si="0"/>
        <v>15.258889336059186</v>
      </c>
      <c r="AD13">
        <f t="shared" si="1"/>
        <v>1688.8011706002978</v>
      </c>
      <c r="AE13">
        <f>'IDT-1'!B13</f>
        <v>0</v>
      </c>
      <c r="AF13" s="25"/>
      <c r="AG13">
        <f t="shared" si="2"/>
        <v>1688.8011706002978</v>
      </c>
      <c r="AI13" s="35">
        <f>PXIL!H13</f>
        <v>0</v>
      </c>
      <c r="AJ13" s="35">
        <f>PXIL!N13</f>
        <v>0</v>
      </c>
      <c r="AK13" s="35">
        <f>RTM_IEX!H13</f>
        <v>0</v>
      </c>
      <c r="AL13" s="35">
        <f>RTM_IEX!N13</f>
        <v>-56</v>
      </c>
      <c r="AM13" s="35">
        <f>RTM_PXI!H13</f>
        <v>0</v>
      </c>
      <c r="AN13" s="35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10.951499999999999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134.60999999999999</v>
      </c>
      <c r="J14">
        <f>Bawana_RLNG!P14</f>
        <v>0</v>
      </c>
      <c r="K14">
        <f>Bawana_Spot!P14</f>
        <v>136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1007.5486841934535</v>
      </c>
      <c r="P14" s="37">
        <v>118.30548314435156</v>
      </c>
      <c r="Q14" s="37">
        <v>38.224392598551887</v>
      </c>
      <c r="R14" s="39">
        <v>0</v>
      </c>
      <c r="S14" s="39">
        <v>7.66</v>
      </c>
      <c r="T14" s="38">
        <f>SUMPRODUCT(LTA!J14:AN14,LTA!J$101:AN$101,LTA!J$103:AN$103)</f>
        <v>79.67</v>
      </c>
      <c r="U14" s="38">
        <f>SUMPRODUCT(LTA!J14:AN14,LTA!J$102:AN$102,LTA!J$103:AN$103)</f>
        <v>114.88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0</v>
      </c>
      <c r="AA14" s="76">
        <f>STOA!H14</f>
        <v>108.54</v>
      </c>
      <c r="AB14" s="76">
        <f>-STOA!N14</f>
        <v>0</v>
      </c>
      <c r="AC14">
        <f t="shared" si="0"/>
        <v>15.355128701932522</v>
      </c>
      <c r="AD14">
        <f t="shared" si="1"/>
        <v>1670.0349312344244</v>
      </c>
      <c r="AE14">
        <f>'IDT-1'!B14</f>
        <v>0</v>
      </c>
      <c r="AF14" s="25"/>
      <c r="AG14">
        <f t="shared" si="2"/>
        <v>1670.0349312344244</v>
      </c>
      <c r="AI14" s="35">
        <f>PXIL!H14</f>
        <v>0</v>
      </c>
      <c r="AJ14" s="35">
        <f>PXIL!N14</f>
        <v>0</v>
      </c>
      <c r="AK14" s="35">
        <f>RTM_IEX!H14</f>
        <v>0</v>
      </c>
      <c r="AL14" s="35">
        <f>RTM_IEX!N14</f>
        <v>-71</v>
      </c>
      <c r="AM14" s="35">
        <f>RTM_PXI!H14</f>
        <v>0</v>
      </c>
      <c r="AN14" s="35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10.951499999999999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134.61000000000001</v>
      </c>
      <c r="J15">
        <f>Bawana_RLNG!P15</f>
        <v>0</v>
      </c>
      <c r="K15">
        <f>Bawana_Spot!P15</f>
        <v>136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1007.5503976092704</v>
      </c>
      <c r="P15" s="37">
        <v>118.30548314435156</v>
      </c>
      <c r="Q15" s="37">
        <v>38.224392598551887</v>
      </c>
      <c r="R15" s="39">
        <v>0</v>
      </c>
      <c r="S15" s="39">
        <v>7.66</v>
      </c>
      <c r="T15" s="38">
        <f>SUMPRODUCT(LTA!J15:AN15,LTA!J$101:AN$101,LTA!J$103:AN$103)</f>
        <v>71.67</v>
      </c>
      <c r="U15" s="38">
        <f>SUMPRODUCT(LTA!J15:AN15,LTA!J$102:AN$102,LTA!J$103:AN$103)</f>
        <v>114.88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0</v>
      </c>
      <c r="AA15" s="76">
        <f>STOA!H15</f>
        <v>108.49000000000001</v>
      </c>
      <c r="AB15" s="76">
        <f>-STOA!N15</f>
        <v>0</v>
      </c>
      <c r="AC15">
        <f t="shared" si="0"/>
        <v>15.507773195472499</v>
      </c>
      <c r="AD15">
        <f t="shared" si="1"/>
        <v>1635.8340001567014</v>
      </c>
      <c r="AE15">
        <f>'IDT-1'!B15</f>
        <v>0</v>
      </c>
      <c r="AF15" s="25"/>
      <c r="AG15">
        <f t="shared" si="2"/>
        <v>1635.8340001567014</v>
      </c>
      <c r="AI15" s="35">
        <f>PXIL!H15</f>
        <v>0</v>
      </c>
      <c r="AJ15" s="35">
        <f>PXIL!N15</f>
        <v>0</v>
      </c>
      <c r="AK15" s="35">
        <f>RTM_IEX!H15</f>
        <v>0</v>
      </c>
      <c r="AL15" s="35">
        <f>RTM_IEX!N15</f>
        <v>-97</v>
      </c>
      <c r="AM15" s="35">
        <f>RTM_PXI!H15</f>
        <v>0</v>
      </c>
      <c r="AN15" s="35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10.951499999999999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134.61000000000001</v>
      </c>
      <c r="J16">
        <f>Bawana_RLNG!P16</f>
        <v>0</v>
      </c>
      <c r="K16">
        <f>Bawana_Spot!P16</f>
        <v>136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960.01490852301981</v>
      </c>
      <c r="P16" s="37">
        <v>118.30474924551748</v>
      </c>
      <c r="Q16" s="37">
        <v>38.22</v>
      </c>
      <c r="R16" s="39">
        <v>0</v>
      </c>
      <c r="S16" s="39">
        <v>7.66</v>
      </c>
      <c r="T16" s="38">
        <f>SUMPRODUCT(LTA!J16:AN16,LTA!J$101:AN$101,LTA!J$103:AN$103)</f>
        <v>69.66</v>
      </c>
      <c r="U16" s="38">
        <f>SUMPRODUCT(LTA!J16:AN16,LTA!J$102:AN$102,LTA!J$103:AN$103)</f>
        <v>112.88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0</v>
      </c>
      <c r="AA16" s="76">
        <f>STOA!H16</f>
        <v>108.49000000000001</v>
      </c>
      <c r="AB16" s="76">
        <f>-STOA!N16</f>
        <v>0</v>
      </c>
      <c r="AC16">
        <f t="shared" si="0"/>
        <v>14.829084450548169</v>
      </c>
      <c r="AD16">
        <f t="shared" si="1"/>
        <v>1613.9620733179893</v>
      </c>
      <c r="AE16">
        <f>'IDT-1'!B16</f>
        <v>0</v>
      </c>
      <c r="AF16" s="25"/>
      <c r="AG16">
        <f t="shared" si="2"/>
        <v>1613.9620733179893</v>
      </c>
      <c r="AI16" s="35">
        <f>PXIL!H16</f>
        <v>0</v>
      </c>
      <c r="AJ16" s="35">
        <f>PXIL!N16</f>
        <v>0</v>
      </c>
      <c r="AK16" s="35">
        <f>RTM_IEX!H16</f>
        <v>0</v>
      </c>
      <c r="AL16" s="35">
        <f>RTM_IEX!N16</f>
        <v>-68</v>
      </c>
      <c r="AM16" s="35">
        <f>RTM_PXI!H16</f>
        <v>0</v>
      </c>
      <c r="AN16" s="35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10.951499999999999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134.61000000000001</v>
      </c>
      <c r="J17">
        <f>Bawana_RLNG!P17</f>
        <v>0</v>
      </c>
      <c r="K17">
        <f>Bawana_Spot!P17</f>
        <v>136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914.18446933076052</v>
      </c>
      <c r="P17" s="37">
        <v>118.30548314435156</v>
      </c>
      <c r="Q17" s="37">
        <v>38.224392598551887</v>
      </c>
      <c r="R17" s="39">
        <v>0</v>
      </c>
      <c r="S17" s="39">
        <v>7.66</v>
      </c>
      <c r="T17" s="38">
        <f>SUMPRODUCT(LTA!J17:AN17,LTA!J$101:AN$101,LTA!J$103:AN$103)</f>
        <v>61.67</v>
      </c>
      <c r="U17" s="38">
        <f>SUMPRODUCT(LTA!J17:AN17,LTA!J$102:AN$102,LTA!J$103:AN$103)</f>
        <v>103.88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0</v>
      </c>
      <c r="AA17" s="76">
        <f>STOA!H17</f>
        <v>108.49000000000001</v>
      </c>
      <c r="AB17" s="76">
        <f>-STOA!N17</f>
        <v>0</v>
      </c>
      <c r="AC17">
        <f t="shared" si="0"/>
        <v>13.852464464492114</v>
      </c>
      <c r="AD17">
        <f t="shared" si="1"/>
        <v>1605.123380609172</v>
      </c>
      <c r="AE17">
        <f>'IDT-1'!B17</f>
        <v>0</v>
      </c>
      <c r="AF17" s="25"/>
      <c r="AG17">
        <f t="shared" si="2"/>
        <v>1605.123380609172</v>
      </c>
      <c r="AI17" s="35">
        <f>PXIL!H17</f>
        <v>0</v>
      </c>
      <c r="AJ17" s="35">
        <f>PXIL!N17</f>
        <v>0</v>
      </c>
      <c r="AK17" s="35">
        <f>RTM_IEX!H17</f>
        <v>0</v>
      </c>
      <c r="AL17" s="35">
        <f>RTM_IEX!N17</f>
        <v>-15</v>
      </c>
      <c r="AM17" s="35">
        <f>RTM_PXI!H17</f>
        <v>0</v>
      </c>
      <c r="AN17" s="35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10.951499999999999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134.61000000000001</v>
      </c>
      <c r="J18">
        <f>Bawana_RLNG!P18</f>
        <v>0</v>
      </c>
      <c r="K18">
        <f>Bawana_Spot!P18</f>
        <v>136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915.90299726298156</v>
      </c>
      <c r="P18" s="37">
        <v>118.30548314435156</v>
      </c>
      <c r="Q18" s="37">
        <v>38.224392598551887</v>
      </c>
      <c r="R18" s="39">
        <v>0</v>
      </c>
      <c r="S18" s="39">
        <v>7.66</v>
      </c>
      <c r="T18" s="38">
        <f>SUMPRODUCT(LTA!J18:AN18,LTA!J$101:AN$101,LTA!J$103:AN$103)</f>
        <v>60.010000000000005</v>
      </c>
      <c r="U18" s="38">
        <f>SUMPRODUCT(LTA!J18:AN18,LTA!J$102:AN$102,LTA!J$103:AN$103)</f>
        <v>102.88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0</v>
      </c>
      <c r="AA18" s="76">
        <f>STOA!H18</f>
        <v>108.49000000000001</v>
      </c>
      <c r="AB18" s="76">
        <f>-STOA!N18</f>
        <v>0</v>
      </c>
      <c r="AC18">
        <f t="shared" si="0"/>
        <v>13.997036938170773</v>
      </c>
      <c r="AD18">
        <f t="shared" si="1"/>
        <v>1586.0373360677143</v>
      </c>
      <c r="AE18">
        <f>'IDT-1'!B18</f>
        <v>0</v>
      </c>
      <c r="AF18" s="25"/>
      <c r="AG18">
        <f t="shared" si="2"/>
        <v>1586.0373360677143</v>
      </c>
      <c r="AI18" s="35">
        <f>PXIL!H18</f>
        <v>0</v>
      </c>
      <c r="AJ18" s="35">
        <f>PXIL!N18</f>
        <v>0</v>
      </c>
      <c r="AK18" s="35">
        <f>RTM_IEX!H18</f>
        <v>0</v>
      </c>
      <c r="AL18" s="35">
        <f>RTM_IEX!N18</f>
        <v>-33</v>
      </c>
      <c r="AM18" s="35">
        <f>RTM_PXI!H18</f>
        <v>0</v>
      </c>
      <c r="AN18" s="35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10.951499999999999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134.61000000000001</v>
      </c>
      <c r="J19">
        <f>Bawana_RLNG!P19</f>
        <v>0</v>
      </c>
      <c r="K19">
        <f>Bawana_Spot!P19</f>
        <v>136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900.16721379940645</v>
      </c>
      <c r="P19" s="37">
        <v>118.30548314435156</v>
      </c>
      <c r="Q19" s="37">
        <v>14.470000000000002</v>
      </c>
      <c r="R19" s="39">
        <v>0</v>
      </c>
      <c r="S19" s="39">
        <v>7.66</v>
      </c>
      <c r="T19" s="38">
        <f>SUMPRODUCT(LTA!J19:AN19,LTA!J$101:AN$101,LTA!J$103:AN$103)</f>
        <v>58.67</v>
      </c>
      <c r="U19" s="38">
        <f>SUMPRODUCT(LTA!J19:AN19,LTA!J$102:AN$102,LTA!J$103:AN$103)</f>
        <v>100.38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0</v>
      </c>
      <c r="AA19" s="76">
        <f>STOA!H19</f>
        <v>108.49000000000001</v>
      </c>
      <c r="AB19" s="76">
        <f>-STOA!N19</f>
        <v>0</v>
      </c>
      <c r="AC19">
        <f t="shared" si="0"/>
        <v>14.217573342266252</v>
      </c>
      <c r="AD19">
        <f t="shared" si="1"/>
        <v>1473.4866236014918</v>
      </c>
      <c r="AE19">
        <f>'IDT-1'!B19</f>
        <v>0</v>
      </c>
      <c r="AF19" s="25"/>
      <c r="AG19">
        <f t="shared" si="2"/>
        <v>1473.4866236014918</v>
      </c>
      <c r="AI19" s="35">
        <f>PXIL!H19</f>
        <v>0</v>
      </c>
      <c r="AJ19" s="35">
        <f>PXIL!N19</f>
        <v>0</v>
      </c>
      <c r="AK19" s="35">
        <f>RTM_IEX!H19</f>
        <v>0</v>
      </c>
      <c r="AL19" s="35">
        <f>RTM_IEX!N19</f>
        <v>-102</v>
      </c>
      <c r="AM19" s="35">
        <f>RTM_PXI!H19</f>
        <v>0</v>
      </c>
      <c r="AN19" s="35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10.951499999999999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134.61000000000001</v>
      </c>
      <c r="J20">
        <f>Bawana_RLNG!P20</f>
        <v>0</v>
      </c>
      <c r="K20">
        <f>Bawana_Spot!P20</f>
        <v>136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900.16721379940645</v>
      </c>
      <c r="P20" s="37">
        <v>118.30548314435156</v>
      </c>
      <c r="Q20" s="37">
        <v>14.470000000000002</v>
      </c>
      <c r="R20" s="39">
        <v>0</v>
      </c>
      <c r="S20" s="39">
        <v>7.66</v>
      </c>
      <c r="T20" s="38">
        <f>SUMPRODUCT(LTA!J20:AN20,LTA!J$101:AN$101,LTA!J$103:AN$103)</f>
        <v>57</v>
      </c>
      <c r="U20" s="38">
        <f>SUMPRODUCT(LTA!J20:AN20,LTA!J$102:AN$102,LTA!J$103:AN$103)</f>
        <v>98.88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0</v>
      </c>
      <c r="AA20" s="76">
        <f>STOA!H20</f>
        <v>108.49000000000001</v>
      </c>
      <c r="AB20" s="76">
        <f>-STOA!N20</f>
        <v>0</v>
      </c>
      <c r="AC20">
        <f t="shared" si="0"/>
        <v>14.207887657716029</v>
      </c>
      <c r="AD20">
        <f t="shared" si="1"/>
        <v>1468.3263092860418</v>
      </c>
      <c r="AE20">
        <f>'IDT-1'!B20</f>
        <v>0</v>
      </c>
      <c r="AF20" s="25"/>
      <c r="AG20">
        <f t="shared" si="2"/>
        <v>1468.3263092860418</v>
      </c>
      <c r="AI20" s="35">
        <f>PXIL!H20</f>
        <v>0</v>
      </c>
      <c r="AJ20" s="35">
        <f>PXIL!N20</f>
        <v>0</v>
      </c>
      <c r="AK20" s="35">
        <f>RTM_IEX!H20</f>
        <v>0</v>
      </c>
      <c r="AL20" s="35">
        <f>RTM_IEX!N20</f>
        <v>-104</v>
      </c>
      <c r="AM20" s="35">
        <f>RTM_PXI!H20</f>
        <v>0</v>
      </c>
      <c r="AN20" s="35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10.951499999999999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134.61000000000001</v>
      </c>
      <c r="J21">
        <f>Bawana_RLNG!P21</f>
        <v>0</v>
      </c>
      <c r="K21">
        <f>Bawana_Spot!P21</f>
        <v>136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900.16721379940645</v>
      </c>
      <c r="P21" s="37">
        <v>118.30548314435156</v>
      </c>
      <c r="Q21" s="37">
        <v>14.470000000000002</v>
      </c>
      <c r="R21" s="39">
        <v>0</v>
      </c>
      <c r="S21" s="39">
        <v>7.66</v>
      </c>
      <c r="T21" s="38">
        <f>SUMPRODUCT(LTA!J21:AN21,LTA!J$101:AN$101,LTA!J$103:AN$103)</f>
        <v>46.33</v>
      </c>
      <c r="U21" s="38">
        <f>SUMPRODUCT(LTA!J21:AN21,LTA!J$102:AN$102,LTA!J$103:AN$103)</f>
        <v>89.38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108.49000000000001</v>
      </c>
      <c r="AB21" s="76">
        <f>-STOA!N21</f>
        <v>0</v>
      </c>
      <c r="AC21">
        <f t="shared" si="0"/>
        <v>13.792796083694245</v>
      </c>
      <c r="AD21">
        <f t="shared" si="1"/>
        <v>1477.5714008600637</v>
      </c>
      <c r="AE21">
        <f>'IDT-1'!B21</f>
        <v>0</v>
      </c>
      <c r="AF21" s="25"/>
      <c r="AG21">
        <f t="shared" si="2"/>
        <v>1477.5714008600637</v>
      </c>
      <c r="AI21" s="35">
        <f>PXIL!H21</f>
        <v>0</v>
      </c>
      <c r="AJ21" s="35">
        <f>PXIL!N21</f>
        <v>0</v>
      </c>
      <c r="AK21" s="35">
        <f>RTM_IEX!H21</f>
        <v>0</v>
      </c>
      <c r="AL21" s="35">
        <f>RTM_IEX!N21</f>
        <v>-75</v>
      </c>
      <c r="AM21" s="35">
        <f>RTM_PXI!H21</f>
        <v>0</v>
      </c>
      <c r="AN21" s="35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10.951499999999999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134.61000000000001</v>
      </c>
      <c r="J22">
        <f>Bawana_RLNG!P22</f>
        <v>0</v>
      </c>
      <c r="K22">
        <f>Bawana_Spot!P22</f>
        <v>136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900.16721379940645</v>
      </c>
      <c r="P22" s="37">
        <v>118.30548314435156</v>
      </c>
      <c r="Q22" s="37">
        <v>14.470000000000002</v>
      </c>
      <c r="R22" s="39">
        <v>0</v>
      </c>
      <c r="S22" s="39">
        <v>7.66</v>
      </c>
      <c r="T22" s="38">
        <f>SUMPRODUCT(LTA!J22:AN22,LTA!J$101:AN$101,LTA!J$103:AN$103)</f>
        <v>45</v>
      </c>
      <c r="U22" s="38">
        <f>SUMPRODUCT(LTA!J22:AN22,LTA!J$102:AN$102,LTA!J$103:AN$103)</f>
        <v>88.38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108.49000000000001</v>
      </c>
      <c r="AB22" s="76">
        <f>-STOA!N22</f>
        <v>0</v>
      </c>
      <c r="AC22">
        <f t="shared" si="0"/>
        <v>13.730868295069801</v>
      </c>
      <c r="AD22">
        <f t="shared" si="1"/>
        <v>1480.3033286486882</v>
      </c>
      <c r="AE22">
        <f>'IDT-1'!B22</f>
        <v>0</v>
      </c>
      <c r="AF22" s="25"/>
      <c r="AG22">
        <f t="shared" si="2"/>
        <v>1480.3033286486882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-70</v>
      </c>
      <c r="AM22" s="35">
        <f>RTM_PXI!H22</f>
        <v>0</v>
      </c>
      <c r="AN22" s="35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11.0558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134.61000000000001</v>
      </c>
      <c r="J23">
        <f>Bawana_RLNG!P23</f>
        <v>0</v>
      </c>
      <c r="K23">
        <f>Bawana_Spot!P23</f>
        <v>136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900.16852109823822</v>
      </c>
      <c r="P23" s="37">
        <v>118.30548314435156</v>
      </c>
      <c r="Q23" s="37">
        <v>38.57</v>
      </c>
      <c r="R23" s="39">
        <v>0</v>
      </c>
      <c r="S23" s="39">
        <v>7.66</v>
      </c>
      <c r="T23" s="38">
        <f>SUMPRODUCT(LTA!J23:AN23,LTA!J$101:AN$101,LTA!J$103:AN$103)</f>
        <v>43.68</v>
      </c>
      <c r="U23" s="38">
        <f>SUMPRODUCT(LTA!J23:AN23,LTA!J$102:AN$102,LTA!J$103:AN$103)</f>
        <v>81.88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108.54</v>
      </c>
      <c r="AB23" s="76">
        <f>-STOA!N23</f>
        <v>0</v>
      </c>
      <c r="AC23">
        <f t="shared" si="0"/>
        <v>13.919754342729322</v>
      </c>
      <c r="AD23">
        <f t="shared" si="1"/>
        <v>1490.5500498998606</v>
      </c>
      <c r="AE23">
        <f>'IDT-1'!B23</f>
        <v>0</v>
      </c>
      <c r="AF23" s="25"/>
      <c r="AG23">
        <f t="shared" si="2"/>
        <v>1490.5500498998606</v>
      </c>
      <c r="AI23" s="35">
        <f>PXIL!H23</f>
        <v>0</v>
      </c>
      <c r="AJ23" s="35">
        <f>PXIL!N23</f>
        <v>0</v>
      </c>
      <c r="AK23" s="35">
        <f>RTM_IEX!H23</f>
        <v>0</v>
      </c>
      <c r="AL23" s="35">
        <f>RTM_IEX!N23</f>
        <v>-76</v>
      </c>
      <c r="AM23" s="35">
        <f>RTM_PXI!H23</f>
        <v>0</v>
      </c>
      <c r="AN23" s="35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11.0558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134.61000000000001</v>
      </c>
      <c r="J24">
        <f>Bawana_RLNG!P24</f>
        <v>0</v>
      </c>
      <c r="K24">
        <f>Bawana_Spot!P24</f>
        <v>136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906.86831146656175</v>
      </c>
      <c r="P24" s="37">
        <v>118.30548314435156</v>
      </c>
      <c r="Q24" s="37">
        <v>38.57</v>
      </c>
      <c r="R24" s="39">
        <v>0</v>
      </c>
      <c r="S24" s="39">
        <v>7.66</v>
      </c>
      <c r="T24" s="38">
        <f>SUMPRODUCT(LTA!J24:AN24,LTA!J$101:AN$101,LTA!J$103:AN$103)</f>
        <v>42.730000000000004</v>
      </c>
      <c r="U24" s="38">
        <f>SUMPRODUCT(LTA!J24:AN24,LTA!J$102:AN$102,LTA!J$103:AN$103)</f>
        <v>81.88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108.54</v>
      </c>
      <c r="AB24" s="76">
        <f>-STOA!N24</f>
        <v>0</v>
      </c>
      <c r="AC24">
        <f t="shared" si="0"/>
        <v>13.925696793198794</v>
      </c>
      <c r="AD24">
        <f t="shared" si="1"/>
        <v>1501.2938978177144</v>
      </c>
      <c r="AE24">
        <f>'IDT-1'!B24</f>
        <v>0</v>
      </c>
      <c r="AF24" s="25"/>
      <c r="AG24">
        <f t="shared" si="2"/>
        <v>1501.2938978177144</v>
      </c>
      <c r="AI24" s="35">
        <f>PXIL!H24</f>
        <v>0</v>
      </c>
      <c r="AJ24" s="35">
        <f>PXIL!N24</f>
        <v>0</v>
      </c>
      <c r="AK24" s="35">
        <f>RTM_IEX!H24</f>
        <v>0</v>
      </c>
      <c r="AL24" s="35">
        <f>RTM_IEX!N24</f>
        <v>-71</v>
      </c>
      <c r="AM24" s="35">
        <f>RTM_PXI!H24</f>
        <v>0</v>
      </c>
      <c r="AN24" s="35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11.0558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134.61000000000001</v>
      </c>
      <c r="J25">
        <f>Bawana_RLNG!P25</f>
        <v>0</v>
      </c>
      <c r="K25">
        <f>Bawana_Spot!P25</f>
        <v>136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925.59672354266786</v>
      </c>
      <c r="P25" s="37">
        <v>118.30474924551748</v>
      </c>
      <c r="Q25" s="37">
        <v>39.619999999999997</v>
      </c>
      <c r="R25" s="39">
        <v>0</v>
      </c>
      <c r="S25" s="39">
        <v>7.66</v>
      </c>
      <c r="T25" s="38">
        <f>SUMPRODUCT(LTA!J25:AN25,LTA!J$101:AN$101,LTA!J$103:AN$103)</f>
        <v>42.14</v>
      </c>
      <c r="U25" s="38">
        <f>SUMPRODUCT(LTA!J25:AN25,LTA!J$102:AN$102,LTA!J$103:AN$103)</f>
        <v>79.36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108.54</v>
      </c>
      <c r="AB25" s="76">
        <f>-STOA!N25</f>
        <v>0</v>
      </c>
      <c r="AC25">
        <f t="shared" si="0"/>
        <v>14.141945709411882</v>
      </c>
      <c r="AD25">
        <f t="shared" si="1"/>
        <v>1508.7453270787735</v>
      </c>
      <c r="AE25">
        <f>'IDT-1'!B25</f>
        <v>0</v>
      </c>
      <c r="AF25" s="25"/>
      <c r="AG25">
        <f t="shared" si="2"/>
        <v>1508.7453270787735</v>
      </c>
      <c r="AI25" s="35">
        <f>PXIL!H25</f>
        <v>0</v>
      </c>
      <c r="AJ25" s="35">
        <f>PXIL!N25</f>
        <v>0</v>
      </c>
      <c r="AK25" s="35">
        <f>RTM_IEX!H25</f>
        <v>0</v>
      </c>
      <c r="AL25" s="35">
        <f>RTM_IEX!N25</f>
        <v>-80</v>
      </c>
      <c r="AM25" s="35">
        <f>RTM_PXI!H25</f>
        <v>0</v>
      </c>
      <c r="AN25" s="35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11.0558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134.61000000000001</v>
      </c>
      <c r="J26">
        <f>Bawana_RLNG!P26</f>
        <v>0</v>
      </c>
      <c r="K26">
        <f>Bawana_Spot!P26</f>
        <v>136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923.68074460438368</v>
      </c>
      <c r="P26" s="37">
        <v>118.30474924551748</v>
      </c>
      <c r="Q26" s="37">
        <v>38.220000000000006</v>
      </c>
      <c r="R26" s="39">
        <v>0</v>
      </c>
      <c r="S26" s="39">
        <v>7.66</v>
      </c>
      <c r="T26" s="38">
        <f>SUMPRODUCT(LTA!J26:AN26,LTA!J$101:AN$101,LTA!J$103:AN$103)</f>
        <v>42.28</v>
      </c>
      <c r="U26" s="38">
        <f>SUMPRODUCT(LTA!J26:AN26,LTA!J$102:AN$102,LTA!J$103:AN$103)</f>
        <v>78.36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108.54</v>
      </c>
      <c r="AB26" s="76">
        <f>-STOA!N26</f>
        <v>0</v>
      </c>
      <c r="AC26">
        <f t="shared" si="0"/>
        <v>13.979800120456959</v>
      </c>
      <c r="AD26">
        <f t="shared" si="1"/>
        <v>1519.7314937294443</v>
      </c>
      <c r="AE26">
        <f>'IDT-1'!B26</f>
        <v>0</v>
      </c>
      <c r="AF26" s="25"/>
      <c r="AG26">
        <f t="shared" si="2"/>
        <v>1519.7314937294443</v>
      </c>
      <c r="AI26" s="35">
        <f>PXIL!H26</f>
        <v>0</v>
      </c>
      <c r="AJ26" s="35">
        <f>PXIL!N26</f>
        <v>0</v>
      </c>
      <c r="AK26" s="35">
        <f>RTM_IEX!H26</f>
        <v>0</v>
      </c>
      <c r="AL26" s="35">
        <f>RTM_IEX!N26</f>
        <v>-65</v>
      </c>
      <c r="AM26" s="35">
        <f>RTM_PXI!H26</f>
        <v>0</v>
      </c>
      <c r="AN26" s="35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11.0558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134.61000000000001</v>
      </c>
      <c r="J27">
        <f>Bawana_RLNG!P27</f>
        <v>0</v>
      </c>
      <c r="K27">
        <f>Bawana_Spot!P27</f>
        <v>136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910.52593811891461</v>
      </c>
      <c r="P27" s="37">
        <v>118.30548314435156</v>
      </c>
      <c r="Q27" s="37">
        <v>38.22</v>
      </c>
      <c r="R27" s="39">
        <v>3.72</v>
      </c>
      <c r="S27" s="39">
        <v>7.66</v>
      </c>
      <c r="T27" s="38">
        <f>SUMPRODUCT(LTA!J27:AN27,LTA!J$101:AN$101,LTA!J$103:AN$103)</f>
        <v>48.4</v>
      </c>
      <c r="U27" s="38">
        <f>SUMPRODUCT(LTA!J27:AN27,LTA!J$102:AN$102,LTA!J$103:AN$103)</f>
        <v>76.86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108.54</v>
      </c>
      <c r="AB27" s="76">
        <f>-STOA!N27</f>
        <v>0</v>
      </c>
      <c r="AC27">
        <f t="shared" si="0"/>
        <v>13.752996440781665</v>
      </c>
      <c r="AD27">
        <f t="shared" si="1"/>
        <v>1537.1442248224844</v>
      </c>
      <c r="AE27">
        <f>'IDT-1'!B27</f>
        <v>0</v>
      </c>
      <c r="AF27" s="25"/>
      <c r="AG27">
        <f t="shared" si="2"/>
        <v>1537.1442248224844</v>
      </c>
      <c r="AI27" s="35">
        <f>PXIL!H27</f>
        <v>0</v>
      </c>
      <c r="AJ27" s="35">
        <f>PXIL!N27</f>
        <v>0</v>
      </c>
      <c r="AK27" s="35">
        <f>RTM_IEX!H27</f>
        <v>0</v>
      </c>
      <c r="AL27" s="35">
        <f>RTM_IEX!N27</f>
        <v>-43</v>
      </c>
      <c r="AM27" s="35">
        <f>RTM_PXI!H27</f>
        <v>0</v>
      </c>
      <c r="AN27" s="35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9.5955999999999992</v>
      </c>
      <c r="E28">
        <f>GT_NG!P28</f>
        <v>1.3541573033707863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134.61000000000001</v>
      </c>
      <c r="J28">
        <f>Bawana_RLNG!P28</f>
        <v>0</v>
      </c>
      <c r="K28">
        <f>Bawana_Spot!P28</f>
        <v>136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906.3837585580095</v>
      </c>
      <c r="P28" s="37">
        <v>118.30548314435156</v>
      </c>
      <c r="Q28" s="37">
        <v>38.22</v>
      </c>
      <c r="R28" s="39">
        <v>8.5299999999999994</v>
      </c>
      <c r="S28" s="39">
        <v>7.66</v>
      </c>
      <c r="T28" s="38">
        <f>SUMPRODUCT(LTA!J28:AN28,LTA!J$101:AN$101,LTA!J$103:AN$103)</f>
        <v>51.67</v>
      </c>
      <c r="U28" s="38">
        <f>SUMPRODUCT(LTA!J28:AN28,LTA!J$102:AN$102,LTA!J$103:AN$103)</f>
        <v>76.36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108.54</v>
      </c>
      <c r="AB28" s="76">
        <f>-STOA!N28</f>
        <v>0</v>
      </c>
      <c r="AC28">
        <f t="shared" si="0"/>
        <v>13.66238716566993</v>
      </c>
      <c r="AD28">
        <f t="shared" si="1"/>
        <v>1554.5666118400618</v>
      </c>
      <c r="AE28">
        <f>'IDT-1'!B28</f>
        <v>0</v>
      </c>
      <c r="AF28" s="25"/>
      <c r="AG28">
        <f t="shared" si="2"/>
        <v>1554.5666118400618</v>
      </c>
      <c r="AI28" s="35">
        <f>PXIL!H28</f>
        <v>0</v>
      </c>
      <c r="AJ28" s="35">
        <f>PXIL!N28</f>
        <v>0</v>
      </c>
      <c r="AK28" s="35">
        <f>RTM_IEX!H28</f>
        <v>0</v>
      </c>
      <c r="AL28" s="35">
        <f>RTM_IEX!N28</f>
        <v>-29</v>
      </c>
      <c r="AM28" s="35">
        <f>RTM_PXI!H28</f>
        <v>0</v>
      </c>
      <c r="AN28" s="35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9.5955999999999992</v>
      </c>
      <c r="E29">
        <f>GT_NG!P29</f>
        <v>11.542732240437159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134.61000000000001</v>
      </c>
      <c r="J29">
        <f>Bawana_RLNG!P29</f>
        <v>0</v>
      </c>
      <c r="K29">
        <f>Bawana_Spot!P29</f>
        <v>136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913.16903791028187</v>
      </c>
      <c r="P29" s="37">
        <v>118.30548314435156</v>
      </c>
      <c r="Q29" s="37">
        <v>38.22</v>
      </c>
      <c r="R29" s="39">
        <v>19.065201308505284</v>
      </c>
      <c r="S29" s="39">
        <v>7.66</v>
      </c>
      <c r="T29" s="38">
        <f>SUMPRODUCT(LTA!J29:AN29,LTA!J$101:AN$101,LTA!J$103:AN$103)</f>
        <v>60.230000000000004</v>
      </c>
      <c r="U29" s="38">
        <f>SUMPRODUCT(LTA!J29:AN29,LTA!J$102:AN$102,LTA!J$103:AN$103)</f>
        <v>74.36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108.54</v>
      </c>
      <c r="AB29" s="76">
        <f>-STOA!N29</f>
        <v>0</v>
      </c>
      <c r="AC29">
        <f t="shared" si="0"/>
        <v>14.050221125390486</v>
      </c>
      <c r="AD29">
        <f t="shared" si="1"/>
        <v>1576.2478334781854</v>
      </c>
      <c r="AE29">
        <f>'IDT-1'!B29</f>
        <v>0</v>
      </c>
      <c r="AF29" s="25"/>
      <c r="AG29">
        <f t="shared" si="2"/>
        <v>1576.2478334781854</v>
      </c>
      <c r="AI29" s="35">
        <f>PXIL!H29</f>
        <v>0</v>
      </c>
      <c r="AJ29" s="35">
        <f>PXIL!N29</f>
        <v>0</v>
      </c>
      <c r="AK29" s="35">
        <f>RTM_IEX!H29</f>
        <v>0</v>
      </c>
      <c r="AL29" s="35">
        <f>RTM_IEX!N29</f>
        <v>-41</v>
      </c>
      <c r="AM29" s="35">
        <f>RTM_PXI!H29</f>
        <v>0</v>
      </c>
      <c r="AN29" s="35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5.8407999999999989</v>
      </c>
      <c r="E30">
        <f>GT_NG!P30</f>
        <v>11.542732240437159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134.61000000000001</v>
      </c>
      <c r="J30">
        <f>Bawana_RLNG!P30</f>
        <v>0</v>
      </c>
      <c r="K30">
        <f>Bawana_Spot!P30</f>
        <v>136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921.57783418590361</v>
      </c>
      <c r="P30" s="37">
        <v>118.30548314435156</v>
      </c>
      <c r="Q30" s="37">
        <v>38.22</v>
      </c>
      <c r="R30" s="39">
        <v>32.97</v>
      </c>
      <c r="S30" s="39">
        <v>7.66</v>
      </c>
      <c r="T30" s="38">
        <f>SUMPRODUCT(LTA!J30:AN30,LTA!J$101:AN$101,LTA!J$103:AN$103)</f>
        <v>70.91</v>
      </c>
      <c r="U30" s="38">
        <f>SUMPRODUCT(LTA!J30:AN30,LTA!J$102:AN$102,LTA!J$103:AN$103)</f>
        <v>72.849999999999994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108.54</v>
      </c>
      <c r="AB30" s="76">
        <f>-STOA!N30</f>
        <v>0</v>
      </c>
      <c r="AC30">
        <f t="shared" si="0"/>
        <v>14.689758573908941</v>
      </c>
      <c r="AD30">
        <f t="shared" si="1"/>
        <v>1555.3370909967834</v>
      </c>
      <c r="AE30">
        <f>'IDT-1'!B30</f>
        <v>0</v>
      </c>
      <c r="AF30" s="25"/>
      <c r="AG30">
        <f t="shared" si="2"/>
        <v>1555.3370909967834</v>
      </c>
      <c r="AI30" s="35">
        <f>PXIL!H30</f>
        <v>0</v>
      </c>
      <c r="AJ30" s="35">
        <f>PXIL!N30</f>
        <v>0</v>
      </c>
      <c r="AK30" s="35">
        <f>RTM_IEX!H30</f>
        <v>0</v>
      </c>
      <c r="AL30" s="35">
        <f>RTM_IEX!N30</f>
        <v>-89</v>
      </c>
      <c r="AM30" s="35">
        <f>RTM_PXI!H30</f>
        <v>0</v>
      </c>
      <c r="AN30" s="35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9.1783999999999999</v>
      </c>
      <c r="E31">
        <f>GT_NG!P31</f>
        <v>11.542732240437159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134.61000000000001</v>
      </c>
      <c r="J31">
        <f>Bawana_RLNG!P31</f>
        <v>0</v>
      </c>
      <c r="K31">
        <f>Bawana_Spot!P31</f>
        <v>136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916.29195628071216</v>
      </c>
      <c r="P31" s="37">
        <v>118.30548314435156</v>
      </c>
      <c r="Q31" s="37">
        <v>14.47</v>
      </c>
      <c r="R31" s="39">
        <v>40</v>
      </c>
      <c r="S31" s="39">
        <v>7.66</v>
      </c>
      <c r="T31" s="38">
        <f>SUMPRODUCT(LTA!J31:AN31,LTA!J$101:AN$101,LTA!J$103:AN$103)</f>
        <v>100.32</v>
      </c>
      <c r="U31" s="38">
        <f>SUMPRODUCT(LTA!J31:AN31,LTA!J$102:AN$102,LTA!J$103:AN$103)</f>
        <v>74.849999999999994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108.59</v>
      </c>
      <c r="AB31" s="76">
        <f>-STOA!N31</f>
        <v>0</v>
      </c>
      <c r="AC31">
        <f t="shared" si="0"/>
        <v>15.18688229485023</v>
      </c>
      <c r="AD31">
        <f t="shared" si="1"/>
        <v>1521.6316893706505</v>
      </c>
      <c r="AE31">
        <f>'IDT-1'!B31</f>
        <v>0</v>
      </c>
      <c r="AF31" s="25"/>
      <c r="AG31">
        <f t="shared" si="2"/>
        <v>1521.6316893706505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-135</v>
      </c>
      <c r="AM31" s="35">
        <f>RTM_PXI!H31</f>
        <v>0</v>
      </c>
      <c r="AN31" s="35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9.1783999999999999</v>
      </c>
      <c r="E32">
        <f>GT_NG!P32</f>
        <v>11.542732240437159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134.61000000000001</v>
      </c>
      <c r="J32">
        <f>Bawana_RLNG!P32</f>
        <v>0</v>
      </c>
      <c r="K32">
        <f>Bawana_Spot!P32</f>
        <v>136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914.98972286490778</v>
      </c>
      <c r="P32" s="37">
        <v>118.30474924551748</v>
      </c>
      <c r="Q32" s="37">
        <v>14.47</v>
      </c>
      <c r="R32" s="39">
        <v>40</v>
      </c>
      <c r="S32" s="39">
        <v>7.66</v>
      </c>
      <c r="T32" s="38">
        <f>SUMPRODUCT(LTA!J32:AN32,LTA!J$101:AN$101,LTA!J$103:AN$103)</f>
        <v>126.96</v>
      </c>
      <c r="U32" s="38">
        <f>SUMPRODUCT(LTA!J32:AN32,LTA!J$102:AN$102,LTA!J$103:AN$103)</f>
        <v>73.349999999999994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108.59</v>
      </c>
      <c r="AB32" s="76">
        <f>-STOA!N32</f>
        <v>0</v>
      </c>
      <c r="AC32">
        <f t="shared" si="0"/>
        <v>15.717488520677939</v>
      </c>
      <c r="AD32">
        <f t="shared" si="1"/>
        <v>1505.9381158301844</v>
      </c>
      <c r="AE32">
        <f>'IDT-1'!B32</f>
        <v>0</v>
      </c>
      <c r="AF32" s="25"/>
      <c r="AG32">
        <f t="shared" si="2"/>
        <v>1505.9381158301844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-174</v>
      </c>
      <c r="AM32" s="35">
        <f>RTM_PXI!H32</f>
        <v>0</v>
      </c>
      <c r="AN32" s="35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9.1783999999999999</v>
      </c>
      <c r="E33">
        <f>GT_NG!P33</f>
        <v>11.542732240437159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134.61000000000001</v>
      </c>
      <c r="J33">
        <f>Bawana_RLNG!P33</f>
        <v>0</v>
      </c>
      <c r="K33">
        <f>Bawana_Spot!P33</f>
        <v>136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878.72579885442838</v>
      </c>
      <c r="P33" s="37">
        <v>64.900000000000006</v>
      </c>
      <c r="Q33" s="37">
        <v>14.47</v>
      </c>
      <c r="R33" s="39">
        <v>44</v>
      </c>
      <c r="S33" s="39">
        <v>7.35</v>
      </c>
      <c r="T33" s="38">
        <f>SUMPRODUCT(LTA!J33:AN33,LTA!J$101:AN$101,LTA!J$103:AN$103)</f>
        <v>169.63</v>
      </c>
      <c r="U33" s="38">
        <f>SUMPRODUCT(LTA!J33:AN33,LTA!J$102:AN$102,LTA!J$103:AN$103)</f>
        <v>73.849999999999994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108.59</v>
      </c>
      <c r="AB33" s="76">
        <f>-STOA!N33</f>
        <v>0</v>
      </c>
      <c r="AC33">
        <f t="shared" si="0"/>
        <v>14.807270413209778</v>
      </c>
      <c r="AD33">
        <f t="shared" si="1"/>
        <v>1529.0396606816557</v>
      </c>
      <c r="AE33">
        <f>'IDT-1'!B33</f>
        <v>0</v>
      </c>
      <c r="AF33" s="25"/>
      <c r="AG33">
        <f t="shared" si="2"/>
        <v>1529.0396606816557</v>
      </c>
      <c r="AI33" s="35">
        <f>PXIL!H33</f>
        <v>0</v>
      </c>
      <c r="AJ33" s="35">
        <f>PXIL!N33</f>
        <v>0</v>
      </c>
      <c r="AK33" s="35">
        <f>RTM_IEX!H33</f>
        <v>0</v>
      </c>
      <c r="AL33" s="35">
        <f>RTM_IEX!N33</f>
        <v>-109</v>
      </c>
      <c r="AM33" s="35">
        <f>RTM_PXI!H33</f>
        <v>0</v>
      </c>
      <c r="AN33" s="35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9.1783999999999999</v>
      </c>
      <c r="E34">
        <f>GT_NG!P34</f>
        <v>11.096747352496219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134.61000000000001</v>
      </c>
      <c r="J34">
        <f>Bawana_RLNG!P34</f>
        <v>0</v>
      </c>
      <c r="K34">
        <f>Bawana_Spot!P34</f>
        <v>136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870.30693077428703</v>
      </c>
      <c r="P34" s="37">
        <v>57.88</v>
      </c>
      <c r="Q34" s="37">
        <v>14.47</v>
      </c>
      <c r="R34" s="39">
        <v>44</v>
      </c>
      <c r="S34" s="39">
        <v>7.35</v>
      </c>
      <c r="T34" s="38">
        <f>SUMPRODUCT(LTA!J34:AN34,LTA!J$101:AN$101,LTA!J$103:AN$103)</f>
        <v>209.26999999999998</v>
      </c>
      <c r="U34" s="38">
        <f>SUMPRODUCT(LTA!J34:AN34,LTA!J$102:AN$102,LTA!J$103:AN$103)</f>
        <v>72.349999999999994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108.59</v>
      </c>
      <c r="AB34" s="76">
        <f>-STOA!N34</f>
        <v>0</v>
      </c>
      <c r="AC34">
        <f t="shared" si="0"/>
        <v>15.231406064574779</v>
      </c>
      <c r="AD34">
        <f t="shared" si="1"/>
        <v>1522.8706720622083</v>
      </c>
      <c r="AE34">
        <f>'IDT-1'!B34</f>
        <v>0</v>
      </c>
      <c r="AF34" s="25"/>
      <c r="AG34">
        <f t="shared" si="2"/>
        <v>1522.8706720622083</v>
      </c>
      <c r="AI34" s="35">
        <f>PXIL!H34</f>
        <v>0</v>
      </c>
      <c r="AJ34" s="35">
        <f>PXIL!N34</f>
        <v>0</v>
      </c>
      <c r="AK34" s="35">
        <f>RTM_IEX!H34</f>
        <v>0</v>
      </c>
      <c r="AL34" s="35">
        <f>RTM_IEX!N34</f>
        <v>-137</v>
      </c>
      <c r="AM34" s="35">
        <f>RTM_PXI!H34</f>
        <v>0</v>
      </c>
      <c r="AN34" s="35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9.1783999999999999</v>
      </c>
      <c r="E35">
        <f>GT_NG!P35</f>
        <v>11.096747352496219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134.61000000000001</v>
      </c>
      <c r="J35">
        <f>Bawana_RLNG!P35</f>
        <v>0</v>
      </c>
      <c r="K35">
        <f>Bawana_Spot!P35</f>
        <v>136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852.8557681327103</v>
      </c>
      <c r="P35" s="37">
        <v>57.88</v>
      </c>
      <c r="Q35" s="37">
        <v>14.47</v>
      </c>
      <c r="R35" s="39">
        <v>44.5</v>
      </c>
      <c r="S35" s="39">
        <v>7.35</v>
      </c>
      <c r="T35" s="38">
        <f>SUMPRODUCT(LTA!J35:AN35,LTA!J$101:AN$101,LTA!J$103:AN$103)</f>
        <v>252.98000000000002</v>
      </c>
      <c r="U35" s="38">
        <f>SUMPRODUCT(LTA!J35:AN35,LTA!J$102:AN$102,LTA!J$103:AN$103)</f>
        <v>72.349999999999994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-8</v>
      </c>
      <c r="AA35" s="76">
        <f>STOA!H35</f>
        <v>109.02000000000001</v>
      </c>
      <c r="AB35" s="76">
        <f>-STOA!N35</f>
        <v>0</v>
      </c>
      <c r="AC35">
        <f t="shared" si="0"/>
        <v>15.629215452883317</v>
      </c>
      <c r="AD35">
        <f t="shared" si="1"/>
        <v>1529.6617000323233</v>
      </c>
      <c r="AE35">
        <f>'IDT-1'!B35</f>
        <v>0</v>
      </c>
      <c r="AF35" s="25"/>
      <c r="AG35">
        <f t="shared" si="2"/>
        <v>1529.6617000323233</v>
      </c>
      <c r="AI35" s="35">
        <f>PXIL!H35</f>
        <v>0</v>
      </c>
      <c r="AJ35" s="35">
        <f>PXIL!N35</f>
        <v>0</v>
      </c>
      <c r="AK35" s="35">
        <f>RTM_IEX!H35</f>
        <v>0</v>
      </c>
      <c r="AL35" s="35">
        <f>RTM_IEX!N35</f>
        <v>-149</v>
      </c>
      <c r="AM35" s="35">
        <f>RTM_PXI!H35</f>
        <v>0</v>
      </c>
      <c r="AN35" s="35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9.1783999999999999</v>
      </c>
      <c r="E36">
        <f>GT_NG!P36</f>
        <v>11.096747352496219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134.61000000000001</v>
      </c>
      <c r="J36">
        <f>Bawana_RLNG!P36</f>
        <v>0</v>
      </c>
      <c r="K36">
        <f>Bawana_Spot!P36</f>
        <v>136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838.41953482280292</v>
      </c>
      <c r="P36" s="37">
        <v>57.88</v>
      </c>
      <c r="Q36" s="37">
        <v>14.47</v>
      </c>
      <c r="R36" s="39">
        <v>44.5</v>
      </c>
      <c r="S36" s="39">
        <v>7.35</v>
      </c>
      <c r="T36" s="38">
        <f>SUMPRODUCT(LTA!J36:AN36,LTA!J$101:AN$101,LTA!J$103:AN$103)</f>
        <v>300.72000000000003</v>
      </c>
      <c r="U36" s="38">
        <f>SUMPRODUCT(LTA!J36:AN36,LTA!J$102:AN$102,LTA!J$103:AN$103)</f>
        <v>72.849999999999994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-30</v>
      </c>
      <c r="AA36" s="76">
        <f>STOA!H36</f>
        <v>109.02000000000001</v>
      </c>
      <c r="AB36" s="76">
        <f>-STOA!N36</f>
        <v>0</v>
      </c>
      <c r="AC36">
        <f t="shared" si="0"/>
        <v>16.048705616678319</v>
      </c>
      <c r="AD36">
        <f t="shared" si="1"/>
        <v>1547.0459765586209</v>
      </c>
      <c r="AE36">
        <f>'IDT-1'!B36</f>
        <v>0</v>
      </c>
      <c r="AF36" s="25"/>
      <c r="AG36">
        <f t="shared" si="2"/>
        <v>1547.0459765586209</v>
      </c>
      <c r="AI36" s="35">
        <f>PXIL!H36</f>
        <v>0</v>
      </c>
      <c r="AJ36" s="35">
        <f>PXIL!N36</f>
        <v>0</v>
      </c>
      <c r="AK36" s="35">
        <f>RTM_IEX!H36</f>
        <v>0</v>
      </c>
      <c r="AL36" s="35">
        <f>RTM_IEX!N36</f>
        <v>-143</v>
      </c>
      <c r="AM36" s="35">
        <f>RTM_PXI!H36</f>
        <v>0</v>
      </c>
      <c r="AN36" s="35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9.1783999999999999</v>
      </c>
      <c r="E37">
        <f>GT_NG!P37</f>
        <v>11.096747352496219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134.61000000000001</v>
      </c>
      <c r="J37">
        <f>Bawana_RLNG!P37</f>
        <v>0</v>
      </c>
      <c r="K37">
        <f>Bawana_Spot!P37</f>
        <v>136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741.72208909248104</v>
      </c>
      <c r="P37" s="37">
        <v>57.885217704858917</v>
      </c>
      <c r="Q37" s="37">
        <v>14.47</v>
      </c>
      <c r="R37" s="39">
        <v>47.5</v>
      </c>
      <c r="S37" s="39">
        <v>7.35</v>
      </c>
      <c r="T37" s="38">
        <f>SUMPRODUCT(LTA!J37:AN37,LTA!J$101:AN$101,LTA!J$103:AN$103)</f>
        <v>346.42</v>
      </c>
      <c r="U37" s="38">
        <f>SUMPRODUCT(LTA!J37:AN37,LTA!J$102:AN$102,LTA!J$103:AN$103)</f>
        <v>74.349999999999994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-62</v>
      </c>
      <c r="AA37" s="76">
        <f>STOA!H37</f>
        <v>109.02000000000001</v>
      </c>
      <c r="AB37" s="76">
        <f>-STOA!N37</f>
        <v>0</v>
      </c>
      <c r="AC37">
        <f t="shared" si="0"/>
        <v>15.082132175971974</v>
      </c>
      <c r="AD37">
        <f t="shared" si="1"/>
        <v>1569.5203219738642</v>
      </c>
      <c r="AE37">
        <f>'IDT-1'!B37</f>
        <v>0</v>
      </c>
      <c r="AF37" s="25"/>
      <c r="AG37">
        <f t="shared" si="2"/>
        <v>1569.5203219738642</v>
      </c>
      <c r="AI37" s="35">
        <f>PXIL!H37</f>
        <v>0</v>
      </c>
      <c r="AJ37" s="35">
        <f>PXIL!N37</f>
        <v>0</v>
      </c>
      <c r="AK37" s="35">
        <f>RTM_IEX!H37</f>
        <v>0</v>
      </c>
      <c r="AL37" s="35">
        <f>RTM_IEX!N37</f>
        <v>-43</v>
      </c>
      <c r="AM37" s="35">
        <f>RTM_PXI!H37</f>
        <v>0</v>
      </c>
      <c r="AN37" s="35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10.847200000000001</v>
      </c>
      <c r="E38">
        <f>GT_NG!P38</f>
        <v>11.096747352496219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134.61000000000001</v>
      </c>
      <c r="J38">
        <f>Bawana_RLNG!P38</f>
        <v>0</v>
      </c>
      <c r="K38">
        <f>Bawana_Spot!P38</f>
        <v>136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730.77807760705184</v>
      </c>
      <c r="P38" s="37">
        <v>57.885217704858917</v>
      </c>
      <c r="Q38" s="37">
        <v>14.47</v>
      </c>
      <c r="R38" s="39">
        <v>47.5</v>
      </c>
      <c r="S38" s="39">
        <v>7.35</v>
      </c>
      <c r="T38" s="38">
        <f>SUMPRODUCT(LTA!J38:AN38,LTA!J$101:AN$101,LTA!J$103:AN$103)</f>
        <v>390.75</v>
      </c>
      <c r="U38" s="38">
        <f>SUMPRODUCT(LTA!J38:AN38,LTA!J$102:AN$102,LTA!J$103:AN$103)</f>
        <v>74.849999999999994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-79</v>
      </c>
      <c r="AA38" s="76">
        <f>STOA!H38</f>
        <v>109.02000000000001</v>
      </c>
      <c r="AB38" s="76">
        <f>-STOA!N38</f>
        <v>0</v>
      </c>
      <c r="AC38">
        <f t="shared" si="0"/>
        <v>15.507859765367703</v>
      </c>
      <c r="AD38">
        <f t="shared" si="1"/>
        <v>1589.649382899039</v>
      </c>
      <c r="AE38">
        <f>'IDT-1'!B38</f>
        <v>0</v>
      </c>
      <c r="AF38" s="25"/>
      <c r="AG38">
        <f t="shared" si="2"/>
        <v>1589.649382899039</v>
      </c>
      <c r="AI38" s="35">
        <f>PXIL!H38</f>
        <v>0</v>
      </c>
      <c r="AJ38" s="35">
        <f>PXIL!N38</f>
        <v>0</v>
      </c>
      <c r="AK38" s="35">
        <f>RTM_IEX!H38</f>
        <v>0</v>
      </c>
      <c r="AL38" s="35">
        <f>RTM_IEX!N38</f>
        <v>-41</v>
      </c>
      <c r="AM38" s="35">
        <f>RTM_PXI!H38</f>
        <v>0</v>
      </c>
      <c r="AN38" s="35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10.847200000000001</v>
      </c>
      <c r="E39">
        <f>GT_NG!P39</f>
        <v>10.971596066565811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134.61000000000001</v>
      </c>
      <c r="J39">
        <f>Bawana_RLNG!P39</f>
        <v>0</v>
      </c>
      <c r="K39">
        <f>Bawana_Spot!P39</f>
        <v>136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711.99437213739714</v>
      </c>
      <c r="P39" s="37">
        <v>57.885217704858917</v>
      </c>
      <c r="Q39" s="37">
        <v>14.47</v>
      </c>
      <c r="R39" s="39">
        <v>47.5</v>
      </c>
      <c r="S39" s="39">
        <v>7.35</v>
      </c>
      <c r="T39" s="38">
        <f>SUMPRODUCT(LTA!J39:AN39,LTA!J$101:AN$101,LTA!J$103:AN$103)</f>
        <v>419.5</v>
      </c>
      <c r="U39" s="38">
        <f>SUMPRODUCT(LTA!J39:AN39,LTA!J$102:AN$102,LTA!J$103:AN$103)</f>
        <v>74.849999999999994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-65</v>
      </c>
      <c r="AA39" s="76">
        <f>STOA!H39</f>
        <v>108.98</v>
      </c>
      <c r="AB39" s="76">
        <f>-STOA!N39</f>
        <v>0</v>
      </c>
      <c r="AC39">
        <f t="shared" si="0"/>
        <v>15.386881583223454</v>
      </c>
      <c r="AD39">
        <f t="shared" si="1"/>
        <v>1623.5715043255984</v>
      </c>
      <c r="AE39">
        <f>'IDT-1'!B39</f>
        <v>0</v>
      </c>
      <c r="AF39" s="25"/>
      <c r="AG39">
        <f t="shared" si="2"/>
        <v>1623.5715043255984</v>
      </c>
      <c r="AI39" s="35">
        <f>PXIL!H39</f>
        <v>0</v>
      </c>
      <c r="AJ39" s="35">
        <f>PXIL!N39</f>
        <v>0</v>
      </c>
      <c r="AK39" s="35">
        <f>RTM_IEX!H39</f>
        <v>0</v>
      </c>
      <c r="AL39" s="35">
        <f>RTM_IEX!N39</f>
        <v>-31</v>
      </c>
      <c r="AM39" s="35">
        <f>RTM_PXI!H39</f>
        <v>0</v>
      </c>
      <c r="AN39" s="35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10.847200000000001</v>
      </c>
      <c r="E40">
        <f>GT_NG!P40</f>
        <v>10.971596066565811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134.61000000000001</v>
      </c>
      <c r="J40">
        <f>Bawana_RLNG!P40</f>
        <v>0</v>
      </c>
      <c r="K40">
        <f>Bawana_Spot!P40</f>
        <v>136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711.99437213739714</v>
      </c>
      <c r="P40" s="37">
        <v>57.885217704858917</v>
      </c>
      <c r="Q40" s="37">
        <v>14.47</v>
      </c>
      <c r="R40" s="39">
        <v>47.5</v>
      </c>
      <c r="S40" s="39">
        <v>7.35</v>
      </c>
      <c r="T40" s="38">
        <f>SUMPRODUCT(LTA!J40:AN40,LTA!J$101:AN$101,LTA!J$103:AN$103)</f>
        <v>456.74</v>
      </c>
      <c r="U40" s="38">
        <f>SUMPRODUCT(LTA!J40:AN40,LTA!J$102:AN$102,LTA!J$103:AN$103)</f>
        <v>74.849999999999994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-56</v>
      </c>
      <c r="AA40" s="76">
        <f>STOA!H40</f>
        <v>108.98</v>
      </c>
      <c r="AB40" s="76">
        <f>-STOA!N40</f>
        <v>0</v>
      </c>
      <c r="AC40">
        <f t="shared" si="0"/>
        <v>15.63192832142434</v>
      </c>
      <c r="AD40">
        <f t="shared" si="1"/>
        <v>1668.5664575873975</v>
      </c>
      <c r="AE40">
        <f>'IDT-1'!B40</f>
        <v>0</v>
      </c>
      <c r="AF40" s="25"/>
      <c r="AG40">
        <f t="shared" si="2"/>
        <v>1668.5664575873975</v>
      </c>
      <c r="AI40" s="35">
        <f>PXIL!H40</f>
        <v>0</v>
      </c>
      <c r="AJ40" s="35">
        <f>PXIL!N40</f>
        <v>0</v>
      </c>
      <c r="AK40" s="35">
        <f>RTM_IEX!H40</f>
        <v>0</v>
      </c>
      <c r="AL40" s="35">
        <f>RTM_IEX!N40</f>
        <v>-32</v>
      </c>
      <c r="AM40" s="35">
        <f>RTM_PXI!H40</f>
        <v>0</v>
      </c>
      <c r="AN40" s="35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10.847200000000001</v>
      </c>
      <c r="E41">
        <f>GT_NG!P41</f>
        <v>10.971596066565811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134.61000000000001</v>
      </c>
      <c r="J41">
        <f>Bawana_RLNG!P41</f>
        <v>0</v>
      </c>
      <c r="K41">
        <f>Bawana_Spot!P41</f>
        <v>136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721.61201379845636</v>
      </c>
      <c r="P41" s="37">
        <v>57.885217704858917</v>
      </c>
      <c r="Q41" s="37">
        <v>14.47</v>
      </c>
      <c r="R41" s="39">
        <v>47.5</v>
      </c>
      <c r="S41" s="39">
        <v>7.35</v>
      </c>
      <c r="T41" s="38">
        <f>SUMPRODUCT(LTA!J41:AN41,LTA!J$101:AN$101,LTA!J$103:AN$103)</f>
        <v>487.61</v>
      </c>
      <c r="U41" s="38">
        <f>SUMPRODUCT(LTA!J41:AN41,LTA!J$102:AN$102,LTA!J$103:AN$103)</f>
        <v>74.55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-53</v>
      </c>
      <c r="AA41" s="76">
        <f>STOA!H41</f>
        <v>108.98</v>
      </c>
      <c r="AB41" s="76">
        <f>-STOA!N41</f>
        <v>0</v>
      </c>
      <c r="AC41">
        <f t="shared" si="0"/>
        <v>16.29140850492302</v>
      </c>
      <c r="AD41">
        <f t="shared" si="1"/>
        <v>1670.0946190649579</v>
      </c>
      <c r="AE41">
        <f>'IDT-1'!B41</f>
        <v>0</v>
      </c>
      <c r="AF41" s="25"/>
      <c r="AG41">
        <f t="shared" si="2"/>
        <v>1670.0946190649579</v>
      </c>
      <c r="AI41" s="35">
        <f>PXIL!H41</f>
        <v>0</v>
      </c>
      <c r="AJ41" s="35">
        <f>PXIL!N41</f>
        <v>0</v>
      </c>
      <c r="AK41" s="35">
        <f>RTM_IEX!H41</f>
        <v>0</v>
      </c>
      <c r="AL41" s="35">
        <f>RTM_IEX!N41</f>
        <v>-73</v>
      </c>
      <c r="AM41" s="35">
        <f>RTM_PXI!H41</f>
        <v>0</v>
      </c>
      <c r="AN41" s="35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10.847200000000001</v>
      </c>
      <c r="E42">
        <f>GT_NG!P42</f>
        <v>10.527583497053046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134.61000000000001</v>
      </c>
      <c r="J42">
        <f>Bawana_RLNG!P42</f>
        <v>0</v>
      </c>
      <c r="K42">
        <f>Bawana_Spot!P42</f>
        <v>136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721.61201379845636</v>
      </c>
      <c r="P42" s="37">
        <v>57.885217704858917</v>
      </c>
      <c r="Q42" s="37">
        <v>14.47</v>
      </c>
      <c r="R42" s="39">
        <v>47.5</v>
      </c>
      <c r="S42" s="39">
        <v>7.35</v>
      </c>
      <c r="T42" s="38">
        <f>SUMPRODUCT(LTA!J42:AN42,LTA!J$101:AN$101,LTA!J$103:AN$103)</f>
        <v>519.76</v>
      </c>
      <c r="U42" s="38">
        <f>SUMPRODUCT(LTA!J42:AN42,LTA!J$102:AN$102,LTA!J$103:AN$103)</f>
        <v>74.55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-62</v>
      </c>
      <c r="AA42" s="76">
        <f>STOA!H42</f>
        <v>108.98</v>
      </c>
      <c r="AB42" s="76">
        <f>-STOA!N42</f>
        <v>0</v>
      </c>
      <c r="AC42">
        <f t="shared" si="0"/>
        <v>16.574681114788895</v>
      </c>
      <c r="AD42">
        <f t="shared" si="1"/>
        <v>1699.5173338855793</v>
      </c>
      <c r="AE42">
        <f>'IDT-1'!B42</f>
        <v>0</v>
      </c>
      <c r="AF42" s="25"/>
      <c r="AG42">
        <f t="shared" si="2"/>
        <v>1699.5173338855793</v>
      </c>
      <c r="AI42" s="35">
        <f>PXIL!H42</f>
        <v>0</v>
      </c>
      <c r="AJ42" s="35">
        <f>PXIL!N42</f>
        <v>0</v>
      </c>
      <c r="AK42" s="35">
        <f>RTM_IEX!H42</f>
        <v>0</v>
      </c>
      <c r="AL42" s="35">
        <f>RTM_IEX!N42</f>
        <v>-66</v>
      </c>
      <c r="AM42" s="35">
        <f>RTM_PXI!H42</f>
        <v>0</v>
      </c>
      <c r="AN42" s="35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10.847200000000001</v>
      </c>
      <c r="E43">
        <f>GT_NG!P43</f>
        <v>10.527583497053046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134.61000000000001</v>
      </c>
      <c r="J43">
        <f>Bawana_RLNG!P43</f>
        <v>0</v>
      </c>
      <c r="K43">
        <f>Bawana_Spot!P43</f>
        <v>136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724.18482072698896</v>
      </c>
      <c r="P43" s="37">
        <v>57.885217704858917</v>
      </c>
      <c r="Q43" s="37">
        <v>14.47</v>
      </c>
      <c r="R43" s="39">
        <v>47.5</v>
      </c>
      <c r="S43" s="39">
        <v>7.35</v>
      </c>
      <c r="T43" s="38">
        <f>SUMPRODUCT(LTA!J43:AN43,LTA!J$101:AN$101,LTA!J$103:AN$103)</f>
        <v>544.65000000000009</v>
      </c>
      <c r="U43" s="38">
        <f>SUMPRODUCT(LTA!J43:AN43,LTA!J$102:AN$102,LTA!J$103:AN$103)</f>
        <v>75.56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-70</v>
      </c>
      <c r="AA43" s="76">
        <f>STOA!H43</f>
        <v>108.98</v>
      </c>
      <c r="AB43" s="76">
        <f>-STOA!N43</f>
        <v>0</v>
      </c>
      <c r="AC43">
        <f t="shared" si="0"/>
        <v>16.822323850713456</v>
      </c>
      <c r="AD43">
        <f t="shared" si="1"/>
        <v>1726.7424980781875</v>
      </c>
      <c r="AE43">
        <f>'IDT-1'!B43</f>
        <v>0</v>
      </c>
      <c r="AF43" s="25"/>
      <c r="AG43">
        <f t="shared" si="2"/>
        <v>1726.7424980781875</v>
      </c>
      <c r="AI43" s="35">
        <f>PXIL!H43</f>
        <v>0</v>
      </c>
      <c r="AJ43" s="35">
        <f>PXIL!N43</f>
        <v>0</v>
      </c>
      <c r="AK43" s="35">
        <f>RTM_IEX!H43</f>
        <v>0</v>
      </c>
      <c r="AL43" s="35">
        <f>RTM_IEX!N43</f>
        <v>-59</v>
      </c>
      <c r="AM43" s="35">
        <f>RTM_PXI!H43</f>
        <v>0</v>
      </c>
      <c r="AN43" s="35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10.847200000000001</v>
      </c>
      <c r="E44">
        <f>GT_NG!P44</f>
        <v>10.087730061349694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134.61000000000001</v>
      </c>
      <c r="J44">
        <f>Bawana_RLNG!P44</f>
        <v>0</v>
      </c>
      <c r="K44">
        <f>Bawana_Spot!P44</f>
        <v>136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718.259729840913</v>
      </c>
      <c r="P44" s="37">
        <v>57.885217704858917</v>
      </c>
      <c r="Q44" s="37">
        <v>14.47</v>
      </c>
      <c r="R44" s="39">
        <v>47.5</v>
      </c>
      <c r="S44" s="39">
        <v>7.35</v>
      </c>
      <c r="T44" s="38">
        <f>SUMPRODUCT(LTA!J44:AN44,LTA!J$101:AN$101,LTA!J$103:AN$103)</f>
        <v>566.06999999999994</v>
      </c>
      <c r="U44" s="38">
        <f>SUMPRODUCT(LTA!J44:AN44,LTA!J$102:AN$102,LTA!J$103:AN$103)</f>
        <v>76.56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-82</v>
      </c>
      <c r="AA44" s="76">
        <f>STOA!H44</f>
        <v>108.98</v>
      </c>
      <c r="AB44" s="76">
        <f>-STOA!N44</f>
        <v>0</v>
      </c>
      <c r="AC44">
        <f t="shared" si="0"/>
        <v>16.923301687510953</v>
      </c>
      <c r="AD44">
        <f t="shared" si="1"/>
        <v>1746.6965759196105</v>
      </c>
      <c r="AE44">
        <f>'IDT-1'!B44</f>
        <v>0</v>
      </c>
      <c r="AF44" s="25"/>
      <c r="AG44">
        <f t="shared" si="2"/>
        <v>1746.6965759196105</v>
      </c>
      <c r="AI44" s="35">
        <f>PXIL!H44</f>
        <v>0</v>
      </c>
      <c r="AJ44" s="35">
        <f>PXIL!N44</f>
        <v>0</v>
      </c>
      <c r="AK44" s="35">
        <f>RTM_IEX!H44</f>
        <v>0</v>
      </c>
      <c r="AL44" s="35">
        <f>RTM_IEX!N44</f>
        <v>-43</v>
      </c>
      <c r="AM44" s="35">
        <f>RTM_PXI!H44</f>
        <v>0</v>
      </c>
      <c r="AN44" s="35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10.847200000000001</v>
      </c>
      <c r="E45">
        <f>GT_NG!P45</f>
        <v>10.087730061349694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134.61000000000001</v>
      </c>
      <c r="J45">
        <f>Bawana_RLNG!P45</f>
        <v>0</v>
      </c>
      <c r="K45">
        <f>Bawana_Spot!P45</f>
        <v>136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701.0009605470151</v>
      </c>
      <c r="P45" s="37">
        <v>57.885217704858917</v>
      </c>
      <c r="Q45" s="37">
        <v>14.47</v>
      </c>
      <c r="R45" s="39">
        <v>47.5</v>
      </c>
      <c r="S45" s="39">
        <v>7.35</v>
      </c>
      <c r="T45" s="38">
        <f>SUMPRODUCT(LTA!J45:AN45,LTA!J$101:AN$101,LTA!J$103:AN$103)</f>
        <v>571.61</v>
      </c>
      <c r="U45" s="38">
        <f>SUMPRODUCT(LTA!J45:AN45,LTA!J$102:AN$102,LTA!J$103:AN$103)</f>
        <v>69.56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-35</v>
      </c>
      <c r="AA45" s="76">
        <f>STOA!H45</f>
        <v>108.98</v>
      </c>
      <c r="AB45" s="76">
        <f>-STOA!N45</f>
        <v>0</v>
      </c>
      <c r="AC45">
        <f t="shared" si="0"/>
        <v>16.283208035123536</v>
      </c>
      <c r="AD45">
        <f t="shared" si="1"/>
        <v>1785.6179002781</v>
      </c>
      <c r="AE45">
        <f>'IDT-1'!B45</f>
        <v>0</v>
      </c>
      <c r="AF45" s="25"/>
      <c r="AG45">
        <f t="shared" si="2"/>
        <v>1785.6179002781</v>
      </c>
      <c r="AI45" s="35">
        <f>PXIL!H45</f>
        <v>0</v>
      </c>
      <c r="AJ45" s="35">
        <f>PXIL!N45</f>
        <v>0</v>
      </c>
      <c r="AK45" s="35">
        <f>RTM_IEX!H45</f>
        <v>0</v>
      </c>
      <c r="AL45" s="35">
        <f>RTM_IEX!N45</f>
        <v>-33</v>
      </c>
      <c r="AM45" s="35">
        <f>RTM_PXI!H45</f>
        <v>0</v>
      </c>
      <c r="AN45" s="35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10.847200000000001</v>
      </c>
      <c r="E46">
        <f>GT_NG!P46</f>
        <v>10.087730061349694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134.61000000000001</v>
      </c>
      <c r="J46">
        <f>Bawana_RLNG!P46</f>
        <v>0</v>
      </c>
      <c r="K46">
        <f>Bawana_Spot!P46</f>
        <v>136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701.0009605470151</v>
      </c>
      <c r="P46" s="37">
        <v>57.885217704858917</v>
      </c>
      <c r="Q46" s="37">
        <v>14.47</v>
      </c>
      <c r="R46" s="39">
        <v>47.5</v>
      </c>
      <c r="S46" s="39">
        <v>7.35</v>
      </c>
      <c r="T46" s="38">
        <f>SUMPRODUCT(LTA!J46:AN46,LTA!J$101:AN$101,LTA!J$103:AN$103)</f>
        <v>576.21</v>
      </c>
      <c r="U46" s="38">
        <f>SUMPRODUCT(LTA!J46:AN46,LTA!J$102:AN$102,LTA!J$103:AN$103)</f>
        <v>69.56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-12</v>
      </c>
      <c r="AA46" s="76">
        <f>STOA!H46</f>
        <v>108.98</v>
      </c>
      <c r="AB46" s="76">
        <f>-STOA!N46</f>
        <v>0</v>
      </c>
      <c r="AC46">
        <f t="shared" si="0"/>
        <v>16.245607615599532</v>
      </c>
      <c r="AD46">
        <f t="shared" si="1"/>
        <v>1799.255500697624</v>
      </c>
      <c r="AE46">
        <f>'IDT-1'!B46</f>
        <v>0</v>
      </c>
      <c r="AF46" s="25"/>
      <c r="AG46">
        <f t="shared" si="2"/>
        <v>1799.255500697624</v>
      </c>
      <c r="AI46" s="35">
        <f>PXIL!H46</f>
        <v>0</v>
      </c>
      <c r="AJ46" s="35">
        <f>PXIL!N46</f>
        <v>0</v>
      </c>
      <c r="AK46" s="35">
        <f>RTM_IEX!H46</f>
        <v>0</v>
      </c>
      <c r="AL46" s="35">
        <f>RTM_IEX!N46</f>
        <v>-47</v>
      </c>
      <c r="AM46" s="35">
        <f>RTM_PXI!H46</f>
        <v>0</v>
      </c>
      <c r="AN46" s="35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10.847200000000001</v>
      </c>
      <c r="E47">
        <f>GT_NG!P47</f>
        <v>10.087730061349694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134.61000000000001</v>
      </c>
      <c r="J47">
        <f>Bawana_RLNG!P47</f>
        <v>0</v>
      </c>
      <c r="K47">
        <f>Bawana_Spot!P47</f>
        <v>136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701.0009605470151</v>
      </c>
      <c r="P47" s="37">
        <v>57.885217704858917</v>
      </c>
      <c r="Q47" s="37">
        <v>14.47</v>
      </c>
      <c r="R47" s="39">
        <v>46.500000000000007</v>
      </c>
      <c r="S47" s="39">
        <v>7.66</v>
      </c>
      <c r="T47" s="38">
        <f>SUMPRODUCT(LTA!J47:AN47,LTA!J$101:AN$101,LTA!J$103:AN$103)</f>
        <v>577.3900000000001</v>
      </c>
      <c r="U47" s="38">
        <f>SUMPRODUCT(LTA!J47:AN47,LTA!J$102:AN$102,LTA!J$103:AN$103)</f>
        <v>70.06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108.98</v>
      </c>
      <c r="AB47" s="76">
        <f>-STOA!N47</f>
        <v>0</v>
      </c>
      <c r="AC47">
        <f t="shared" si="0"/>
        <v>15.92354846432886</v>
      </c>
      <c r="AD47">
        <f t="shared" si="1"/>
        <v>1839.5675598488949</v>
      </c>
      <c r="AE47">
        <f>'IDT-1'!B47</f>
        <v>0</v>
      </c>
      <c r="AF47" s="25"/>
      <c r="AG47">
        <f t="shared" si="2"/>
        <v>1839.5675598488949</v>
      </c>
      <c r="AI47" s="35">
        <f>PXIL!H47</f>
        <v>0</v>
      </c>
      <c r="AJ47" s="35">
        <f>PXIL!N47</f>
        <v>0</v>
      </c>
      <c r="AK47" s="35">
        <f>RTM_IEX!H47</f>
        <v>0</v>
      </c>
      <c r="AL47" s="35">
        <f>RTM_IEX!N47</f>
        <v>-20</v>
      </c>
      <c r="AM47" s="35">
        <f>RTM_PXI!H47</f>
        <v>0</v>
      </c>
      <c r="AN47" s="35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10.847200000000001</v>
      </c>
      <c r="E48">
        <f>GT_NG!P48</f>
        <v>10.087730061349694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134.61000000000001</v>
      </c>
      <c r="J48">
        <f>Bawana_RLNG!P48</f>
        <v>0</v>
      </c>
      <c r="K48">
        <f>Bawana_Spot!P48</f>
        <v>136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701.0009605470151</v>
      </c>
      <c r="P48" s="37">
        <v>57.885217704858917</v>
      </c>
      <c r="Q48" s="37">
        <v>14.47</v>
      </c>
      <c r="R48" s="39">
        <v>46</v>
      </c>
      <c r="S48" s="39">
        <v>7.66</v>
      </c>
      <c r="T48" s="38">
        <f>SUMPRODUCT(LTA!J48:AN48,LTA!J$101:AN$101,LTA!J$103:AN$103)</f>
        <v>578.01</v>
      </c>
      <c r="U48" s="38">
        <f>SUMPRODUCT(LTA!J48:AN48,LTA!J$102:AN$102,LTA!J$103:AN$103)</f>
        <v>70.56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108.98</v>
      </c>
      <c r="AB48" s="76">
        <f>-STOA!N48</f>
        <v>0</v>
      </c>
      <c r="AC48">
        <f t="shared" si="0"/>
        <v>15.844044887079969</v>
      </c>
      <c r="AD48">
        <f t="shared" si="1"/>
        <v>1850.2670634261437</v>
      </c>
      <c r="AE48">
        <f>'IDT-1'!B48</f>
        <v>0</v>
      </c>
      <c r="AF48" s="25"/>
      <c r="AG48">
        <f t="shared" si="2"/>
        <v>1850.2670634261437</v>
      </c>
      <c r="AI48" s="35">
        <f>PXIL!H48</f>
        <v>0</v>
      </c>
      <c r="AJ48" s="35">
        <f>PXIL!N48</f>
        <v>0</v>
      </c>
      <c r="AK48" s="35">
        <f>RTM_IEX!H48</f>
        <v>0</v>
      </c>
      <c r="AL48" s="35">
        <f>RTM_IEX!N48</f>
        <v>-10</v>
      </c>
      <c r="AM48" s="35">
        <f>RTM_PXI!H48</f>
        <v>0</v>
      </c>
      <c r="AN48" s="35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10.847200000000001</v>
      </c>
      <c r="E49">
        <f>GT_NG!P49</f>
        <v>10.087730061349694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134.61000000000001</v>
      </c>
      <c r="J49">
        <f>Bawana_RLNG!P49</f>
        <v>0</v>
      </c>
      <c r="K49">
        <f>Bawana_Spot!P49</f>
        <v>136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703.6103118919383</v>
      </c>
      <c r="P49" s="37">
        <v>57.885217704858917</v>
      </c>
      <c r="Q49" s="37">
        <v>14.47</v>
      </c>
      <c r="R49" s="39">
        <v>46</v>
      </c>
      <c r="S49" s="39">
        <v>3.86</v>
      </c>
      <c r="T49" s="38">
        <f>SUMPRODUCT(LTA!J49:AN49,LTA!J$101:AN$101,LTA!J$103:AN$103)</f>
        <v>584.76</v>
      </c>
      <c r="U49" s="38">
        <f>SUMPRODUCT(LTA!J49:AN49,LTA!J$102:AN$102,LTA!J$103:AN$103)</f>
        <v>71.06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108.98</v>
      </c>
      <c r="AB49" s="76">
        <f>-STOA!N49</f>
        <v>0</v>
      </c>
      <c r="AC49">
        <f t="shared" si="0"/>
        <v>15.971183857901323</v>
      </c>
      <c r="AD49">
        <f t="shared" si="1"/>
        <v>1847.1992758002455</v>
      </c>
      <c r="AE49">
        <f>'IDT-1'!B49</f>
        <v>0</v>
      </c>
      <c r="AF49" s="25"/>
      <c r="AG49">
        <f t="shared" si="2"/>
        <v>1847.1992758002455</v>
      </c>
      <c r="AI49" s="35">
        <f>PXIL!H49</f>
        <v>0</v>
      </c>
      <c r="AJ49" s="35">
        <f>PXIL!N49</f>
        <v>0</v>
      </c>
      <c r="AK49" s="35">
        <f>RTM_IEX!H49</f>
        <v>0</v>
      </c>
      <c r="AL49" s="35">
        <f>RTM_IEX!N49</f>
        <v>-19</v>
      </c>
      <c r="AM49" s="35">
        <f>RTM_PXI!H49</f>
        <v>0</v>
      </c>
      <c r="AN49" s="35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10.847200000000001</v>
      </c>
      <c r="E50">
        <f>GT_NG!P50</f>
        <v>10.087730061349694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134.61000000000001</v>
      </c>
      <c r="J50">
        <f>Bawana_RLNG!P50</f>
        <v>0</v>
      </c>
      <c r="K50">
        <f>Bawana_Spot!P50</f>
        <v>136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703.6103118919383</v>
      </c>
      <c r="P50" s="37">
        <v>57.885217704858917</v>
      </c>
      <c r="Q50" s="37">
        <v>14.47</v>
      </c>
      <c r="R50" s="39">
        <v>46</v>
      </c>
      <c r="S50" s="39">
        <v>3.86</v>
      </c>
      <c r="T50" s="38">
        <f>SUMPRODUCT(LTA!J50:AN50,LTA!J$101:AN$101,LTA!J$103:AN$103)</f>
        <v>585.61000000000013</v>
      </c>
      <c r="U50" s="38">
        <f>SUMPRODUCT(LTA!J50:AN50,LTA!J$102:AN$102,LTA!J$103:AN$103)</f>
        <v>72.460000000000008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108.98</v>
      </c>
      <c r="AB50" s="76">
        <f>-STOA!N50</f>
        <v>0</v>
      </c>
      <c r="AC50">
        <f t="shared" si="0"/>
        <v>15.947728069276879</v>
      </c>
      <c r="AD50">
        <f t="shared" si="1"/>
        <v>1854.4727315888699</v>
      </c>
      <c r="AE50">
        <f>'IDT-1'!B50</f>
        <v>0</v>
      </c>
      <c r="AF50" s="25"/>
      <c r="AG50">
        <f t="shared" si="2"/>
        <v>1854.4727315888699</v>
      </c>
      <c r="AI50" s="35">
        <f>PXIL!H50</f>
        <v>0</v>
      </c>
      <c r="AJ50" s="35">
        <f>PXIL!N50</f>
        <v>0</v>
      </c>
      <c r="AK50" s="35">
        <f>RTM_IEX!H50</f>
        <v>0</v>
      </c>
      <c r="AL50" s="35">
        <f>RTM_IEX!N50</f>
        <v>-14</v>
      </c>
      <c r="AM50" s="35">
        <f>RTM_PXI!H50</f>
        <v>0</v>
      </c>
      <c r="AN50" s="35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10.847200000000001</v>
      </c>
      <c r="E51">
        <f>GT_NG!P51</f>
        <v>10.087730061349694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134.61000000000001</v>
      </c>
      <c r="J51">
        <f>Bawana_RLNG!P51</f>
        <v>0</v>
      </c>
      <c r="K51">
        <f>Bawana_Spot!P51</f>
        <v>136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704.07035623746867</v>
      </c>
      <c r="P51" s="37">
        <v>57.885217704858917</v>
      </c>
      <c r="Q51" s="37">
        <v>14.47</v>
      </c>
      <c r="R51" s="39">
        <v>46</v>
      </c>
      <c r="S51" s="39">
        <v>3.86</v>
      </c>
      <c r="T51" s="38">
        <f>SUMPRODUCT(LTA!J51:AN51,LTA!J$101:AN$101,LTA!J$103:AN$103)</f>
        <v>592.04999999999995</v>
      </c>
      <c r="U51" s="38">
        <f>SUMPRODUCT(LTA!J51:AN51,LTA!J$102:AN$102,LTA!J$103:AN$103)</f>
        <v>80.259999999999991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108.98</v>
      </c>
      <c r="AB51" s="76">
        <f>-STOA!N51</f>
        <v>0</v>
      </c>
      <c r="AC51">
        <f t="shared" si="0"/>
        <v>16.130506545853557</v>
      </c>
      <c r="AD51">
        <f t="shared" si="1"/>
        <v>1861.9899974578236</v>
      </c>
      <c r="AE51">
        <f>'IDT-1'!B51</f>
        <v>0</v>
      </c>
      <c r="AF51" s="25"/>
      <c r="AG51">
        <f t="shared" si="2"/>
        <v>1861.9899974578236</v>
      </c>
      <c r="AI51" s="35">
        <f>PXIL!H51</f>
        <v>0</v>
      </c>
      <c r="AJ51" s="35">
        <f>PXIL!N51</f>
        <v>0</v>
      </c>
      <c r="AK51" s="35">
        <f>RTM_IEX!H51</f>
        <v>0</v>
      </c>
      <c r="AL51" s="35">
        <f>RTM_IEX!N51</f>
        <v>-21</v>
      </c>
      <c r="AM51" s="35">
        <f>RTM_PXI!H51</f>
        <v>0</v>
      </c>
      <c r="AN51" s="35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10.847200000000001</v>
      </c>
      <c r="E52">
        <f>GT_NG!P52</f>
        <v>12.082780784844385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134.61000000000001</v>
      </c>
      <c r="J52">
        <f>Bawana_RLNG!P52</f>
        <v>0</v>
      </c>
      <c r="K52">
        <f>Bawana_Spot!P52</f>
        <v>136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704.07035623746867</v>
      </c>
      <c r="P52" s="37">
        <v>57.885217704858917</v>
      </c>
      <c r="Q52" s="37">
        <v>14.47</v>
      </c>
      <c r="R52" s="39">
        <v>46</v>
      </c>
      <c r="S52" s="39">
        <v>3.86</v>
      </c>
      <c r="T52" s="38">
        <f>SUMPRODUCT(LTA!J52:AN52,LTA!J$101:AN$101,LTA!J$103:AN$103)</f>
        <v>593.01</v>
      </c>
      <c r="U52" s="38">
        <f>SUMPRODUCT(LTA!J52:AN52,LTA!J$102:AN$102,LTA!J$103:AN$103)</f>
        <v>81.460000000000008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108.98</v>
      </c>
      <c r="AB52" s="76">
        <f>-STOA!N52</f>
        <v>0</v>
      </c>
      <c r="AC52">
        <f t="shared" si="0"/>
        <v>16.123053183306471</v>
      </c>
      <c r="AD52">
        <f t="shared" si="1"/>
        <v>1871.1525015438656</v>
      </c>
      <c r="AE52">
        <f>'IDT-1'!B52</f>
        <v>0</v>
      </c>
      <c r="AF52" s="25"/>
      <c r="AG52">
        <f t="shared" si="2"/>
        <v>1871.1525015438656</v>
      </c>
      <c r="AI52" s="35">
        <f>PXIL!H52</f>
        <v>0</v>
      </c>
      <c r="AJ52" s="35">
        <f>PXIL!N52</f>
        <v>0</v>
      </c>
      <c r="AK52" s="35">
        <f>RTM_IEX!H52</f>
        <v>0</v>
      </c>
      <c r="AL52" s="35">
        <f>RTM_IEX!N52</f>
        <v>-16</v>
      </c>
      <c r="AM52" s="35">
        <f>RTM_PXI!H52</f>
        <v>0</v>
      </c>
      <c r="AN52" s="35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10.847200000000001</v>
      </c>
      <c r="E53">
        <f>GT_NG!P53</f>
        <v>12.082780784844385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134.61000000000001</v>
      </c>
      <c r="J53">
        <f>Bawana_RLNG!P53</f>
        <v>0</v>
      </c>
      <c r="K53">
        <f>Bawana_Spot!P53</f>
        <v>136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696.472628308651</v>
      </c>
      <c r="P53" s="37">
        <v>57.885217704858917</v>
      </c>
      <c r="Q53" s="37">
        <v>14.47</v>
      </c>
      <c r="R53" s="39">
        <v>46</v>
      </c>
      <c r="S53" s="39">
        <v>3.86</v>
      </c>
      <c r="T53" s="38">
        <f>SUMPRODUCT(LTA!J53:AN53,LTA!J$101:AN$101,LTA!J$103:AN$103)</f>
        <v>602.29999999999995</v>
      </c>
      <c r="U53" s="38">
        <f>SUMPRODUCT(LTA!J53:AN53,LTA!J$102:AN$102,LTA!J$103:AN$103)</f>
        <v>95.28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108.98</v>
      </c>
      <c r="AB53" s="76">
        <f>-STOA!N53</f>
        <v>0</v>
      </c>
      <c r="AC53">
        <f t="shared" si="0"/>
        <v>16.15170237600573</v>
      </c>
      <c r="AD53">
        <f t="shared" si="1"/>
        <v>1898.6361244223485</v>
      </c>
      <c r="AE53">
        <f>'IDT-1'!B53</f>
        <v>0</v>
      </c>
      <c r="AF53" s="25"/>
      <c r="AG53">
        <f t="shared" si="2"/>
        <v>1898.6361244223485</v>
      </c>
      <c r="AI53" s="35">
        <f>PXIL!H53</f>
        <v>0</v>
      </c>
      <c r="AJ53" s="35">
        <f>PXIL!N53</f>
        <v>0</v>
      </c>
      <c r="AK53" s="35">
        <f>RTM_IEX!H53</f>
        <v>0</v>
      </c>
      <c r="AL53" s="35">
        <f>RTM_IEX!N53</f>
        <v>-4</v>
      </c>
      <c r="AM53" s="35">
        <f>RTM_PXI!H53</f>
        <v>0</v>
      </c>
      <c r="AN53" s="35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10.847200000000001</v>
      </c>
      <c r="E54">
        <f>GT_NG!P54</f>
        <v>12.082780784844385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134.61000000000001</v>
      </c>
      <c r="J54">
        <f>Bawana_RLNG!P54</f>
        <v>0</v>
      </c>
      <c r="K54">
        <f>Bawana_Spot!P54</f>
        <v>136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696.472628308651</v>
      </c>
      <c r="P54" s="37">
        <v>57.885217704858917</v>
      </c>
      <c r="Q54" s="37">
        <v>14.47</v>
      </c>
      <c r="R54" s="39">
        <v>46</v>
      </c>
      <c r="S54" s="39">
        <v>3.86</v>
      </c>
      <c r="T54" s="38">
        <f>SUMPRODUCT(LTA!J54:AN54,LTA!J$101:AN$101,LTA!J$103:AN$103)</f>
        <v>603.55999999999995</v>
      </c>
      <c r="U54" s="38">
        <f>SUMPRODUCT(LTA!J54:AN54,LTA!J$102:AN$102,LTA!J$103:AN$103)</f>
        <v>96.38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108.98</v>
      </c>
      <c r="AB54" s="76">
        <f>-STOA!N54</f>
        <v>0</v>
      </c>
      <c r="AC54">
        <f t="shared" si="0"/>
        <v>16.213882164630178</v>
      </c>
      <c r="AD54">
        <f t="shared" si="1"/>
        <v>1895.9339446337242</v>
      </c>
      <c r="AE54">
        <f>'IDT-1'!B54</f>
        <v>0</v>
      </c>
      <c r="AF54" s="25"/>
      <c r="AG54">
        <f t="shared" si="2"/>
        <v>1895.9339446337242</v>
      </c>
      <c r="AI54" s="35">
        <f>PXIL!H54</f>
        <v>0</v>
      </c>
      <c r="AJ54" s="35">
        <f>PXIL!N54</f>
        <v>0</v>
      </c>
      <c r="AK54" s="35">
        <f>RTM_IEX!H54</f>
        <v>0</v>
      </c>
      <c r="AL54" s="35">
        <f>RTM_IEX!N54</f>
        <v>-9</v>
      </c>
      <c r="AM54" s="35">
        <f>RTM_PXI!H54</f>
        <v>0</v>
      </c>
      <c r="AN54" s="35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10.847200000000001</v>
      </c>
      <c r="E55">
        <f>GT_NG!P55</f>
        <v>12.082780784844385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134.61000000000001</v>
      </c>
      <c r="J55">
        <f>Bawana_RLNG!P55</f>
        <v>0</v>
      </c>
      <c r="K55">
        <f>Bawana_Spot!P55</f>
        <v>136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682.11121460231766</v>
      </c>
      <c r="P55" s="37">
        <v>57.885217704858917</v>
      </c>
      <c r="Q55" s="37">
        <v>14.47</v>
      </c>
      <c r="R55" s="39">
        <v>46</v>
      </c>
      <c r="S55" s="39">
        <v>3.86</v>
      </c>
      <c r="T55" s="38">
        <f>SUMPRODUCT(LTA!J55:AN55,LTA!J$101:AN$101,LTA!J$103:AN$103)</f>
        <v>606.47</v>
      </c>
      <c r="U55" s="38">
        <f>SUMPRODUCT(LTA!J55:AN55,LTA!J$102:AN$102,LTA!J$103:AN$103)</f>
        <v>97.06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108.88</v>
      </c>
      <c r="AB55" s="76">
        <f>-STOA!N55</f>
        <v>0</v>
      </c>
      <c r="AC55">
        <f t="shared" si="0"/>
        <v>16.537649018016541</v>
      </c>
      <c r="AD55">
        <f t="shared" si="1"/>
        <v>1835.7387640740044</v>
      </c>
      <c r="AE55">
        <f>'IDT-1'!B55</f>
        <v>0</v>
      </c>
      <c r="AF55" s="25"/>
      <c r="AG55">
        <f t="shared" si="2"/>
        <v>1835.7387640740044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-58</v>
      </c>
      <c r="AM55" s="35">
        <f>RTM_PXI!H55</f>
        <v>0</v>
      </c>
      <c r="AN55" s="35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10.847200000000001</v>
      </c>
      <c r="E56">
        <f>GT_NG!P56</f>
        <v>12.082780784844385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134.61000000000001</v>
      </c>
      <c r="J56">
        <f>Bawana_RLNG!P56</f>
        <v>0</v>
      </c>
      <c r="K56">
        <f>Bawana_Spot!P56</f>
        <v>136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682.11121460231766</v>
      </c>
      <c r="P56" s="37">
        <v>57.885217704858917</v>
      </c>
      <c r="Q56" s="37">
        <v>14.47</v>
      </c>
      <c r="R56" s="39">
        <v>46</v>
      </c>
      <c r="S56" s="39">
        <v>3.86</v>
      </c>
      <c r="T56" s="38">
        <f>SUMPRODUCT(LTA!J56:AN56,LTA!J$101:AN$101,LTA!J$103:AN$103)</f>
        <v>607.79999999999995</v>
      </c>
      <c r="U56" s="38">
        <f>SUMPRODUCT(LTA!J56:AN56,LTA!J$102:AN$102,LTA!J$103:AN$103)</f>
        <v>100.16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108.88</v>
      </c>
      <c r="AB56" s="76">
        <f>-STOA!N56</f>
        <v>0</v>
      </c>
      <c r="AC56">
        <f t="shared" si="0"/>
        <v>16.651101437540543</v>
      </c>
      <c r="AD56">
        <f t="shared" si="1"/>
        <v>1831.0553116544802</v>
      </c>
      <c r="AE56">
        <f>'IDT-1'!B56</f>
        <v>0</v>
      </c>
      <c r="AF56" s="25"/>
      <c r="AG56">
        <f t="shared" si="2"/>
        <v>1831.0553116544802</v>
      </c>
      <c r="AI56" s="35">
        <f>PXIL!H56</f>
        <v>0</v>
      </c>
      <c r="AJ56" s="35">
        <f>PXIL!N56</f>
        <v>0</v>
      </c>
      <c r="AK56" s="35">
        <f>RTM_IEX!H56</f>
        <v>0</v>
      </c>
      <c r="AL56" s="35">
        <f>RTM_IEX!N56</f>
        <v>-67</v>
      </c>
      <c r="AM56" s="35">
        <f>RTM_PXI!H56</f>
        <v>0</v>
      </c>
      <c r="AN56" s="35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10.847200000000001</v>
      </c>
      <c r="E57">
        <f>GT_NG!P57</f>
        <v>12.082780784844385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134.61000000000001</v>
      </c>
      <c r="J57">
        <f>Bawana_RLNG!P57</f>
        <v>0</v>
      </c>
      <c r="K57">
        <f>Bawana_Spot!P57</f>
        <v>136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682.11121460231766</v>
      </c>
      <c r="P57" s="37">
        <v>57.885217704858917</v>
      </c>
      <c r="Q57" s="37">
        <v>14.47</v>
      </c>
      <c r="R57" s="39">
        <v>46</v>
      </c>
      <c r="S57" s="39">
        <v>3.86</v>
      </c>
      <c r="T57" s="38">
        <f>SUMPRODUCT(LTA!J57:AN57,LTA!J$101:AN$101,LTA!J$103:AN$103)</f>
        <v>614.36</v>
      </c>
      <c r="U57" s="38">
        <f>SUMPRODUCT(LTA!J57:AN57,LTA!J$102:AN$102,LTA!J$103:AN$103)</f>
        <v>109.06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108.88</v>
      </c>
      <c r="AB57" s="76">
        <f>-STOA!N57</f>
        <v>0</v>
      </c>
      <c r="AC57">
        <f t="shared" si="0"/>
        <v>16.95885974976321</v>
      </c>
      <c r="AD57">
        <f t="shared" si="1"/>
        <v>1825.2075533422576</v>
      </c>
      <c r="AE57">
        <f>'IDT-1'!B57</f>
        <v>0</v>
      </c>
      <c r="AF57" s="25"/>
      <c r="AG57">
        <f t="shared" si="2"/>
        <v>1825.2075533422576</v>
      </c>
      <c r="AI57" s="35">
        <f>PXIL!H57</f>
        <v>0</v>
      </c>
      <c r="AJ57" s="35">
        <f>PXIL!N57</f>
        <v>0</v>
      </c>
      <c r="AK57" s="35">
        <f>RTM_IEX!H57</f>
        <v>0</v>
      </c>
      <c r="AL57" s="35">
        <f>RTM_IEX!N57</f>
        <v>-88</v>
      </c>
      <c r="AM57" s="35">
        <f>RTM_PXI!H57</f>
        <v>0</v>
      </c>
      <c r="AN57" s="35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10.847200000000001</v>
      </c>
      <c r="E58">
        <f>GT_NG!P58</f>
        <v>12.082780784844385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134.61000000000001</v>
      </c>
      <c r="J58">
        <f>Bawana_RLNG!P58</f>
        <v>0</v>
      </c>
      <c r="K58">
        <f>Bawana_Spot!P58</f>
        <v>136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682.11121460231766</v>
      </c>
      <c r="P58" s="37">
        <v>57.885217704858917</v>
      </c>
      <c r="Q58" s="37">
        <v>14.47</v>
      </c>
      <c r="R58" s="39">
        <v>46</v>
      </c>
      <c r="S58" s="39">
        <v>3.86</v>
      </c>
      <c r="T58" s="38">
        <f>SUMPRODUCT(LTA!J58:AN58,LTA!J$101:AN$101,LTA!J$103:AN$103)</f>
        <v>612.52</v>
      </c>
      <c r="U58" s="38">
        <f>SUMPRODUCT(LTA!J58:AN58,LTA!J$102:AN$102,LTA!J$103:AN$103)</f>
        <v>111.26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108.88</v>
      </c>
      <c r="AB58" s="76">
        <f>-STOA!N58</f>
        <v>0</v>
      </c>
      <c r="AC58">
        <f t="shared" si="0"/>
        <v>16.817874068440098</v>
      </c>
      <c r="AD58">
        <f t="shared" si="1"/>
        <v>1842.7085390235809</v>
      </c>
      <c r="AE58">
        <f>'IDT-1'!B58</f>
        <v>0</v>
      </c>
      <c r="AF58" s="25"/>
      <c r="AG58">
        <f t="shared" si="2"/>
        <v>1842.7085390235809</v>
      </c>
      <c r="AI58" s="35">
        <f>PXIL!H58</f>
        <v>0</v>
      </c>
      <c r="AJ58" s="35">
        <f>PXIL!N58</f>
        <v>0</v>
      </c>
      <c r="AK58" s="35">
        <f>RTM_IEX!H58</f>
        <v>0</v>
      </c>
      <c r="AL58" s="35">
        <f>RTM_IEX!N58</f>
        <v>-71</v>
      </c>
      <c r="AM58" s="35">
        <f>RTM_PXI!H58</f>
        <v>0</v>
      </c>
      <c r="AN58" s="35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10.847200000000001</v>
      </c>
      <c r="E59">
        <f>GT_NG!P59</f>
        <v>12.082780784844385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134.61000000000001</v>
      </c>
      <c r="J59">
        <f>Bawana_RLNG!P59</f>
        <v>0</v>
      </c>
      <c r="K59">
        <f>Bawana_Spot!P59</f>
        <v>136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688.21783684918319</v>
      </c>
      <c r="P59" s="37">
        <v>58.46</v>
      </c>
      <c r="Q59" s="37">
        <v>14.47</v>
      </c>
      <c r="R59" s="39">
        <v>46</v>
      </c>
      <c r="S59" s="39">
        <v>3.86</v>
      </c>
      <c r="T59" s="38">
        <f>SUMPRODUCT(LTA!J59:AN59,LTA!J$101:AN$101,LTA!J$103:AN$103)</f>
        <v>611.3599999999999</v>
      </c>
      <c r="U59" s="38">
        <f>SUMPRODUCT(LTA!J59:AN59,LTA!J$102:AN$102,LTA!J$103:AN$103)</f>
        <v>106.76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110.91</v>
      </c>
      <c r="AB59" s="76">
        <f>-STOA!N59</f>
        <v>0</v>
      </c>
      <c r="AC59">
        <f t="shared" si="0"/>
        <v>16.69949618526984</v>
      </c>
      <c r="AD59">
        <f t="shared" si="1"/>
        <v>1862.8783214487576</v>
      </c>
      <c r="AE59">
        <f>'IDT-1'!B59</f>
        <v>0</v>
      </c>
      <c r="AF59" s="25"/>
      <c r="AG59">
        <f t="shared" si="2"/>
        <v>1862.8783214487576</v>
      </c>
      <c r="AI59" s="35">
        <f>PXIL!H59</f>
        <v>0</v>
      </c>
      <c r="AJ59" s="35">
        <f>PXIL!N59</f>
        <v>0</v>
      </c>
      <c r="AK59" s="35">
        <f>RTM_IEX!H59</f>
        <v>0</v>
      </c>
      <c r="AL59" s="35">
        <f>RTM_IEX!N59</f>
        <v>-54</v>
      </c>
      <c r="AM59" s="35">
        <f>RTM_PXI!H59</f>
        <v>0</v>
      </c>
      <c r="AN59" s="35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10.847200000000001</v>
      </c>
      <c r="E60">
        <f>GT_NG!P60</f>
        <v>12.082780784844385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134.61000000000001</v>
      </c>
      <c r="J60">
        <f>Bawana_RLNG!P60</f>
        <v>0</v>
      </c>
      <c r="K60">
        <f>Bawana_Spot!P60</f>
        <v>136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681.1306427231724</v>
      </c>
      <c r="P60" s="37">
        <v>58.38</v>
      </c>
      <c r="Q60" s="37">
        <v>14.47</v>
      </c>
      <c r="R60" s="39">
        <v>46</v>
      </c>
      <c r="S60" s="39">
        <v>3.86</v>
      </c>
      <c r="T60" s="38">
        <f>SUMPRODUCT(LTA!J60:AN60,LTA!J$101:AN$101,LTA!J$103:AN$103)</f>
        <v>613.04999999999995</v>
      </c>
      <c r="U60" s="38">
        <f>SUMPRODUCT(LTA!J60:AN60,LTA!J$102:AN$102,LTA!J$103:AN$103)</f>
        <v>109.36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0</v>
      </c>
      <c r="AA60" s="76">
        <f>STOA!H60</f>
        <v>110.91</v>
      </c>
      <c r="AB60" s="76">
        <f>-STOA!N60</f>
        <v>0</v>
      </c>
      <c r="AC60">
        <f t="shared" si="0"/>
        <v>16.344952603340676</v>
      </c>
      <c r="AD60">
        <f t="shared" si="1"/>
        <v>1899.3556709046759</v>
      </c>
      <c r="AE60">
        <f>'IDT-1'!B60</f>
        <v>0</v>
      </c>
      <c r="AF60" s="25"/>
      <c r="AG60">
        <f t="shared" si="2"/>
        <v>1899.3556709046759</v>
      </c>
      <c r="AI60" s="35">
        <f>PXIL!H60</f>
        <v>0</v>
      </c>
      <c r="AJ60" s="35">
        <f>PXIL!N60</f>
        <v>0</v>
      </c>
      <c r="AK60" s="35">
        <f>RTM_IEX!H60</f>
        <v>0</v>
      </c>
      <c r="AL60" s="35">
        <f>RTM_IEX!N60</f>
        <v>-15</v>
      </c>
      <c r="AM60" s="35">
        <f>RTM_PXI!H60</f>
        <v>0</v>
      </c>
      <c r="AN60" s="35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10.847200000000001</v>
      </c>
      <c r="E61">
        <f>GT_NG!P61</f>
        <v>12.082780784844385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134.61000000000001</v>
      </c>
      <c r="J61">
        <f>Bawana_RLNG!P61</f>
        <v>0</v>
      </c>
      <c r="K61">
        <f>Bawana_Spot!P61</f>
        <v>136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763.29968824311811</v>
      </c>
      <c r="P61" s="37">
        <v>57.88</v>
      </c>
      <c r="Q61" s="37">
        <v>14.47</v>
      </c>
      <c r="R61" s="39">
        <v>46</v>
      </c>
      <c r="S61" s="39">
        <v>3.86</v>
      </c>
      <c r="T61" s="38">
        <f>SUMPRODUCT(LTA!J61:AN61,LTA!J$101:AN$101,LTA!J$103:AN$103)</f>
        <v>593.76</v>
      </c>
      <c r="U61" s="38">
        <f>SUMPRODUCT(LTA!J61:AN61,LTA!J$102:AN$102,LTA!J$103:AN$103)</f>
        <v>112.16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110.91</v>
      </c>
      <c r="AB61" s="76">
        <f>-STOA!N61</f>
        <v>0</v>
      </c>
      <c r="AC61">
        <f t="shared" si="0"/>
        <v>17.002581636131776</v>
      </c>
      <c r="AD61">
        <f t="shared" si="1"/>
        <v>1950.8770873918309</v>
      </c>
      <c r="AE61">
        <f>'IDT-1'!B61</f>
        <v>0</v>
      </c>
      <c r="AF61" s="25"/>
      <c r="AG61">
        <f t="shared" si="2"/>
        <v>1950.8770873918309</v>
      </c>
      <c r="AI61" s="35">
        <f>PXIL!H61</f>
        <v>0</v>
      </c>
      <c r="AJ61" s="35">
        <f>PXIL!N61</f>
        <v>0</v>
      </c>
      <c r="AK61" s="35">
        <f>RTM_IEX!H61</f>
        <v>0</v>
      </c>
      <c r="AL61" s="35">
        <f>RTM_IEX!N61</f>
        <v>-28</v>
      </c>
      <c r="AM61" s="35">
        <f>RTM_PXI!H61</f>
        <v>0</v>
      </c>
      <c r="AN61" s="35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10.847200000000001</v>
      </c>
      <c r="E62">
        <f>GT_NG!P62</f>
        <v>12.082780784844385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134.61000000000001</v>
      </c>
      <c r="J62">
        <f>Bawana_RLNG!P62</f>
        <v>0</v>
      </c>
      <c r="K62">
        <f>Bawana_Spot!P62</f>
        <v>136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762.69846413282187</v>
      </c>
      <c r="P62" s="37">
        <v>57.88</v>
      </c>
      <c r="Q62" s="37">
        <v>14.47</v>
      </c>
      <c r="R62" s="39">
        <v>46</v>
      </c>
      <c r="S62" s="39">
        <v>3.86</v>
      </c>
      <c r="T62" s="38">
        <f>SUMPRODUCT(LTA!J62:AN62,LTA!J$101:AN$101,LTA!J$103:AN$103)</f>
        <v>590.54</v>
      </c>
      <c r="U62" s="38">
        <f>SUMPRODUCT(LTA!J62:AN62,LTA!J$102:AN$102,LTA!J$103:AN$103)</f>
        <v>114.95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0</v>
      </c>
      <c r="AA62" s="76">
        <f>STOA!H62</f>
        <v>110.91</v>
      </c>
      <c r="AB62" s="76">
        <f>-STOA!N62</f>
        <v>0</v>
      </c>
      <c r="AC62">
        <f t="shared" si="0"/>
        <v>16.756726937308397</v>
      </c>
      <c r="AD62">
        <f t="shared" si="1"/>
        <v>1978.0917179803578</v>
      </c>
      <c r="AE62">
        <f>'IDT-1'!B62</f>
        <v>0</v>
      </c>
      <c r="AF62" s="25"/>
      <c r="AG62">
        <f t="shared" si="2"/>
        <v>1978.0917179803578</v>
      </c>
      <c r="AI62" s="35">
        <f>PXIL!H62</f>
        <v>0</v>
      </c>
      <c r="AJ62" s="35">
        <f>PXIL!N62</f>
        <v>0</v>
      </c>
      <c r="AK62" s="35">
        <f>RTM_IEX!H62</f>
        <v>0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10.847200000000001</v>
      </c>
      <c r="E63">
        <f>GT_NG!P63</f>
        <v>12.082780784844385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134.61000000000001</v>
      </c>
      <c r="J63">
        <f>Bawana_RLNG!P63</f>
        <v>0</v>
      </c>
      <c r="K63">
        <f>Bawana_Spot!P63</f>
        <v>136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809.84722546111868</v>
      </c>
      <c r="P63" s="37">
        <v>57.88</v>
      </c>
      <c r="Q63" s="37">
        <v>14.47</v>
      </c>
      <c r="R63" s="39">
        <v>46</v>
      </c>
      <c r="S63" s="39">
        <v>7.66</v>
      </c>
      <c r="T63" s="38">
        <f>SUMPRODUCT(LTA!J63:AN63,LTA!J$101:AN$101,LTA!J$103:AN$103)</f>
        <v>565.20000000000005</v>
      </c>
      <c r="U63" s="38">
        <f>SUMPRODUCT(LTA!J63:AN63,LTA!J$102:AN$102,LTA!J$103:AN$103)</f>
        <v>117.75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0</v>
      </c>
      <c r="AA63" s="76">
        <f>STOA!H63</f>
        <v>110.91</v>
      </c>
      <c r="AB63" s="76">
        <f>-STOA!N63</f>
        <v>0</v>
      </c>
      <c r="AC63">
        <f t="shared" si="0"/>
        <v>17.027784532466093</v>
      </c>
      <c r="AD63">
        <f t="shared" si="1"/>
        <v>2010.0894217134974</v>
      </c>
      <c r="AE63">
        <f>'IDT-1'!B63</f>
        <v>0</v>
      </c>
      <c r="AF63" s="25"/>
      <c r="AG63">
        <f t="shared" si="2"/>
        <v>2010.0894217134974</v>
      </c>
      <c r="AI63" s="35">
        <f>PXIL!H63</f>
        <v>0</v>
      </c>
      <c r="AJ63" s="35">
        <f>PXIL!N63</f>
        <v>0</v>
      </c>
      <c r="AK63" s="35">
        <f>RTM_IEX!H63</f>
        <v>3.86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10.847200000000001</v>
      </c>
      <c r="E64">
        <f>GT_NG!P64</f>
        <v>12.082780784844385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134.61000000000001</v>
      </c>
      <c r="J64">
        <f>Bawana_RLNG!P64</f>
        <v>0</v>
      </c>
      <c r="K64">
        <f>Bawana_Spot!P64</f>
        <v>136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819.01467920165396</v>
      </c>
      <c r="P64" s="37">
        <v>57.88</v>
      </c>
      <c r="Q64" s="37">
        <v>14.47</v>
      </c>
      <c r="R64" s="39">
        <v>46</v>
      </c>
      <c r="S64" s="39">
        <v>7.66</v>
      </c>
      <c r="T64" s="38">
        <f>SUMPRODUCT(LTA!J64:AN64,LTA!J$101:AN$101,LTA!J$103:AN$103)</f>
        <v>537.98</v>
      </c>
      <c r="U64" s="38">
        <f>SUMPRODUCT(LTA!J64:AN64,LTA!J$102:AN$102,LTA!J$103:AN$103)</f>
        <v>120.85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0</v>
      </c>
      <c r="AA64" s="76">
        <f>STOA!H64</f>
        <v>110.91</v>
      </c>
      <c r="AB64" s="76">
        <f>-STOA!N64</f>
        <v>0</v>
      </c>
      <c r="AC64">
        <f t="shared" si="0"/>
        <v>17.096643143886585</v>
      </c>
      <c r="AD64">
        <f t="shared" si="1"/>
        <v>2018.2180168426119</v>
      </c>
      <c r="AE64">
        <f>'IDT-1'!B64</f>
        <v>0</v>
      </c>
      <c r="AF64" s="25"/>
      <c r="AG64">
        <f t="shared" si="2"/>
        <v>2018.2180168426119</v>
      </c>
      <c r="AI64" s="35">
        <f>PXIL!H64</f>
        <v>0</v>
      </c>
      <c r="AJ64" s="35">
        <f>PXIL!N64</f>
        <v>0</v>
      </c>
      <c r="AK64" s="35">
        <f>RTM_IEX!H64</f>
        <v>27.01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10.847200000000001</v>
      </c>
      <c r="E65">
        <f>GT_NG!P65</f>
        <v>12.082780784844385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134.61000000000001</v>
      </c>
      <c r="J65">
        <f>Bawana_RLNG!P65</f>
        <v>0</v>
      </c>
      <c r="K65">
        <f>Bawana_Spot!P65</f>
        <v>136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823.26982549117452</v>
      </c>
      <c r="P65" s="37">
        <v>96.715483117732219</v>
      </c>
      <c r="Q65" s="37">
        <v>14.580000000000002</v>
      </c>
      <c r="R65" s="39">
        <v>46</v>
      </c>
      <c r="S65" s="39">
        <v>7.66</v>
      </c>
      <c r="T65" s="38">
        <f>SUMPRODUCT(LTA!J65:AN65,LTA!J$101:AN$101,LTA!J$103:AN$103)</f>
        <v>512.8599999999999</v>
      </c>
      <c r="U65" s="38">
        <f>SUMPRODUCT(LTA!J65:AN65,LTA!J$102:AN$102,LTA!J$103:AN$103)</f>
        <v>122.15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0</v>
      </c>
      <c r="AA65" s="76">
        <f>STOA!H65</f>
        <v>110.91</v>
      </c>
      <c r="AB65" s="76">
        <f>-STOA!N65</f>
        <v>0</v>
      </c>
      <c r="AC65">
        <f t="shared" si="0"/>
        <v>17.073044430907508</v>
      </c>
      <c r="AD65">
        <f t="shared" si="1"/>
        <v>2015.4322449628437</v>
      </c>
      <c r="AE65">
        <f>'IDT-1'!B65</f>
        <v>0</v>
      </c>
      <c r="AF65" s="25"/>
      <c r="AG65">
        <f t="shared" si="2"/>
        <v>2015.4322449628437</v>
      </c>
      <c r="AI65" s="35">
        <f>PXIL!H65</f>
        <v>0</v>
      </c>
      <c r="AJ65" s="35">
        <f>PXIL!N65</f>
        <v>0</v>
      </c>
      <c r="AK65" s="35">
        <f>RTM_IEX!H65</f>
        <v>4.82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10.847200000000001</v>
      </c>
      <c r="E66">
        <f>GT_NG!P66</f>
        <v>12.082780784844385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134.61000000000001</v>
      </c>
      <c r="J66">
        <f>Bawana_RLNG!P66</f>
        <v>0</v>
      </c>
      <c r="K66">
        <f>Bawana_Spot!P66</f>
        <v>136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824.68538781559289</v>
      </c>
      <c r="P66" s="37">
        <v>118.30548314435156</v>
      </c>
      <c r="Q66" s="37">
        <v>14.580000000000002</v>
      </c>
      <c r="R66" s="39">
        <v>47</v>
      </c>
      <c r="S66" s="39">
        <v>7.66</v>
      </c>
      <c r="T66" s="38">
        <f>SUMPRODUCT(LTA!J66:AN66,LTA!J$101:AN$101,LTA!J$103:AN$103)</f>
        <v>480.65000000000003</v>
      </c>
      <c r="U66" s="38">
        <f>SUMPRODUCT(LTA!J66:AN66,LTA!J$102:AN$102,LTA!J$103:AN$103)</f>
        <v>125.65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110.91</v>
      </c>
      <c r="AB66" s="76">
        <f>-STOA!N66</f>
        <v>0</v>
      </c>
      <c r="AC66">
        <f t="shared" si="0"/>
        <v>17.049739154656226</v>
      </c>
      <c r="AD66">
        <f t="shared" si="1"/>
        <v>2012.6811125901329</v>
      </c>
      <c r="AE66">
        <f>'IDT-1'!B66</f>
        <v>0</v>
      </c>
      <c r="AF66" s="25"/>
      <c r="AG66">
        <f t="shared" si="2"/>
        <v>2012.6811125901329</v>
      </c>
      <c r="AI66" s="35">
        <f>PXIL!H66</f>
        <v>0</v>
      </c>
      <c r="AJ66" s="35">
        <f>PXIL!N66</f>
        <v>0</v>
      </c>
      <c r="AK66" s="35">
        <f>RTM_IEX!H66</f>
        <v>6.75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10.951499999999999</v>
      </c>
      <c r="E67">
        <f>GT_NG!P67</f>
        <v>12.082780784844385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134.61000000000001</v>
      </c>
      <c r="J67">
        <f>Bawana_RLNG!P67</f>
        <v>0</v>
      </c>
      <c r="K67">
        <f>Bawana_Spot!P67</f>
        <v>136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846.95684488979032</v>
      </c>
      <c r="P67" s="37">
        <v>118.30548314435156</v>
      </c>
      <c r="Q67" s="37">
        <v>38.225023659305997</v>
      </c>
      <c r="R67" s="39">
        <v>47.5</v>
      </c>
      <c r="S67" s="39">
        <v>7.66</v>
      </c>
      <c r="T67" s="38">
        <f>SUMPRODUCT(LTA!J67:AN67,LTA!J$101:AN$101,LTA!J$103:AN$103)</f>
        <v>443.95</v>
      </c>
      <c r="U67" s="38">
        <f>SUMPRODUCT(LTA!J67:AN67,LTA!J$102:AN$102,LTA!J$103:AN$103)</f>
        <v>126.65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110.62</v>
      </c>
      <c r="AB67" s="76">
        <f>-STOA!N67</f>
        <v>0</v>
      </c>
      <c r="AC67">
        <f t="shared" si="0"/>
        <v>17.138197712817657</v>
      </c>
      <c r="AD67">
        <f t="shared" si="1"/>
        <v>2023.1234347654749</v>
      </c>
      <c r="AE67">
        <f>'IDT-1'!B67</f>
        <v>0</v>
      </c>
      <c r="AF67" s="25"/>
      <c r="AG67">
        <f t="shared" si="2"/>
        <v>2023.1234347654749</v>
      </c>
      <c r="AI67" s="35">
        <f>PXIL!H67</f>
        <v>0</v>
      </c>
      <c r="AJ67" s="35">
        <f>PXIL!N67</f>
        <v>0</v>
      </c>
      <c r="AK67" s="35">
        <f>RTM_IEX!H67</f>
        <v>6.75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10.951499999999999</v>
      </c>
      <c r="E68">
        <f>GT_NG!P68</f>
        <v>12.082780784844385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134.61000000000001</v>
      </c>
      <c r="J68">
        <f>Bawana_RLNG!P68</f>
        <v>0</v>
      </c>
      <c r="K68">
        <f>Bawana_Spot!P68</f>
        <v>136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849.97432472450339</v>
      </c>
      <c r="P68" s="37">
        <v>118.30548314435156</v>
      </c>
      <c r="Q68" s="37">
        <v>38.22</v>
      </c>
      <c r="R68" s="39">
        <v>47.5</v>
      </c>
      <c r="S68" s="39">
        <v>7.66</v>
      </c>
      <c r="T68" s="38">
        <f>SUMPRODUCT(LTA!J68:AN68,LTA!J$101:AN$101,LTA!J$103:AN$103)</f>
        <v>408.5</v>
      </c>
      <c r="U68" s="38">
        <f>SUMPRODUCT(LTA!J68:AN68,LTA!J$102:AN$102,LTA!J$103:AN$103)</f>
        <v>127.45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110.62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17.099326344691075</v>
      </c>
      <c r="AD68">
        <f t="shared" ref="AD68:AD98" si="4">SUM(B68:AB68,AI68:AV68)-AC68</f>
        <v>2018.5347623090083</v>
      </c>
      <c r="AE68">
        <f>'IDT-1'!B68</f>
        <v>0</v>
      </c>
      <c r="AF68" s="25"/>
      <c r="AG68">
        <f t="shared" ref="AG68:AG98" si="5">SUM(AD68:AF68)</f>
        <v>2018.5347623090083</v>
      </c>
      <c r="AI68" s="35">
        <f>PXIL!H68</f>
        <v>0</v>
      </c>
      <c r="AJ68" s="35">
        <f>PXIL!N68</f>
        <v>0</v>
      </c>
      <c r="AK68" s="35">
        <f>RTM_IEX!H68</f>
        <v>33.76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10.951499999999999</v>
      </c>
      <c r="E69">
        <f>GT_NG!P69</f>
        <v>12.082780784844385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134.61000000000001</v>
      </c>
      <c r="J69">
        <f>Bawana_RLNG!P69</f>
        <v>0</v>
      </c>
      <c r="K69">
        <f>Bawana_Spot!P69</f>
        <v>136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896.14253890890222</v>
      </c>
      <c r="P69" s="37">
        <v>118.30548314435156</v>
      </c>
      <c r="Q69" s="37">
        <v>38.419999999999995</v>
      </c>
      <c r="R69" s="39">
        <v>47.5</v>
      </c>
      <c r="S69" s="39">
        <v>7.66</v>
      </c>
      <c r="T69" s="38">
        <f>SUMPRODUCT(LTA!J69:AN69,LTA!J$101:AN$101,LTA!J$103:AN$103)</f>
        <v>371.3</v>
      </c>
      <c r="U69" s="38">
        <f>SUMPRODUCT(LTA!J69:AN69,LTA!J$102:AN$102,LTA!J$103:AN$103)</f>
        <v>132.96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110.62</v>
      </c>
      <c r="AB69" s="76">
        <f>-STOA!N69</f>
        <v>0</v>
      </c>
      <c r="AC69">
        <f t="shared" si="3"/>
        <v>16.963315343840023</v>
      </c>
      <c r="AD69">
        <f t="shared" si="4"/>
        <v>2002.478987494258</v>
      </c>
      <c r="AE69">
        <f>'IDT-1'!B69</f>
        <v>0</v>
      </c>
      <c r="AF69" s="25"/>
      <c r="AG69">
        <f t="shared" si="5"/>
        <v>2002.478987494258</v>
      </c>
      <c r="AI69" s="35">
        <f>PXIL!H69</f>
        <v>0</v>
      </c>
      <c r="AJ69" s="35">
        <f>PXIL!N69</f>
        <v>0</v>
      </c>
      <c r="AK69" s="35">
        <f>RTM_IEX!H69</f>
        <v>2.89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10.951499999999999</v>
      </c>
      <c r="E70">
        <f>GT_NG!P70</f>
        <v>12.082780784844385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134.61000000000001</v>
      </c>
      <c r="J70">
        <f>Bawana_RLNG!P70</f>
        <v>0</v>
      </c>
      <c r="K70">
        <f>Bawana_Spot!P70</f>
        <v>136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927.50998739360091</v>
      </c>
      <c r="P70" s="37">
        <v>118.30548314435156</v>
      </c>
      <c r="Q70" s="37">
        <v>38.419999999999995</v>
      </c>
      <c r="R70" s="39">
        <v>47.5</v>
      </c>
      <c r="S70" s="39">
        <v>7.66</v>
      </c>
      <c r="T70" s="38">
        <f>SUMPRODUCT(LTA!J70:AN70,LTA!J$101:AN$101,LTA!J$103:AN$103)</f>
        <v>333.36</v>
      </c>
      <c r="U70" s="38">
        <f>SUMPRODUCT(LTA!J70:AN70,LTA!J$102:AN$102,LTA!J$103:AN$103)</f>
        <v>134.77000000000001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110.62</v>
      </c>
      <c r="AB70" s="76">
        <f>-STOA!N70</f>
        <v>0</v>
      </c>
      <c r="AC70">
        <f t="shared" si="3"/>
        <v>16.907097911111492</v>
      </c>
      <c r="AD70">
        <f t="shared" si="4"/>
        <v>1995.8426534116852</v>
      </c>
      <c r="AE70">
        <f>'IDT-1'!B70</f>
        <v>0</v>
      </c>
      <c r="AF70" s="25"/>
      <c r="AG70">
        <f t="shared" si="5"/>
        <v>1995.8426534116852</v>
      </c>
      <c r="AI70" s="35">
        <f>PXIL!H70</f>
        <v>0</v>
      </c>
      <c r="AJ70" s="35">
        <f>PXIL!N70</f>
        <v>0</v>
      </c>
      <c r="AK70" s="35">
        <f>RTM_IEX!H70</f>
        <v>0.96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10.951499999999999</v>
      </c>
      <c r="E71">
        <f>GT_NG!P71</f>
        <v>12.082780784844385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134.61000000000001</v>
      </c>
      <c r="J71">
        <f>Bawana_RLNG!P71</f>
        <v>0</v>
      </c>
      <c r="K71">
        <f>Bawana_Spot!P71</f>
        <v>136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972.42703533716315</v>
      </c>
      <c r="P71" s="37">
        <v>118.30548314435156</v>
      </c>
      <c r="Q71" s="37">
        <v>38.224392598551887</v>
      </c>
      <c r="R71" s="39">
        <v>47.5</v>
      </c>
      <c r="S71" s="39">
        <v>7.66</v>
      </c>
      <c r="T71" s="38">
        <f>SUMPRODUCT(LTA!J71:AN71,LTA!J$101:AN$101,LTA!J$103:AN$103)</f>
        <v>294.02</v>
      </c>
      <c r="U71" s="38">
        <f>SUMPRODUCT(LTA!J71:AN71,LTA!J$102:AN$102,LTA!J$103:AN$103)</f>
        <v>138.68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0</v>
      </c>
      <c r="Z71" s="35">
        <f>IEX!N71</f>
        <v>0</v>
      </c>
      <c r="AA71" s="76">
        <f>STOA!H71</f>
        <v>110.62</v>
      </c>
      <c r="AB71" s="76">
        <f>-STOA!N71</f>
        <v>0</v>
      </c>
      <c r="AC71">
        <f t="shared" si="3"/>
        <v>16.994024327115032</v>
      </c>
      <c r="AD71">
        <f t="shared" si="4"/>
        <v>2002.0871675377959</v>
      </c>
      <c r="AE71">
        <f>'IDT-1'!B71</f>
        <v>0</v>
      </c>
      <c r="AF71" s="25"/>
      <c r="AG71">
        <f t="shared" si="5"/>
        <v>2002.0871675377959</v>
      </c>
      <c r="AI71" s="35">
        <f>PXIL!H71</f>
        <v>0</v>
      </c>
      <c r="AJ71" s="35">
        <f>PXIL!N71</f>
        <v>0</v>
      </c>
      <c r="AK71" s="35">
        <f>RTM_IEX!H71</f>
        <v>0</v>
      </c>
      <c r="AL71" s="35">
        <f>RTM_IEX!N71</f>
        <v>-2</v>
      </c>
      <c r="AM71" s="35">
        <f>RTM_PXI!H71</f>
        <v>0</v>
      </c>
      <c r="AN71" s="35">
        <f>RTM_PXI!N71</f>
        <v>0</v>
      </c>
      <c r="AO71" s="149">
        <f>GDAM_IEX!H71</f>
        <v>0</v>
      </c>
      <c r="AP71" s="149">
        <f>GDAM_IEX!N71</f>
        <v>0</v>
      </c>
      <c r="AQ71" s="149">
        <f>GDAM_PXI!H71</f>
        <v>0</v>
      </c>
      <c r="AR71" s="149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10.951499999999999</v>
      </c>
      <c r="E72">
        <f>GT_NG!P72</f>
        <v>12.082780784844385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134.61000000000001</v>
      </c>
      <c r="J72">
        <f>Bawana_RLNG!P72</f>
        <v>0</v>
      </c>
      <c r="K72">
        <f>Bawana_Spot!P72</f>
        <v>136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1001.3670353371632</v>
      </c>
      <c r="P72" s="37">
        <v>118.30548314435156</v>
      </c>
      <c r="Q72" s="37">
        <v>38.224392598551887</v>
      </c>
      <c r="R72" s="39">
        <v>35.844798500468606</v>
      </c>
      <c r="S72" s="39">
        <v>7.66</v>
      </c>
      <c r="T72" s="38">
        <f>SUMPRODUCT(LTA!J72:AN72,LTA!J$101:AN$101,LTA!J$103:AN$103)</f>
        <v>254.64</v>
      </c>
      <c r="U72" s="38">
        <f>SUMPRODUCT(LTA!J72:AN72,LTA!J$102:AN$102,LTA!J$103:AN$103)</f>
        <v>139.18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0</v>
      </c>
      <c r="Z72" s="35">
        <f>IEX!N72</f>
        <v>0</v>
      </c>
      <c r="AA72" s="76">
        <f>STOA!H72</f>
        <v>110.62</v>
      </c>
      <c r="AB72" s="76">
        <f>-STOA!N72</f>
        <v>0</v>
      </c>
      <c r="AC72">
        <f t="shared" si="3"/>
        <v>16.852382319069189</v>
      </c>
      <c r="AD72">
        <f t="shared" si="4"/>
        <v>1989.3836080463109</v>
      </c>
      <c r="AE72">
        <f>'IDT-1'!B72</f>
        <v>0</v>
      </c>
      <c r="AF72" s="25"/>
      <c r="AG72">
        <f t="shared" si="5"/>
        <v>1989.3836080463109</v>
      </c>
      <c r="AI72" s="35">
        <f>PXIL!H72</f>
        <v>0</v>
      </c>
      <c r="AJ72" s="35">
        <f>PXIL!N72</f>
        <v>0</v>
      </c>
      <c r="AK72" s="35">
        <f>RTM_IEX!H72</f>
        <v>6.75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9">
        <f>GDAM_IEX!H72</f>
        <v>0</v>
      </c>
      <c r="AP72" s="149">
        <f>GDAM_IEX!N72</f>
        <v>0</v>
      </c>
      <c r="AQ72" s="149">
        <f>GDAM_PXI!H72</f>
        <v>0</v>
      </c>
      <c r="AR72" s="149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10.951499999999999</v>
      </c>
      <c r="E73">
        <f>GT_NG!P73</f>
        <v>12.082780784844385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134.61000000000001</v>
      </c>
      <c r="J73">
        <f>Bawana_RLNG!P73</f>
        <v>0</v>
      </c>
      <c r="K73">
        <f>Bawana_Spot!P73</f>
        <v>136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1038.2524385991226</v>
      </c>
      <c r="P73" s="37">
        <v>118.30548314435156</v>
      </c>
      <c r="Q73" s="37">
        <v>38.224392598551887</v>
      </c>
      <c r="R73" s="39">
        <v>21.15</v>
      </c>
      <c r="S73" s="39">
        <v>7.66</v>
      </c>
      <c r="T73" s="38">
        <f>SUMPRODUCT(LTA!J73:AN73,LTA!J$101:AN$101,LTA!J$103:AN$103)</f>
        <v>209.28</v>
      </c>
      <c r="U73" s="38">
        <f>SUMPRODUCT(LTA!J73:AN73,LTA!J$102:AN$102,LTA!J$103:AN$103)</f>
        <v>139.18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0</v>
      </c>
      <c r="Z73" s="35">
        <f>IEX!N73</f>
        <v>0</v>
      </c>
      <c r="AA73" s="76">
        <f>STOA!H73</f>
        <v>110.62</v>
      </c>
      <c r="AB73" s="76">
        <f>-STOA!N73</f>
        <v>0</v>
      </c>
      <c r="AC73">
        <f t="shared" si="3"/>
        <v>16.753540238113715</v>
      </c>
      <c r="AD73">
        <f t="shared" si="4"/>
        <v>1941.5630548887571</v>
      </c>
      <c r="AE73">
        <f>'IDT-1'!B73</f>
        <v>0</v>
      </c>
      <c r="AF73" s="25"/>
      <c r="AG73">
        <f t="shared" si="5"/>
        <v>1941.5630548887571</v>
      </c>
      <c r="AI73" s="35">
        <f>PXIL!H73</f>
        <v>0</v>
      </c>
      <c r="AJ73" s="35">
        <f>PXIL!N73</f>
        <v>0</v>
      </c>
      <c r="AK73" s="35">
        <f>RTM_IEX!H73</f>
        <v>0</v>
      </c>
      <c r="AL73" s="35">
        <f>RTM_IEX!N73</f>
        <v>-18</v>
      </c>
      <c r="AM73" s="35">
        <f>RTM_PXI!H73</f>
        <v>0</v>
      </c>
      <c r="AN73" s="35">
        <f>RTM_PXI!N73</f>
        <v>0</v>
      </c>
      <c r="AO73" s="149">
        <f>GDAM_IEX!H73</f>
        <v>0</v>
      </c>
      <c r="AP73" s="149">
        <f>GDAM_IEX!N73</f>
        <v>0</v>
      </c>
      <c r="AQ73" s="149">
        <f>GDAM_PXI!H73</f>
        <v>0</v>
      </c>
      <c r="AR73" s="149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10.951499999999999</v>
      </c>
      <c r="E74">
        <f>GT_NG!P74</f>
        <v>12.082780784844385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134.61000000000001</v>
      </c>
      <c r="J74">
        <f>Bawana_RLNG!P74</f>
        <v>0</v>
      </c>
      <c r="K74">
        <f>Bawana_Spot!P74</f>
        <v>136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1064.9146684460434</v>
      </c>
      <c r="P74" s="37">
        <v>118.30548314435156</v>
      </c>
      <c r="Q74" s="37">
        <v>38.224392598551887</v>
      </c>
      <c r="R74" s="39">
        <v>10.199999999999999</v>
      </c>
      <c r="S74" s="39">
        <v>7.66</v>
      </c>
      <c r="T74" s="38">
        <f>SUMPRODUCT(LTA!J74:AN74,LTA!J$101:AN$101,LTA!J$103:AN$103)</f>
        <v>172.2</v>
      </c>
      <c r="U74" s="38">
        <f>SUMPRODUCT(LTA!J74:AN74,LTA!J$102:AN$102,LTA!J$103:AN$103)</f>
        <v>138.57999999999998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0</v>
      </c>
      <c r="Z74" s="35">
        <f>IEX!N74</f>
        <v>0</v>
      </c>
      <c r="AA74" s="76">
        <f>STOA!H74</f>
        <v>110.62</v>
      </c>
      <c r="AB74" s="76">
        <f>-STOA!N74</f>
        <v>0</v>
      </c>
      <c r="AC74">
        <f t="shared" si="3"/>
        <v>16.577482126552734</v>
      </c>
      <c r="AD74">
        <f t="shared" si="4"/>
        <v>1918.7713428472384</v>
      </c>
      <c r="AE74">
        <f>'IDT-1'!B74</f>
        <v>0</v>
      </c>
      <c r="AF74" s="25"/>
      <c r="AG74">
        <f t="shared" si="5"/>
        <v>1918.7713428472384</v>
      </c>
      <c r="AI74" s="35">
        <f>PXIL!H74</f>
        <v>0</v>
      </c>
      <c r="AJ74" s="35">
        <f>PXIL!N74</f>
        <v>0</v>
      </c>
      <c r="AK74" s="35">
        <f>RTM_IEX!H74</f>
        <v>0</v>
      </c>
      <c r="AL74" s="35">
        <f>RTM_IEX!N74</f>
        <v>-19</v>
      </c>
      <c r="AM74" s="35">
        <f>RTM_PXI!H74</f>
        <v>0</v>
      </c>
      <c r="AN74" s="35">
        <f>RTM_PXI!N74</f>
        <v>0</v>
      </c>
      <c r="AO74" s="149">
        <f>GDAM_IEX!H74</f>
        <v>0</v>
      </c>
      <c r="AP74" s="149">
        <f>GDAM_IEX!N74</f>
        <v>0</v>
      </c>
      <c r="AQ74" s="149">
        <f>GDAM_PXI!H74</f>
        <v>0</v>
      </c>
      <c r="AR74" s="149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10.951499999999999</v>
      </c>
      <c r="E75">
        <f>GT_NG!P75</f>
        <v>12.206495263870096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134.61000000000001</v>
      </c>
      <c r="J75">
        <f>Bawana_RLNG!P75</f>
        <v>0</v>
      </c>
      <c r="K75">
        <f>Bawana_Spot!P75</f>
        <v>136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1117.6832759365188</v>
      </c>
      <c r="P75" s="37">
        <v>118.30548314435156</v>
      </c>
      <c r="Q75" s="37">
        <v>38.224392598551887</v>
      </c>
      <c r="R75" s="39">
        <v>0</v>
      </c>
      <c r="S75" s="39">
        <v>7.66</v>
      </c>
      <c r="T75" s="38">
        <f>SUMPRODUCT(LTA!J75:AN75,LTA!J$101:AN$101,LTA!J$103:AN$103)</f>
        <v>139.71</v>
      </c>
      <c r="U75" s="38">
        <f>SUMPRODUCT(LTA!J75:AN75,LTA!J$102:AN$102,LTA!J$103:AN$103)</f>
        <v>139.18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0</v>
      </c>
      <c r="Z75" s="35">
        <f>IEX!N75</f>
        <v>0</v>
      </c>
      <c r="AA75" s="76">
        <f>STOA!H75</f>
        <v>110.62</v>
      </c>
      <c r="AB75" s="76">
        <f>-STOA!N75</f>
        <v>0</v>
      </c>
      <c r="AC75">
        <f t="shared" si="3"/>
        <v>16.82070247014455</v>
      </c>
      <c r="AD75">
        <f t="shared" si="4"/>
        <v>1911.330444473148</v>
      </c>
      <c r="AE75">
        <f>'IDT-1'!B75</f>
        <v>0</v>
      </c>
      <c r="AF75" s="25"/>
      <c r="AG75">
        <f t="shared" si="5"/>
        <v>1911.330444473148</v>
      </c>
      <c r="AI75" s="35">
        <f>PXIL!H75</f>
        <v>0</v>
      </c>
      <c r="AJ75" s="35">
        <f>PXIL!N75</f>
        <v>0</v>
      </c>
      <c r="AK75" s="35">
        <f>RTM_IEX!H75</f>
        <v>0</v>
      </c>
      <c r="AL75" s="35">
        <f>RTM_IEX!N75</f>
        <v>-37</v>
      </c>
      <c r="AM75" s="35">
        <f>RTM_PXI!H75</f>
        <v>0</v>
      </c>
      <c r="AN75" s="35">
        <f>RTM_PXI!N75</f>
        <v>0</v>
      </c>
      <c r="AO75" s="149">
        <f>GDAM_IEX!H75</f>
        <v>0</v>
      </c>
      <c r="AP75" s="149">
        <f>GDAM_IEX!N75</f>
        <v>0</v>
      </c>
      <c r="AQ75" s="149">
        <f>GDAM_PXI!H75</f>
        <v>0</v>
      </c>
      <c r="AR75" s="149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10.951499999999999</v>
      </c>
      <c r="E76">
        <f>GT_NG!P76</f>
        <v>12.206495263870096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134.61000000000001</v>
      </c>
      <c r="J76">
        <f>Bawana_RLNG!P76</f>
        <v>0</v>
      </c>
      <c r="K76">
        <f>Bawana_Spot!P76</f>
        <v>136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1123.8310849284362</v>
      </c>
      <c r="P76" s="37">
        <v>118.30548314435156</v>
      </c>
      <c r="Q76" s="37">
        <v>38.224392598551887</v>
      </c>
      <c r="R76" s="39">
        <v>0</v>
      </c>
      <c r="S76" s="39">
        <v>7.66</v>
      </c>
      <c r="T76" s="38">
        <f>SUMPRODUCT(LTA!J76:AN76,LTA!J$101:AN$101,LTA!J$103:AN$103)</f>
        <v>121.49000000000001</v>
      </c>
      <c r="U76" s="38">
        <f>SUMPRODUCT(LTA!J76:AN76,LTA!J$102:AN$102,LTA!J$103:AN$103)</f>
        <v>136.98000000000002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0</v>
      </c>
      <c r="Z76" s="35">
        <f>IEX!N76</f>
        <v>0</v>
      </c>
      <c r="AA76" s="76">
        <f>STOA!H76</f>
        <v>110.62</v>
      </c>
      <c r="AB76" s="76">
        <f>-STOA!N76</f>
        <v>0</v>
      </c>
      <c r="AC76">
        <f t="shared" si="3"/>
        <v>16.675402592501989</v>
      </c>
      <c r="AD76">
        <f t="shared" si="4"/>
        <v>1900.2035533427079</v>
      </c>
      <c r="AE76">
        <f>'IDT-1'!B76</f>
        <v>0</v>
      </c>
      <c r="AF76" s="25"/>
      <c r="AG76">
        <f t="shared" si="5"/>
        <v>1900.2035533427079</v>
      </c>
      <c r="AI76" s="35">
        <f>PXIL!H76</f>
        <v>0</v>
      </c>
      <c r="AJ76" s="35">
        <f>PXIL!N76</f>
        <v>0</v>
      </c>
      <c r="AK76" s="35">
        <f>RTM_IEX!H76</f>
        <v>0</v>
      </c>
      <c r="AL76" s="35">
        <f>RTM_IEX!N76</f>
        <v>-34</v>
      </c>
      <c r="AM76" s="35">
        <f>RTM_PXI!H76</f>
        <v>0</v>
      </c>
      <c r="AN76" s="35">
        <f>RTM_PXI!N76</f>
        <v>0</v>
      </c>
      <c r="AO76" s="149">
        <f>GDAM_IEX!H76</f>
        <v>0</v>
      </c>
      <c r="AP76" s="149">
        <f>GDAM_IEX!N76</f>
        <v>0</v>
      </c>
      <c r="AQ76" s="149">
        <f>GDAM_PXI!H76</f>
        <v>0</v>
      </c>
      <c r="AR76" s="149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10.951499999999999</v>
      </c>
      <c r="E77">
        <f>GT_NG!P77</f>
        <v>12.206495263870096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132.16</v>
      </c>
      <c r="J77">
        <f>Bawana_RLNG!P77</f>
        <v>0</v>
      </c>
      <c r="K77">
        <f>Bawana_Spot!P77</f>
        <v>136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1140.7629546119315</v>
      </c>
      <c r="P77" s="37">
        <v>118.30548314435156</v>
      </c>
      <c r="Q77" s="37">
        <v>38.22</v>
      </c>
      <c r="R77" s="39">
        <v>0</v>
      </c>
      <c r="S77" s="39">
        <v>7.66</v>
      </c>
      <c r="T77" s="38">
        <f>SUMPRODUCT(LTA!J77:AN77,LTA!J$101:AN$101,LTA!J$103:AN$103)</f>
        <v>104.53</v>
      </c>
      <c r="U77" s="38">
        <f>SUMPRODUCT(LTA!J77:AN77,LTA!J$102:AN$102,LTA!J$103:AN$103)</f>
        <v>135.48000000000002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0</v>
      </c>
      <c r="Z77" s="35">
        <f>IEX!N77</f>
        <v>0</v>
      </c>
      <c r="AA77" s="76">
        <f>STOA!H77</f>
        <v>110.62</v>
      </c>
      <c r="AB77" s="76">
        <f>-STOA!N77</f>
        <v>0</v>
      </c>
      <c r="AC77">
        <f t="shared" si="3"/>
        <v>16.591122453666181</v>
      </c>
      <c r="AD77">
        <f t="shared" si="4"/>
        <v>1902.3053105664872</v>
      </c>
      <c r="AE77">
        <f>'IDT-1'!B77</f>
        <v>0</v>
      </c>
      <c r="AF77" s="25"/>
      <c r="AG77">
        <f t="shared" si="5"/>
        <v>1902.3053105664872</v>
      </c>
      <c r="AI77" s="35">
        <f>PXIL!H77</f>
        <v>0</v>
      </c>
      <c r="AJ77" s="35">
        <f>PXIL!N77</f>
        <v>0</v>
      </c>
      <c r="AK77" s="35">
        <f>RTM_IEX!H77</f>
        <v>0</v>
      </c>
      <c r="AL77" s="35">
        <f>RTM_IEX!N77</f>
        <v>-28</v>
      </c>
      <c r="AM77" s="35">
        <f>RTM_PXI!H77</f>
        <v>0</v>
      </c>
      <c r="AN77" s="35">
        <f>RTM_PXI!N77</f>
        <v>0</v>
      </c>
      <c r="AO77" s="149">
        <f>GDAM_IEX!H77</f>
        <v>0</v>
      </c>
      <c r="AP77" s="149">
        <f>GDAM_IEX!N77</f>
        <v>0</v>
      </c>
      <c r="AQ77" s="149">
        <f>GDAM_PXI!H77</f>
        <v>0</v>
      </c>
      <c r="AR77" s="149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10.951499999999999</v>
      </c>
      <c r="E78">
        <f>GT_NG!P78</f>
        <v>12.206495263870096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132.16</v>
      </c>
      <c r="J78">
        <f>Bawana_RLNG!P78</f>
        <v>0</v>
      </c>
      <c r="K78">
        <f>Bawana_Spot!P78</f>
        <v>136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1152.806363698784</v>
      </c>
      <c r="P78" s="37">
        <v>118.30474924551748</v>
      </c>
      <c r="Q78" s="37">
        <v>38.22</v>
      </c>
      <c r="R78" s="39">
        <v>0</v>
      </c>
      <c r="S78" s="39">
        <v>7.66</v>
      </c>
      <c r="T78" s="38">
        <f>SUMPRODUCT(LTA!J78:AN78,LTA!J$101:AN$101,LTA!J$103:AN$103)</f>
        <v>92.32</v>
      </c>
      <c r="U78" s="38">
        <f>SUMPRODUCT(LTA!J78:AN78,LTA!J$102:AN$102,LTA!J$103:AN$103)</f>
        <v>132.78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0</v>
      </c>
      <c r="Z78" s="35">
        <f>IEX!N78</f>
        <v>0</v>
      </c>
      <c r="AA78" s="76">
        <f>STOA!H78</f>
        <v>110.62</v>
      </c>
      <c r="AB78" s="76">
        <f>-STOA!N78</f>
        <v>0</v>
      </c>
      <c r="AC78">
        <f t="shared" si="3"/>
        <v>16.423027243922423</v>
      </c>
      <c r="AD78">
        <f t="shared" si="4"/>
        <v>1916.6060809642493</v>
      </c>
      <c r="AE78">
        <f>'IDT-1'!B78</f>
        <v>0</v>
      </c>
      <c r="AF78" s="25"/>
      <c r="AG78">
        <f t="shared" si="5"/>
        <v>1916.6060809642493</v>
      </c>
      <c r="AI78" s="35">
        <f>PXIL!H78</f>
        <v>0</v>
      </c>
      <c r="AJ78" s="35">
        <f>PXIL!N78</f>
        <v>0</v>
      </c>
      <c r="AK78" s="35">
        <f>RTM_IEX!H78</f>
        <v>0</v>
      </c>
      <c r="AL78" s="35">
        <f>RTM_IEX!N78</f>
        <v>-11</v>
      </c>
      <c r="AM78" s="35">
        <f>RTM_PXI!H78</f>
        <v>0</v>
      </c>
      <c r="AN78" s="35">
        <f>RTM_PXI!N78</f>
        <v>0</v>
      </c>
      <c r="AO78" s="149">
        <f>GDAM_IEX!H78</f>
        <v>0</v>
      </c>
      <c r="AP78" s="149">
        <f>GDAM_IEX!N78</f>
        <v>0</v>
      </c>
      <c r="AQ78" s="149">
        <f>GDAM_PXI!H78</f>
        <v>0</v>
      </c>
      <c r="AR78" s="149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10.951499999999999</v>
      </c>
      <c r="E79">
        <f>GT_NG!P79</f>
        <v>12.206495263870096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112.55560329674623</v>
      </c>
      <c r="J79">
        <f>Bawana_RLNG!P79</f>
        <v>0</v>
      </c>
      <c r="K79">
        <f>Bawana_Spot!P79</f>
        <v>136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1176.9292179486783</v>
      </c>
      <c r="P79" s="37">
        <v>118.30548314435156</v>
      </c>
      <c r="Q79" s="37">
        <v>38.224392598551887</v>
      </c>
      <c r="R79" s="39">
        <v>0</v>
      </c>
      <c r="S79" s="39">
        <v>7.66</v>
      </c>
      <c r="T79" s="38">
        <f>SUMPRODUCT(LTA!J79:AN79,LTA!J$101:AN$101,LTA!J$103:AN$103)</f>
        <v>89.83</v>
      </c>
      <c r="U79" s="38">
        <f>SUMPRODUCT(LTA!J79:AN79,LTA!J$102:AN$102,LTA!J$103:AN$103)</f>
        <v>130.78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0</v>
      </c>
      <c r="Z79" s="35">
        <f>IEX!N79</f>
        <v>0</v>
      </c>
      <c r="AA79" s="76">
        <f>STOA!H79</f>
        <v>110.71000000000001</v>
      </c>
      <c r="AB79" s="76">
        <f>-STOA!N79</f>
        <v>0</v>
      </c>
      <c r="AC79">
        <f t="shared" si="3"/>
        <v>16.37323840354291</v>
      </c>
      <c r="AD79">
        <f t="shared" si="4"/>
        <v>1922.7794538486553</v>
      </c>
      <c r="AE79">
        <f>'IDT-1'!B79</f>
        <v>0</v>
      </c>
      <c r="AF79" s="25"/>
      <c r="AG79">
        <f t="shared" si="5"/>
        <v>1922.7794538486553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-5</v>
      </c>
      <c r="AM79" s="35">
        <f>RTM_PXI!H79</f>
        <v>0</v>
      </c>
      <c r="AN79" s="35">
        <f>RTM_PXI!N79</f>
        <v>0</v>
      </c>
      <c r="AO79" s="149">
        <f>GDAM_IEX!H79</f>
        <v>0</v>
      </c>
      <c r="AP79" s="149">
        <f>GDAM_IEX!N79</f>
        <v>0</v>
      </c>
      <c r="AQ79" s="149">
        <f>GDAM_PXI!H79</f>
        <v>0</v>
      </c>
      <c r="AR79" s="149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10.951499999999999</v>
      </c>
      <c r="E80">
        <f>GT_NG!P80</f>
        <v>12.206495263870096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112.55560329674623</v>
      </c>
      <c r="J80">
        <f>Bawana_RLNG!P80</f>
        <v>0</v>
      </c>
      <c r="K80">
        <f>Bawana_Spot!P80</f>
        <v>136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1204.6385645572723</v>
      </c>
      <c r="P80" s="37">
        <v>118.30548314435156</v>
      </c>
      <c r="Q80" s="37">
        <v>38.224392598551887</v>
      </c>
      <c r="R80" s="39">
        <v>0</v>
      </c>
      <c r="S80" s="39">
        <v>7.66</v>
      </c>
      <c r="T80" s="38">
        <f>SUMPRODUCT(LTA!J80:AN80,LTA!J$101:AN$101,LTA!J$103:AN$103)</f>
        <v>88.26</v>
      </c>
      <c r="U80" s="38">
        <f>SUMPRODUCT(LTA!J80:AN80,LTA!J$102:AN$102,LTA!J$103:AN$103)</f>
        <v>129.19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0</v>
      </c>
      <c r="Z80" s="35">
        <f>IEX!N80</f>
        <v>0</v>
      </c>
      <c r="AA80" s="76">
        <f>STOA!H80</f>
        <v>110.71000000000001</v>
      </c>
      <c r="AB80" s="76">
        <f>-STOA!N80</f>
        <v>0</v>
      </c>
      <c r="AC80">
        <f t="shared" si="3"/>
        <v>16.689577965478659</v>
      </c>
      <c r="AD80">
        <f t="shared" si="4"/>
        <v>1934.0124608953136</v>
      </c>
      <c r="AE80">
        <f>'IDT-1'!B80</f>
        <v>0</v>
      </c>
      <c r="AF80" s="25"/>
      <c r="AG80">
        <f t="shared" si="5"/>
        <v>1934.0124608953136</v>
      </c>
      <c r="AI80" s="35">
        <f>PXIL!H80</f>
        <v>0</v>
      </c>
      <c r="AJ80" s="35">
        <f>PXIL!N80</f>
        <v>0</v>
      </c>
      <c r="AK80" s="35">
        <f>RTM_IEX!H80</f>
        <v>0</v>
      </c>
      <c r="AL80" s="35">
        <f>RTM_IEX!N80</f>
        <v>-18</v>
      </c>
      <c r="AM80" s="35">
        <f>RTM_PXI!H80</f>
        <v>0</v>
      </c>
      <c r="AN80" s="35">
        <f>RTM_PXI!N80</f>
        <v>0</v>
      </c>
      <c r="AO80" s="149">
        <f>GDAM_IEX!H80</f>
        <v>0</v>
      </c>
      <c r="AP80" s="149">
        <f>GDAM_IEX!N80</f>
        <v>0</v>
      </c>
      <c r="AQ80" s="149">
        <f>GDAM_PXI!H80</f>
        <v>0</v>
      </c>
      <c r="AR80" s="149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10.951499999999999</v>
      </c>
      <c r="E81">
        <f>GT_NG!P81</f>
        <v>12.206495263870096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132.16</v>
      </c>
      <c r="J81">
        <f>Bawana_RLNG!P81</f>
        <v>0</v>
      </c>
      <c r="K81">
        <f>Bawana_Spot!P81</f>
        <v>136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1216.2914529639359</v>
      </c>
      <c r="P81" s="37">
        <v>118.30548314435156</v>
      </c>
      <c r="Q81" s="37">
        <v>38.224392598551887</v>
      </c>
      <c r="R81" s="39">
        <v>0</v>
      </c>
      <c r="S81" s="39">
        <v>7.66</v>
      </c>
      <c r="T81" s="38">
        <f>SUMPRODUCT(LTA!J81:AN81,LTA!J$101:AN$101,LTA!J$103:AN$103)</f>
        <v>87.039999999999992</v>
      </c>
      <c r="U81" s="38">
        <f>SUMPRODUCT(LTA!J81:AN81,LTA!J$102:AN$102,LTA!J$103:AN$103)</f>
        <v>127.98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0</v>
      </c>
      <c r="Z81" s="35">
        <f>IEX!N81</f>
        <v>0</v>
      </c>
      <c r="AA81" s="76">
        <f>STOA!H81</f>
        <v>110.71000000000001</v>
      </c>
      <c r="AB81" s="76">
        <f>-STOA!N81</f>
        <v>0</v>
      </c>
      <c r="AC81">
        <f t="shared" si="3"/>
        <v>17.228217680773081</v>
      </c>
      <c r="AD81">
        <f t="shared" si="4"/>
        <v>1927.3011062899363</v>
      </c>
      <c r="AE81">
        <f>'IDT-1'!B81</f>
        <v>0</v>
      </c>
      <c r="AF81" s="25"/>
      <c r="AG81">
        <f t="shared" si="5"/>
        <v>1927.3011062899363</v>
      </c>
      <c r="AI81" s="35">
        <f>PXIL!H81</f>
        <v>0</v>
      </c>
      <c r="AJ81" s="35">
        <f>PXIL!N81</f>
        <v>0</v>
      </c>
      <c r="AK81" s="35">
        <f>RTM_IEX!H81</f>
        <v>0</v>
      </c>
      <c r="AL81" s="35">
        <f>RTM_IEX!N81</f>
        <v>-53</v>
      </c>
      <c r="AM81" s="35">
        <f>RTM_PXI!H81</f>
        <v>0</v>
      </c>
      <c r="AN81" s="35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10.951499999999999</v>
      </c>
      <c r="E82">
        <f>GT_NG!P82</f>
        <v>12.206495263870096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132.16</v>
      </c>
      <c r="J82">
        <f>Bawana_RLNG!P82</f>
        <v>0</v>
      </c>
      <c r="K82">
        <f>Bawana_Spot!P82</f>
        <v>136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1223.3665301622407</v>
      </c>
      <c r="P82" s="37">
        <v>118.30548314435156</v>
      </c>
      <c r="Q82" s="37">
        <v>38.224392598551887</v>
      </c>
      <c r="R82" s="39">
        <v>0</v>
      </c>
      <c r="S82" s="39">
        <v>7.66</v>
      </c>
      <c r="T82" s="38">
        <f>SUMPRODUCT(LTA!J82:AN82,LTA!J$101:AN$101,LTA!J$103:AN$103)</f>
        <v>85.2</v>
      </c>
      <c r="U82" s="38">
        <f>SUMPRODUCT(LTA!J82:AN82,LTA!J$102:AN$102,LTA!J$103:AN$103)</f>
        <v>124.18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0</v>
      </c>
      <c r="Z82" s="35">
        <f>IEX!N82</f>
        <v>0</v>
      </c>
      <c r="AA82" s="76">
        <f>STOA!H82</f>
        <v>110.71000000000001</v>
      </c>
      <c r="AB82" s="76">
        <f>-STOA!N82</f>
        <v>0</v>
      </c>
      <c r="AC82">
        <f t="shared" si="3"/>
        <v>17.257214644688617</v>
      </c>
      <c r="AD82">
        <f t="shared" si="4"/>
        <v>1926.7071865243256</v>
      </c>
      <c r="AE82">
        <f>'IDT-1'!B82</f>
        <v>0</v>
      </c>
      <c r="AF82" s="25"/>
      <c r="AG82">
        <f t="shared" si="5"/>
        <v>1926.7071865243256</v>
      </c>
      <c r="AI82" s="35">
        <f>PXIL!H82</f>
        <v>0</v>
      </c>
      <c r="AJ82" s="35">
        <f>PXIL!N82</f>
        <v>0</v>
      </c>
      <c r="AK82" s="35">
        <f>RTM_IEX!H82</f>
        <v>0</v>
      </c>
      <c r="AL82" s="35">
        <f>RTM_IEX!N82</f>
        <v>-55</v>
      </c>
      <c r="AM82" s="35">
        <f>RTM_PXI!H82</f>
        <v>0</v>
      </c>
      <c r="AN82" s="35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10.951499999999999</v>
      </c>
      <c r="E83">
        <f>GT_NG!P83</f>
        <v>12.206495263870096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132.16</v>
      </c>
      <c r="J83">
        <f>Bawana_RLNG!P83</f>
        <v>0</v>
      </c>
      <c r="K83">
        <f>Bawana_Spot!P83</f>
        <v>136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1216.1473735419277</v>
      </c>
      <c r="P83" s="37">
        <v>118.30548314435156</v>
      </c>
      <c r="Q83" s="37">
        <v>38.22</v>
      </c>
      <c r="R83" s="39">
        <v>0</v>
      </c>
      <c r="S83" s="39">
        <v>7.66</v>
      </c>
      <c r="T83" s="38">
        <f>SUMPRODUCT(LTA!J83:AN83,LTA!J$101:AN$101,LTA!J$103:AN$103)</f>
        <v>83.86</v>
      </c>
      <c r="U83" s="38">
        <f>SUMPRODUCT(LTA!J83:AN83,LTA!J$102:AN$102,LTA!J$103:AN$103)</f>
        <v>120.38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0</v>
      </c>
      <c r="Z83" s="35">
        <f>IEX!N83</f>
        <v>0</v>
      </c>
      <c r="AA83" s="76">
        <f>STOA!H83</f>
        <v>110.67</v>
      </c>
      <c r="AB83" s="76">
        <f>-STOA!N83</f>
        <v>0</v>
      </c>
      <c r="AC83">
        <f t="shared" si="3"/>
        <v>17.491871140245713</v>
      </c>
      <c r="AD83">
        <f t="shared" si="4"/>
        <v>1874.0689808099037</v>
      </c>
      <c r="AE83">
        <f>'IDT-1'!B83</f>
        <v>0</v>
      </c>
      <c r="AF83" s="25"/>
      <c r="AG83">
        <f t="shared" si="5"/>
        <v>1874.0689808099037</v>
      </c>
      <c r="AI83" s="35">
        <f>PXIL!H83</f>
        <v>0</v>
      </c>
      <c r="AJ83" s="35">
        <f>PXIL!N83</f>
        <v>0</v>
      </c>
      <c r="AK83" s="35">
        <f>RTM_IEX!H83</f>
        <v>0</v>
      </c>
      <c r="AL83" s="35">
        <f>RTM_IEX!N83</f>
        <v>-95</v>
      </c>
      <c r="AM83" s="35">
        <f>RTM_PXI!H83</f>
        <v>0</v>
      </c>
      <c r="AN83" s="35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10.951499999999999</v>
      </c>
      <c r="E84">
        <f>GT_NG!P84</f>
        <v>12.206495263870096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132.16</v>
      </c>
      <c r="J84">
        <f>Bawana_RLNG!P84</f>
        <v>0</v>
      </c>
      <c r="K84">
        <f>Bawana_Spot!P84</f>
        <v>136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1198.087133042178</v>
      </c>
      <c r="P84" s="37">
        <v>118.30548314435156</v>
      </c>
      <c r="Q84" s="37">
        <v>38.224392598551887</v>
      </c>
      <c r="R84" s="39">
        <v>0</v>
      </c>
      <c r="S84" s="39">
        <v>7.66</v>
      </c>
      <c r="T84" s="38">
        <f>SUMPRODUCT(LTA!J84:AN84,LTA!J$101:AN$101,LTA!J$103:AN$103)</f>
        <v>82.53</v>
      </c>
      <c r="U84" s="38">
        <f>SUMPRODUCT(LTA!J84:AN84,LTA!J$102:AN$102,LTA!J$103:AN$103)</f>
        <v>117.09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0</v>
      </c>
      <c r="Z84" s="35">
        <f>IEX!N84</f>
        <v>0</v>
      </c>
      <c r="AA84" s="76">
        <f>STOA!H84</f>
        <v>110.67</v>
      </c>
      <c r="AB84" s="76">
        <f>-STOA!N84</f>
        <v>0</v>
      </c>
      <c r="AC84">
        <f t="shared" si="3"/>
        <v>17.165855494277427</v>
      </c>
      <c r="AD84">
        <f t="shared" si="4"/>
        <v>1867.7191485546741</v>
      </c>
      <c r="AE84">
        <f>'IDT-1'!B84</f>
        <v>0</v>
      </c>
      <c r="AF84" s="25"/>
      <c r="AG84">
        <f t="shared" si="5"/>
        <v>1867.7191485546741</v>
      </c>
      <c r="AI84" s="35">
        <f>PXIL!H84</f>
        <v>0</v>
      </c>
      <c r="AJ84" s="35">
        <f>PXIL!N84</f>
        <v>0</v>
      </c>
      <c r="AK84" s="35">
        <f>RTM_IEX!H84</f>
        <v>0</v>
      </c>
      <c r="AL84" s="35">
        <f>RTM_IEX!N84</f>
        <v>-79</v>
      </c>
      <c r="AM84" s="35">
        <f>RTM_PXI!H84</f>
        <v>0</v>
      </c>
      <c r="AN84" s="35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10.951499999999999</v>
      </c>
      <c r="E85">
        <f>GT_NG!P85</f>
        <v>13.096577946768061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132.16</v>
      </c>
      <c r="J85">
        <f>Bawana_RLNG!P85</f>
        <v>0</v>
      </c>
      <c r="K85">
        <f>Bawana_Spot!P85</f>
        <v>136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1207.5060873212963</v>
      </c>
      <c r="P85" s="37">
        <v>118.30548314435156</v>
      </c>
      <c r="Q85" s="37">
        <v>38.224392598551887</v>
      </c>
      <c r="R85" s="39">
        <v>0</v>
      </c>
      <c r="S85" s="39">
        <v>7.66</v>
      </c>
      <c r="T85" s="38">
        <f>SUMPRODUCT(LTA!J85:AN85,LTA!J$101:AN$101,LTA!J$103:AN$103)</f>
        <v>75.53</v>
      </c>
      <c r="U85" s="38">
        <f>SUMPRODUCT(LTA!J85:AN85,LTA!J$102:AN$102,LTA!J$103:AN$103)</f>
        <v>109.99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0</v>
      </c>
      <c r="Z85" s="35">
        <f>IEX!N85</f>
        <v>0</v>
      </c>
      <c r="AA85" s="76">
        <f>STOA!H85</f>
        <v>110.67</v>
      </c>
      <c r="AB85" s="76">
        <f>-STOA!N85</f>
        <v>0</v>
      </c>
      <c r="AC85">
        <f t="shared" si="3"/>
        <v>16.871405515286803</v>
      </c>
      <c r="AD85">
        <f t="shared" si="4"/>
        <v>1895.2226354956811</v>
      </c>
      <c r="AE85">
        <f>'IDT-1'!B85</f>
        <v>0</v>
      </c>
      <c r="AF85" s="25"/>
      <c r="AG85">
        <f t="shared" si="5"/>
        <v>1895.2226354956811</v>
      </c>
      <c r="AI85" s="35">
        <f>PXIL!H85</f>
        <v>0</v>
      </c>
      <c r="AJ85" s="35">
        <f>PXIL!N85</f>
        <v>0</v>
      </c>
      <c r="AK85" s="35">
        <f>RTM_IEX!H85</f>
        <v>0</v>
      </c>
      <c r="AL85" s="35">
        <f>RTM_IEX!N85</f>
        <v>-48</v>
      </c>
      <c r="AM85" s="35">
        <f>RTM_PXI!H85</f>
        <v>0</v>
      </c>
      <c r="AN85" s="35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10.951499999999999</v>
      </c>
      <c r="E86">
        <f>GT_NG!P86</f>
        <v>13.227442301612394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122.16</v>
      </c>
      <c r="J86">
        <f>Bawana_RLNG!P86</f>
        <v>0</v>
      </c>
      <c r="K86">
        <f>Bawana_Spot!P86</f>
        <v>136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1200.0059861620919</v>
      </c>
      <c r="P86" s="37">
        <v>118.30548314435156</v>
      </c>
      <c r="Q86" s="37">
        <v>38.224392598551887</v>
      </c>
      <c r="R86" s="39">
        <v>0</v>
      </c>
      <c r="S86" s="39">
        <v>7.66</v>
      </c>
      <c r="T86" s="38">
        <f>SUMPRODUCT(LTA!J86:AN86,LTA!J$101:AN$101,LTA!J$103:AN$103)</f>
        <v>75.2</v>
      </c>
      <c r="U86" s="38">
        <f>SUMPRODUCT(LTA!J86:AN86,LTA!J$102:AN$102,LTA!J$103:AN$103)</f>
        <v>107.49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0</v>
      </c>
      <c r="Z86" s="35">
        <f>IEX!N86</f>
        <v>0</v>
      </c>
      <c r="AA86" s="76">
        <f>STOA!H86</f>
        <v>110.67</v>
      </c>
      <c r="AB86" s="76">
        <f>-STOA!N86</f>
        <v>0</v>
      </c>
      <c r="AC86">
        <f t="shared" si="3"/>
        <v>16.439126036658621</v>
      </c>
      <c r="AD86">
        <f t="shared" si="4"/>
        <v>1906.4556781699494</v>
      </c>
      <c r="AE86">
        <f>'IDT-1'!B86</f>
        <v>0</v>
      </c>
      <c r="AF86" s="25"/>
      <c r="AG86">
        <f t="shared" si="5"/>
        <v>1906.4556781699494</v>
      </c>
      <c r="AI86" s="35">
        <f>PXIL!H86</f>
        <v>0</v>
      </c>
      <c r="AJ86" s="35">
        <f>PXIL!N86</f>
        <v>0</v>
      </c>
      <c r="AK86" s="35">
        <f>RTM_IEX!H86</f>
        <v>0</v>
      </c>
      <c r="AL86" s="35">
        <f>RTM_IEX!N86</f>
        <v>-17</v>
      </c>
      <c r="AM86" s="35">
        <f>RTM_PXI!H86</f>
        <v>0</v>
      </c>
      <c r="AN86" s="35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10.951499999999999</v>
      </c>
      <c r="E87">
        <f>GT_NG!P87</f>
        <v>13.227442301612394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122.16</v>
      </c>
      <c r="J87">
        <f>Bawana_RLNG!P87</f>
        <v>0</v>
      </c>
      <c r="K87">
        <f>Bawana_Spot!P87</f>
        <v>136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1202.3912193478525</v>
      </c>
      <c r="P87" s="37">
        <v>118.30548314435156</v>
      </c>
      <c r="Q87" s="37">
        <v>38.224392598551887</v>
      </c>
      <c r="R87" s="39">
        <v>0</v>
      </c>
      <c r="S87" s="39">
        <v>7.66</v>
      </c>
      <c r="T87" s="38">
        <f>SUMPRODUCT(LTA!J87:AN87,LTA!J$101:AN$101,LTA!J$103:AN$103)</f>
        <v>78.53</v>
      </c>
      <c r="U87" s="38">
        <f>SUMPRODUCT(LTA!J87:AN87,LTA!J$102:AN$102,LTA!J$103:AN$103)</f>
        <v>118.99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0</v>
      </c>
      <c r="Z87" s="35">
        <f>IEX!N87</f>
        <v>0</v>
      </c>
      <c r="AA87" s="76">
        <f>STOA!H87</f>
        <v>110.67</v>
      </c>
      <c r="AB87" s="76">
        <f>-STOA!N87</f>
        <v>0</v>
      </c>
      <c r="AC87">
        <f t="shared" si="3"/>
        <v>16.939522619864348</v>
      </c>
      <c r="AD87">
        <f t="shared" si="4"/>
        <v>1881.170514772504</v>
      </c>
      <c r="AE87">
        <f>'IDT-1'!B87</f>
        <v>36</v>
      </c>
      <c r="AF87" s="25"/>
      <c r="AG87">
        <f t="shared" si="5"/>
        <v>1917.170514772504</v>
      </c>
      <c r="AI87" s="35">
        <f>PXIL!H87</f>
        <v>0</v>
      </c>
      <c r="AJ87" s="35">
        <f>PXIL!N87</f>
        <v>0</v>
      </c>
      <c r="AK87" s="35">
        <f>RTM_IEX!H87</f>
        <v>0</v>
      </c>
      <c r="AL87" s="35">
        <f>RTM_IEX!N87</f>
        <v>-59</v>
      </c>
      <c r="AM87" s="35">
        <f>RTM_PXI!H87</f>
        <v>0</v>
      </c>
      <c r="AN87" s="35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10.951499999999999</v>
      </c>
      <c r="E88">
        <f>GT_NG!P88</f>
        <v>13.227442301612394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122.16</v>
      </c>
      <c r="J88">
        <f>Bawana_RLNG!P88</f>
        <v>0</v>
      </c>
      <c r="K88">
        <f>Bawana_Spot!P88</f>
        <v>136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1202.8871631053944</v>
      </c>
      <c r="P88" s="37">
        <v>118.30548314435156</v>
      </c>
      <c r="Q88" s="37">
        <v>38.224392598551887</v>
      </c>
      <c r="R88" s="39">
        <v>0</v>
      </c>
      <c r="S88" s="39">
        <v>7.66</v>
      </c>
      <c r="T88" s="38">
        <f>SUMPRODUCT(LTA!J88:AN88,LTA!J$101:AN$101,LTA!J$103:AN$103)</f>
        <v>77.2</v>
      </c>
      <c r="U88" s="38">
        <f>SUMPRODUCT(LTA!J88:AN88,LTA!J$102:AN$102,LTA!J$103:AN$103)</f>
        <v>117.79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0</v>
      </c>
      <c r="Z88" s="35">
        <f>IEX!N88</f>
        <v>0</v>
      </c>
      <c r="AA88" s="76">
        <f>STOA!H88</f>
        <v>110.67</v>
      </c>
      <c r="AB88" s="76">
        <f>-STOA!N88</f>
        <v>0</v>
      </c>
      <c r="AC88">
        <f t="shared" si="3"/>
        <v>16.897023074253035</v>
      </c>
      <c r="AD88">
        <f t="shared" si="4"/>
        <v>1882.1789580756574</v>
      </c>
      <c r="AE88">
        <f>'IDT-1'!B88</f>
        <v>52</v>
      </c>
      <c r="AF88" s="25"/>
      <c r="AG88">
        <f t="shared" si="5"/>
        <v>1934.1789580756574</v>
      </c>
      <c r="AI88" s="35">
        <f>PXIL!H88</f>
        <v>0</v>
      </c>
      <c r="AJ88" s="35">
        <f>PXIL!N88</f>
        <v>0</v>
      </c>
      <c r="AK88" s="35">
        <f>RTM_IEX!H88</f>
        <v>0</v>
      </c>
      <c r="AL88" s="35">
        <f>RTM_IEX!N88</f>
        <v>-56</v>
      </c>
      <c r="AM88" s="35">
        <f>RTM_PXI!H88</f>
        <v>0</v>
      </c>
      <c r="AN88" s="35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10.951499999999999</v>
      </c>
      <c r="E89">
        <f>GT_NG!P89</f>
        <v>13.227442301612394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122.16</v>
      </c>
      <c r="J89">
        <f>Bawana_RLNG!P89</f>
        <v>0</v>
      </c>
      <c r="K89">
        <f>Bawana_Spot!P89</f>
        <v>136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1204.0879034961554</v>
      </c>
      <c r="P89" s="37">
        <v>118.30548314435156</v>
      </c>
      <c r="Q89" s="37">
        <v>38.224392598551887</v>
      </c>
      <c r="R89" s="39">
        <v>0</v>
      </c>
      <c r="S89" s="39">
        <v>7.66</v>
      </c>
      <c r="T89" s="38">
        <f>SUMPRODUCT(LTA!J89:AN89,LTA!J$101:AN$101,LTA!J$103:AN$103)</f>
        <v>76.19</v>
      </c>
      <c r="U89" s="38">
        <f>SUMPRODUCT(LTA!J89:AN89,LTA!J$102:AN$102,LTA!J$103:AN$103)</f>
        <v>115.79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0</v>
      </c>
      <c r="Z89" s="35">
        <f>IEX!N89</f>
        <v>0</v>
      </c>
      <c r="AA89" s="76">
        <f>STOA!H89</f>
        <v>110.67</v>
      </c>
      <c r="AB89" s="76">
        <f>-STOA!N89</f>
        <v>0</v>
      </c>
      <c r="AC89">
        <f t="shared" si="3"/>
        <v>16.458267407290975</v>
      </c>
      <c r="AD89">
        <f t="shared" si="4"/>
        <v>1930.8084541333803</v>
      </c>
      <c r="AE89">
        <f>'IDT-1'!B89</f>
        <v>55</v>
      </c>
      <c r="AF89" s="25"/>
      <c r="AG89">
        <f t="shared" si="5"/>
        <v>1985.8084541333803</v>
      </c>
      <c r="AI89" s="35">
        <f>PXIL!H89</f>
        <v>0</v>
      </c>
      <c r="AJ89" s="35">
        <f>PXIL!N89</f>
        <v>0</v>
      </c>
      <c r="AK89" s="35">
        <f>RTM_IEX!H89</f>
        <v>0</v>
      </c>
      <c r="AL89" s="35">
        <f>RTM_IEX!N89</f>
        <v>-6</v>
      </c>
      <c r="AM89" s="35">
        <f>RTM_PXI!H89</f>
        <v>0</v>
      </c>
      <c r="AN89" s="35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10.951499999999999</v>
      </c>
      <c r="E90">
        <f>GT_NG!P90</f>
        <v>13.227442301612394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122.16</v>
      </c>
      <c r="J90">
        <f>Bawana_RLNG!P90</f>
        <v>0</v>
      </c>
      <c r="K90">
        <f>Bawana_Spot!P90</f>
        <v>136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1284.3963202251041</v>
      </c>
      <c r="P90" s="37">
        <v>118.30548314435156</v>
      </c>
      <c r="Q90" s="37">
        <v>38.224392598551887</v>
      </c>
      <c r="R90" s="39">
        <v>0</v>
      </c>
      <c r="S90" s="39">
        <v>7.66</v>
      </c>
      <c r="T90" s="38">
        <f>SUMPRODUCT(LTA!J90:AN90,LTA!J$101:AN$101,LTA!J$103:AN$103)</f>
        <v>76.19</v>
      </c>
      <c r="U90" s="38">
        <f>SUMPRODUCT(LTA!J90:AN90,LTA!J$102:AN$102,LTA!J$103:AN$103)</f>
        <v>114.29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0</v>
      </c>
      <c r="Z90" s="35">
        <f>IEX!N90</f>
        <v>0</v>
      </c>
      <c r="AA90" s="76">
        <f>STOA!H90</f>
        <v>110.67</v>
      </c>
      <c r="AB90" s="76">
        <f>-STOA!N90</f>
        <v>0</v>
      </c>
      <c r="AC90">
        <f t="shared" si="3"/>
        <v>17.433690943635039</v>
      </c>
      <c r="AD90">
        <f t="shared" si="4"/>
        <v>1971.6414473259852</v>
      </c>
      <c r="AE90">
        <f>'IDT-1'!B90</f>
        <v>36</v>
      </c>
      <c r="AF90" s="25"/>
      <c r="AG90">
        <f t="shared" si="5"/>
        <v>2007.6414473259852</v>
      </c>
      <c r="AI90" s="35">
        <f>PXIL!H90</f>
        <v>0</v>
      </c>
      <c r="AJ90" s="35">
        <f>PXIL!N90</f>
        <v>0</v>
      </c>
      <c r="AK90" s="35">
        <f>RTM_IEX!H90</f>
        <v>0</v>
      </c>
      <c r="AL90" s="35">
        <f>RTM_IEX!N90</f>
        <v>-43</v>
      </c>
      <c r="AM90" s="35">
        <f>RTM_PXI!H90</f>
        <v>0</v>
      </c>
      <c r="AN90" s="35">
        <f>RTM_PXI!N90</f>
        <v>0</v>
      </c>
      <c r="AO90" s="149">
        <f>GDAM_IEX!H90</f>
        <v>0</v>
      </c>
      <c r="AP90" s="149">
        <f>GDAM_IEX!N90</f>
        <v>0</v>
      </c>
      <c r="AQ90" s="149">
        <f>GDAM_PXI!H90</f>
        <v>0</v>
      </c>
      <c r="AR90" s="149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10.951499999999999</v>
      </c>
      <c r="E91">
        <f>GT_NG!P91</f>
        <v>13.227442301612394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122.16</v>
      </c>
      <c r="J91">
        <f>Bawana_RLNG!P91</f>
        <v>0</v>
      </c>
      <c r="K91">
        <f>Bawana_Spot!P91</f>
        <v>136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1294.0803375605387</v>
      </c>
      <c r="P91" s="37">
        <v>118.30548314435156</v>
      </c>
      <c r="Q91" s="37">
        <v>38.224392598551887</v>
      </c>
      <c r="R91" s="39">
        <v>0</v>
      </c>
      <c r="S91" s="39">
        <v>7.66</v>
      </c>
      <c r="T91" s="38">
        <f>SUMPRODUCT(LTA!J91:AN91,LTA!J$101:AN$101,LTA!J$103:AN$103)</f>
        <v>68.989999999999995</v>
      </c>
      <c r="U91" s="38">
        <f>SUMPRODUCT(LTA!J91:AN91,LTA!J$102:AN$102,LTA!J$103:AN$103)</f>
        <v>103.78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0</v>
      </c>
      <c r="Z91" s="35">
        <f>IEX!N91</f>
        <v>0</v>
      </c>
      <c r="AA91" s="76">
        <f>STOA!H91</f>
        <v>110.67</v>
      </c>
      <c r="AB91" s="76">
        <f>-STOA!N91</f>
        <v>0</v>
      </c>
      <c r="AC91">
        <f t="shared" si="3"/>
        <v>17.349330373802911</v>
      </c>
      <c r="AD91">
        <f t="shared" si="4"/>
        <v>1965.6998252312517</v>
      </c>
      <c r="AE91">
        <f>'IDT-1'!B91</f>
        <v>66</v>
      </c>
      <c r="AF91" s="25"/>
      <c r="AG91">
        <f t="shared" si="5"/>
        <v>2031.6998252312517</v>
      </c>
      <c r="AI91" s="35">
        <f>PXIL!H91</f>
        <v>0</v>
      </c>
      <c r="AJ91" s="35">
        <f>PXIL!N91</f>
        <v>0</v>
      </c>
      <c r="AK91" s="35">
        <f>RTM_IEX!H91</f>
        <v>0</v>
      </c>
      <c r="AL91" s="35">
        <f>RTM_IEX!N91</f>
        <v>-41</v>
      </c>
      <c r="AM91" s="35">
        <f>RTM_PXI!H91</f>
        <v>0</v>
      </c>
      <c r="AN91" s="35">
        <f>RTM_PXI!N91</f>
        <v>0</v>
      </c>
      <c r="AO91" s="149">
        <f>GDAM_IEX!H91</f>
        <v>0</v>
      </c>
      <c r="AP91" s="149">
        <f>GDAM_IEX!N91</f>
        <v>0</v>
      </c>
      <c r="AQ91" s="149">
        <f>GDAM_PXI!H91</f>
        <v>0</v>
      </c>
      <c r="AR91" s="149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10.951499999999999</v>
      </c>
      <c r="E92">
        <f>GT_NG!P92</f>
        <v>13.227442301612394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122.16</v>
      </c>
      <c r="J92">
        <f>Bawana_RLNG!P92</f>
        <v>0</v>
      </c>
      <c r="K92">
        <f>Bawana_Spot!P92</f>
        <v>136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1293.8353286639503</v>
      </c>
      <c r="P92" s="37">
        <v>118.30548314435156</v>
      </c>
      <c r="Q92" s="37">
        <v>38.224392598551887</v>
      </c>
      <c r="R92" s="39">
        <v>0</v>
      </c>
      <c r="S92" s="39">
        <v>7.66</v>
      </c>
      <c r="T92" s="38">
        <f>SUMPRODUCT(LTA!J92:AN92,LTA!J$101:AN$101,LTA!J$103:AN$103)</f>
        <v>68.86</v>
      </c>
      <c r="U92" s="38">
        <f>SUMPRODUCT(LTA!J92:AN92,LTA!J$102:AN$102,LTA!J$103:AN$103)</f>
        <v>104.28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0</v>
      </c>
      <c r="Z92" s="35">
        <f>IEX!N92</f>
        <v>0</v>
      </c>
      <c r="AA92" s="76">
        <f>STOA!H92</f>
        <v>110.67</v>
      </c>
      <c r="AB92" s="76">
        <f>-STOA!N92</f>
        <v>0</v>
      </c>
      <c r="AC92">
        <f t="shared" si="3"/>
        <v>17.333437983621788</v>
      </c>
      <c r="AD92">
        <f t="shared" si="4"/>
        <v>1967.8407087248445</v>
      </c>
      <c r="AE92">
        <f>'IDT-1'!B92</f>
        <v>84</v>
      </c>
      <c r="AF92" s="25"/>
      <c r="AG92">
        <f t="shared" si="5"/>
        <v>2051.8407087248443</v>
      </c>
      <c r="AI92" s="35">
        <f>PXIL!H92</f>
        <v>0</v>
      </c>
      <c r="AJ92" s="35">
        <f>PXIL!N92</f>
        <v>0</v>
      </c>
      <c r="AK92" s="35">
        <f>RTM_IEX!H92</f>
        <v>0</v>
      </c>
      <c r="AL92" s="35">
        <f>RTM_IEX!N92</f>
        <v>-39</v>
      </c>
      <c r="AM92" s="35">
        <f>RTM_PXI!H92</f>
        <v>0</v>
      </c>
      <c r="AN92" s="35">
        <f>RTM_PXI!N92</f>
        <v>0</v>
      </c>
      <c r="AO92" s="149">
        <f>GDAM_IEX!H92</f>
        <v>0</v>
      </c>
      <c r="AP92" s="149">
        <f>GDAM_IEX!N92</f>
        <v>0</v>
      </c>
      <c r="AQ92" s="149">
        <f>GDAM_PXI!H92</f>
        <v>0</v>
      </c>
      <c r="AR92" s="149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10.951499999999999</v>
      </c>
      <c r="E93">
        <f>GT_NG!P93</f>
        <v>13.227442301612394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122.16</v>
      </c>
      <c r="J93">
        <f>Bawana_RLNG!P93</f>
        <v>0</v>
      </c>
      <c r="K93">
        <f>Bawana_Spot!P93</f>
        <v>136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1289.7318508868184</v>
      </c>
      <c r="P93" s="37">
        <v>118.30548314435156</v>
      </c>
      <c r="Q93" s="37">
        <v>38.224392598551887</v>
      </c>
      <c r="R93" s="39">
        <v>0</v>
      </c>
      <c r="S93" s="39">
        <v>7.66</v>
      </c>
      <c r="T93" s="38">
        <f>SUMPRODUCT(LTA!J93:AN93,LTA!J$101:AN$101,LTA!J$103:AN$103)</f>
        <v>62.53</v>
      </c>
      <c r="U93" s="38">
        <f>SUMPRODUCT(LTA!J93:AN93,LTA!J$102:AN$102,LTA!J$103:AN$103)</f>
        <v>97.27000000000001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0</v>
      </c>
      <c r="Z93" s="35">
        <f>IEX!N93</f>
        <v>0</v>
      </c>
      <c r="AA93" s="76">
        <f>STOA!H93</f>
        <v>110.67</v>
      </c>
      <c r="AB93" s="76">
        <f>-STOA!N93</f>
        <v>0</v>
      </c>
      <c r="AC93">
        <f t="shared" si="3"/>
        <v>17.398691713416106</v>
      </c>
      <c r="AD93">
        <f t="shared" si="4"/>
        <v>1925.3319772179182</v>
      </c>
      <c r="AE93">
        <f>'IDT-1'!B93</f>
        <v>125</v>
      </c>
      <c r="AF93" s="25"/>
      <c r="AG93">
        <f t="shared" si="5"/>
        <v>2050.3319772179184</v>
      </c>
      <c r="AI93" s="35">
        <f>PXIL!H93</f>
        <v>0</v>
      </c>
      <c r="AJ93" s="35">
        <f>PXIL!N93</f>
        <v>0</v>
      </c>
      <c r="AK93" s="35">
        <f>RTM_IEX!H93</f>
        <v>0</v>
      </c>
      <c r="AL93" s="35">
        <f>RTM_IEX!N93</f>
        <v>-64</v>
      </c>
      <c r="AM93" s="35">
        <f>RTM_PXI!H93</f>
        <v>0</v>
      </c>
      <c r="AN93" s="35">
        <f>RTM_PXI!N93</f>
        <v>0</v>
      </c>
      <c r="AO93" s="149">
        <f>GDAM_IEX!H93</f>
        <v>0</v>
      </c>
      <c r="AP93" s="149">
        <f>GDAM_IEX!N93</f>
        <v>0</v>
      </c>
      <c r="AQ93" s="149">
        <f>GDAM_PXI!H93</f>
        <v>0</v>
      </c>
      <c r="AR93" s="149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10.951499999999999</v>
      </c>
      <c r="E94">
        <f>GT_NG!P94</f>
        <v>13.227442301612394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122.16</v>
      </c>
      <c r="J94">
        <f>Bawana_RLNG!P94</f>
        <v>0</v>
      </c>
      <c r="K94">
        <f>Bawana_Spot!P94</f>
        <v>136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1216.0298154786376</v>
      </c>
      <c r="P94" s="37">
        <v>118.30548314435156</v>
      </c>
      <c r="Q94" s="37">
        <v>38.224392598551887</v>
      </c>
      <c r="R94" s="39">
        <v>0</v>
      </c>
      <c r="S94" s="39">
        <v>7.66</v>
      </c>
      <c r="T94" s="38">
        <f>SUMPRODUCT(LTA!J94:AN94,LTA!J$101:AN$101,LTA!J$103:AN$103)</f>
        <v>62.870000000000005</v>
      </c>
      <c r="U94" s="38">
        <f>SUMPRODUCT(LTA!J94:AN94,LTA!J$102:AN$102,LTA!J$103:AN$103)</f>
        <v>97.27000000000001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0</v>
      </c>
      <c r="Z94" s="35">
        <f>IEX!N94</f>
        <v>0</v>
      </c>
      <c r="AA94" s="76">
        <f>STOA!H94</f>
        <v>110.67</v>
      </c>
      <c r="AB94" s="76">
        <f>-STOA!N94</f>
        <v>0</v>
      </c>
      <c r="AC94">
        <f t="shared" si="3"/>
        <v>16.646912092389165</v>
      </c>
      <c r="AD94">
        <f t="shared" si="4"/>
        <v>1868.7217214307645</v>
      </c>
      <c r="AE94">
        <f>'IDT-1'!B94</f>
        <v>196</v>
      </c>
      <c r="AF94" s="25"/>
      <c r="AG94">
        <f t="shared" si="5"/>
        <v>2064.7217214307648</v>
      </c>
      <c r="AI94" s="35">
        <f>PXIL!H94</f>
        <v>0</v>
      </c>
      <c r="AJ94" s="35">
        <f>PXIL!N94</f>
        <v>0</v>
      </c>
      <c r="AK94" s="35">
        <f>RTM_IEX!H94</f>
        <v>0</v>
      </c>
      <c r="AL94" s="35">
        <f>RTM_IEX!N94</f>
        <v>-48</v>
      </c>
      <c r="AM94" s="35">
        <f>RTM_PXI!H94</f>
        <v>0</v>
      </c>
      <c r="AN94" s="35">
        <f>RTM_PXI!N94</f>
        <v>0</v>
      </c>
      <c r="AO94" s="149">
        <f>GDAM_IEX!H94</f>
        <v>0</v>
      </c>
      <c r="AP94" s="149">
        <f>GDAM_IEX!N94</f>
        <v>0</v>
      </c>
      <c r="AQ94" s="149">
        <f>GDAM_PXI!H94</f>
        <v>0</v>
      </c>
      <c r="AR94" s="149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10.951499999999999</v>
      </c>
      <c r="E95">
        <f>GT_NG!P95</f>
        <v>13.671612507664008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102.55599390648803</v>
      </c>
      <c r="J95">
        <f>Bawana_RLNG!P95</f>
        <v>0</v>
      </c>
      <c r="K95">
        <f>Bawana_Spot!P95</f>
        <v>136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1204.1756318553628</v>
      </c>
      <c r="P95" s="37">
        <v>118.30548314435156</v>
      </c>
      <c r="Q95" s="37">
        <v>38.224392598551887</v>
      </c>
      <c r="R95" s="39">
        <v>0</v>
      </c>
      <c r="S95" s="39">
        <v>7.66</v>
      </c>
      <c r="T95" s="38">
        <f>SUMPRODUCT(LTA!J95:AN95,LTA!J$101:AN$101,LTA!J$103:AN$103)</f>
        <v>64.010000000000005</v>
      </c>
      <c r="U95" s="38">
        <f>SUMPRODUCT(LTA!J95:AN95,LTA!J$102:AN$102,LTA!J$103:AN$103)</f>
        <v>97.26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0</v>
      </c>
      <c r="Z95" s="35">
        <f>IEX!N95</f>
        <v>0</v>
      </c>
      <c r="AA95" s="76">
        <f>STOA!H95</f>
        <v>110.62</v>
      </c>
      <c r="AB95" s="76">
        <f>-STOA!N95</f>
        <v>0</v>
      </c>
      <c r="AC95">
        <f t="shared" si="3"/>
        <v>16.199774757704315</v>
      </c>
      <c r="AD95">
        <f t="shared" si="4"/>
        <v>1912.3448392547141</v>
      </c>
      <c r="AE95">
        <f>'IDT-1'!B95</f>
        <v>183</v>
      </c>
      <c r="AF95" s="25"/>
      <c r="AG95">
        <f t="shared" si="5"/>
        <v>2095.3448392547143</v>
      </c>
      <c r="AI95" s="35">
        <f>PXIL!H95</f>
        <v>0</v>
      </c>
      <c r="AJ95" s="35">
        <f>PXIL!N95</f>
        <v>0</v>
      </c>
      <c r="AK95" s="35">
        <f>RTM_IEX!H95</f>
        <v>25.11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9">
        <f>GDAM_IEX!H95</f>
        <v>0</v>
      </c>
      <c r="AP95" s="149">
        <f>GDAM_IEX!N95</f>
        <v>0</v>
      </c>
      <c r="AQ95" s="149">
        <f>GDAM_PXI!H95</f>
        <v>0</v>
      </c>
      <c r="AR95" s="149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10.951499999999999</v>
      </c>
      <c r="E96">
        <f>GT_NG!P96</f>
        <v>13.671612507664008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102.55599390648803</v>
      </c>
      <c r="J96">
        <f>Bawana_RLNG!P96</f>
        <v>0</v>
      </c>
      <c r="K96">
        <f>Bawana_Spot!P96</f>
        <v>136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1184.6079716592105</v>
      </c>
      <c r="P96" s="37">
        <v>118.30548314435156</v>
      </c>
      <c r="Q96" s="37">
        <v>38.224392598551887</v>
      </c>
      <c r="R96" s="39">
        <v>0</v>
      </c>
      <c r="S96" s="39">
        <v>7.66</v>
      </c>
      <c r="T96" s="38">
        <f>SUMPRODUCT(LTA!J96:AN96,LTA!J$101:AN$101,LTA!J$103:AN$103)</f>
        <v>65.19</v>
      </c>
      <c r="U96" s="38">
        <f>SUMPRODUCT(LTA!J96:AN96,LTA!J$102:AN$102,LTA!J$103:AN$103)</f>
        <v>97.26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0</v>
      </c>
      <c r="Z96" s="35">
        <f>IEX!N96</f>
        <v>0</v>
      </c>
      <c r="AA96" s="76">
        <f>STOA!H96</f>
        <v>110.62</v>
      </c>
      <c r="AB96" s="76">
        <f>-STOA!N96</f>
        <v>0</v>
      </c>
      <c r="AC96">
        <f t="shared" si="3"/>
        <v>16.068250412056635</v>
      </c>
      <c r="AD96">
        <f t="shared" si="4"/>
        <v>1896.8187034042094</v>
      </c>
      <c r="AE96">
        <f>'IDT-1'!B96</f>
        <v>194</v>
      </c>
      <c r="AF96" s="25"/>
      <c r="AG96">
        <f t="shared" si="5"/>
        <v>2090.8187034042094</v>
      </c>
      <c r="AI96" s="35">
        <f>PXIL!H96</f>
        <v>0</v>
      </c>
      <c r="AJ96" s="35">
        <f>PXIL!N96</f>
        <v>0</v>
      </c>
      <c r="AK96" s="35">
        <f>RTM_IEX!H96</f>
        <v>27.84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9">
        <f>GDAM_IEX!H96</f>
        <v>0</v>
      </c>
      <c r="AP96" s="149">
        <f>GDAM_IEX!N96</f>
        <v>0</v>
      </c>
      <c r="AQ96" s="149">
        <f>GDAM_PXI!H96</f>
        <v>0</v>
      </c>
      <c r="AR96" s="149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10.951499999999999</v>
      </c>
      <c r="E97">
        <f>GT_NG!P97</f>
        <v>13.671612507664008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102.55599390648803</v>
      </c>
      <c r="J97">
        <f>Bawana_RLNG!P97</f>
        <v>0</v>
      </c>
      <c r="K97">
        <f>Bawana_Spot!P97</f>
        <v>170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1171.3149814838293</v>
      </c>
      <c r="P97" s="37">
        <v>118.30548314435156</v>
      </c>
      <c r="Q97" s="37">
        <v>38.224392598551887</v>
      </c>
      <c r="R97" s="39">
        <v>0</v>
      </c>
      <c r="S97" s="39">
        <v>7.66</v>
      </c>
      <c r="T97" s="38">
        <f>SUMPRODUCT(LTA!J97:AN97,LTA!J$101:AN$101,LTA!J$103:AN$103)</f>
        <v>66</v>
      </c>
      <c r="U97" s="38">
        <f>SUMPRODUCT(LTA!J97:AN97,LTA!J$102:AN$102,LTA!J$103:AN$103)</f>
        <v>97.26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0</v>
      </c>
      <c r="Z97" s="35">
        <f>IEX!N97</f>
        <v>0</v>
      </c>
      <c r="AA97" s="76">
        <f>STOA!H97</f>
        <v>110.62</v>
      </c>
      <c r="AB97" s="76">
        <f>-STOA!N97</f>
        <v>0</v>
      </c>
      <c r="AC97">
        <f t="shared" si="3"/>
        <v>16.125262345006991</v>
      </c>
      <c r="AD97">
        <f t="shared" si="4"/>
        <v>1877.438701295878</v>
      </c>
      <c r="AE97">
        <f>'IDT-1'!B97</f>
        <v>204</v>
      </c>
      <c r="AF97" s="25"/>
      <c r="AG97">
        <f t="shared" si="5"/>
        <v>2081.4387012958778</v>
      </c>
      <c r="AI97" s="35">
        <f>PXIL!H97</f>
        <v>0</v>
      </c>
      <c r="AJ97" s="35">
        <f>PXIL!N97</f>
        <v>0</v>
      </c>
      <c r="AK97" s="35">
        <f>RTM_IEX!H97</f>
        <v>0</v>
      </c>
      <c r="AL97" s="35">
        <f>RTM_IEX!N97</f>
        <v>-13</v>
      </c>
      <c r="AM97" s="35">
        <f>RTM_PXI!H97</f>
        <v>0</v>
      </c>
      <c r="AN97" s="35">
        <f>RTM_PXI!N97</f>
        <v>0</v>
      </c>
      <c r="AO97" s="149">
        <f>GDAM_IEX!H97</f>
        <v>0</v>
      </c>
      <c r="AP97" s="149">
        <f>GDAM_IEX!N97</f>
        <v>0</v>
      </c>
      <c r="AQ97" s="149">
        <f>GDAM_PXI!H97</f>
        <v>0</v>
      </c>
      <c r="AR97" s="149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10.951499999999999</v>
      </c>
      <c r="E98">
        <f>GT_NG!P98</f>
        <v>13.671612507664008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102.55599390648803</v>
      </c>
      <c r="J98">
        <f>Bawana_RLNG!P98</f>
        <v>0</v>
      </c>
      <c r="K98">
        <f>Bawana_Spot!P98</f>
        <v>170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1160.3541144778696</v>
      </c>
      <c r="P98" s="37">
        <v>118.30548314435156</v>
      </c>
      <c r="Q98" s="37">
        <v>38.224392598551887</v>
      </c>
      <c r="R98" s="39">
        <v>0</v>
      </c>
      <c r="S98" s="39">
        <v>7.66</v>
      </c>
      <c r="T98" s="38">
        <f>SUMPRODUCT(LTA!J98:AN98,LTA!J$101:AN$101,LTA!J$103:AN$103)</f>
        <v>67.010000000000005</v>
      </c>
      <c r="U98" s="38">
        <f>SUMPRODUCT(LTA!J98:AN98,LTA!J$102:AN$102,LTA!J$103:AN$103)</f>
        <v>97.26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0</v>
      </c>
      <c r="Z98" s="35">
        <f>IEX!N98</f>
        <v>0</v>
      </c>
      <c r="AA98" s="76">
        <f>STOA!H98</f>
        <v>110.62</v>
      </c>
      <c r="AB98" s="76">
        <f>-STOA!N98</f>
        <v>0</v>
      </c>
      <c r="AC98">
        <f t="shared" si="3"/>
        <v>16.007790431257369</v>
      </c>
      <c r="AD98">
        <f t="shared" si="4"/>
        <v>1871.6053062036679</v>
      </c>
      <c r="AE98">
        <f>'IDT-1'!B98</f>
        <v>199</v>
      </c>
      <c r="AF98" s="25"/>
      <c r="AG98">
        <f t="shared" si="5"/>
        <v>2070.6053062036681</v>
      </c>
      <c r="AI98" s="35">
        <f>PXIL!H98</f>
        <v>0</v>
      </c>
      <c r="AJ98" s="35">
        <f>PXIL!N98</f>
        <v>0</v>
      </c>
      <c r="AK98" s="35">
        <f>RTM_IEX!H98</f>
        <v>0</v>
      </c>
      <c r="AL98" s="35">
        <f>RTM_IEX!N98</f>
        <v>-9</v>
      </c>
      <c r="AM98" s="35">
        <f>RTM_PXI!H98</f>
        <v>0</v>
      </c>
      <c r="AN98" s="35">
        <f>RTM_PXI!N98</f>
        <v>0</v>
      </c>
      <c r="AO98" s="149">
        <f>GDAM_IEX!H98</f>
        <v>0</v>
      </c>
      <c r="AP98" s="149">
        <f>GDAM_IEX!N98</f>
        <v>0</v>
      </c>
      <c r="AQ98" s="149">
        <f>GDAM_PXI!H98</f>
        <v>0</v>
      </c>
      <c r="AR98" s="149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0.25715165000000018</v>
      </c>
      <c r="E99">
        <f t="shared" si="6"/>
        <v>0.2090055675836742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3.1071367823695941</v>
      </c>
      <c r="J99">
        <f t="shared" si="6"/>
        <v>0</v>
      </c>
      <c r="K99">
        <f t="shared" si="6"/>
        <v>3.3820000000000001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22.889443674978477</v>
      </c>
      <c r="P99" s="37">
        <f t="shared" si="6"/>
        <v>2.352583010306152</v>
      </c>
      <c r="Q99" s="37">
        <f t="shared" si="6"/>
        <v>0.68050518190034515</v>
      </c>
      <c r="R99" s="39">
        <f t="shared" si="6"/>
        <v>0.50561999995224349</v>
      </c>
      <c r="S99" s="39">
        <f t="shared" si="6"/>
        <v>0.16945500000000002</v>
      </c>
      <c r="T99" s="38">
        <f t="shared" si="6"/>
        <v>5.9993699999999981</v>
      </c>
      <c r="U99" s="38">
        <f t="shared" si="6"/>
        <v>2.4797075000000013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-0.1535</v>
      </c>
      <c r="AA99" s="76">
        <f t="shared" si="6"/>
        <v>2.6291099999999985</v>
      </c>
      <c r="AB99" s="76">
        <f t="shared" si="6"/>
        <v>0</v>
      </c>
      <c r="AC99">
        <f t="shared" si="6"/>
        <v>0.38634411217061121</v>
      </c>
      <c r="AD99">
        <f t="shared" si="6"/>
        <v>43.026619254919865</v>
      </c>
      <c r="AE99">
        <f t="shared" si="6"/>
        <v>0.38750000000000001</v>
      </c>
      <c r="AG99">
        <f t="shared" si="6"/>
        <v>43.414119254919868</v>
      </c>
      <c r="AI99">
        <f t="shared" si="6"/>
        <v>0</v>
      </c>
      <c r="AJ99">
        <f t="shared" si="6"/>
        <v>0</v>
      </c>
      <c r="AK99">
        <f t="shared" si="6"/>
        <v>3.6624999999999991E-2</v>
      </c>
      <c r="AL99">
        <f t="shared" si="6"/>
        <v>-1.1312500000000001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3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3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1">
        <f>Allocation_SG!A1</f>
        <v>45404</v>
      </c>
      <c r="B1" s="227"/>
      <c r="C1" s="227"/>
      <c r="D1" s="230" t="s">
        <v>434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452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521</v>
      </c>
      <c r="AT1" s="231" t="s">
        <v>522</v>
      </c>
      <c r="AU1" s="231" t="s">
        <v>527</v>
      </c>
      <c r="AV1" s="231" t="s">
        <v>528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6.1241249999999994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54.997851646420067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724.71483789630611</v>
      </c>
      <c r="P3" s="37">
        <v>68.417387851716114</v>
      </c>
      <c r="Q3" s="37">
        <v>22.102539937938168</v>
      </c>
      <c r="R3" s="39">
        <v>0</v>
      </c>
      <c r="S3" s="39">
        <v>0</v>
      </c>
      <c r="T3" s="38">
        <f>SUMPRODUCT(LTA!J3:AN3,LTA!J$101:AN$101,LTA!J$104:AN$104)</f>
        <v>48.33</v>
      </c>
      <c r="U3" s="38">
        <f>SUMPRODUCT(LTA!J3:AN3,LTA!J$102:AN$102,LTA!J$104:AN$104)</f>
        <v>128.66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-20</v>
      </c>
      <c r="AA3" s="76">
        <f>STOA!I3</f>
        <v>0</v>
      </c>
      <c r="AB3" s="76">
        <f>-STOA!O3</f>
        <v>0</v>
      </c>
      <c r="AC3">
        <f>SUMIF(B3:AB3,"&gt;0")*$AC$2-SUMIF(B3:AB3,"&lt;0")*($AC$2/(1-$AC$2))+SUMIF(AI3:AR3,"&gt;0")*$AC$2-SUMIF(AI3:AR3,"&lt;0")*($AC$2/(1-$AC$2))</f>
        <v>9.5681610422075671</v>
      </c>
      <c r="AD3">
        <f>SUM(B3:AB3,AI3:AV3)-AC3</f>
        <v>958.77858129017295</v>
      </c>
      <c r="AE3">
        <f>'IDT-1'!C3</f>
        <v>-25.402000000000001</v>
      </c>
      <c r="AF3" s="25"/>
      <c r="AG3">
        <f>SUM(AD3:AF3)</f>
        <v>933.37658129017291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-65</v>
      </c>
      <c r="AM3" s="35">
        <f>RTM_PXI!I3</f>
        <v>0</v>
      </c>
      <c r="AN3" s="35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6.1241249999999994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54.997851646420067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727.86311544678006</v>
      </c>
      <c r="P4" s="37">
        <v>68.417387851716114</v>
      </c>
      <c r="Q4" s="37">
        <v>22.102539937938168</v>
      </c>
      <c r="R4" s="39">
        <v>0</v>
      </c>
      <c r="S4" s="39">
        <v>0</v>
      </c>
      <c r="T4" s="38">
        <f>SUMPRODUCT(LTA!J4:AN4,LTA!J$101:AN$101,LTA!J$104:AN$104)</f>
        <v>48.67</v>
      </c>
      <c r="U4" s="38">
        <f>SUMPRODUCT(LTA!J4:AN4,LTA!J$102:AN$102,LTA!J$104:AN$104)</f>
        <v>128.5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-40</v>
      </c>
      <c r="AA4" s="76">
        <f>STOA!I4</f>
        <v>0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9.7231859395048819</v>
      </c>
      <c r="AD4">
        <f t="shared" ref="AD4:AD67" si="1">SUM(B4:AB4,AI4:AV4)-AC4</f>
        <v>946.95183394334958</v>
      </c>
      <c r="AE4">
        <f>'IDT-1'!C4</f>
        <v>-16.934999999999999</v>
      </c>
      <c r="AF4" s="25"/>
      <c r="AG4">
        <f t="shared" ref="AG4:AG67" si="2">SUM(AD4:AF4)</f>
        <v>930.01683394334964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-60</v>
      </c>
      <c r="AM4" s="35">
        <f>RTM_PXI!I4</f>
        <v>0</v>
      </c>
      <c r="AN4" s="35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6.1241249999999994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54.997851646420067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728.75341685284866</v>
      </c>
      <c r="P5" s="37">
        <v>68.417387851716114</v>
      </c>
      <c r="Q5" s="37">
        <v>22.102539937938168</v>
      </c>
      <c r="R5" s="39">
        <v>0</v>
      </c>
      <c r="S5" s="39">
        <v>0</v>
      </c>
      <c r="T5" s="38">
        <f>SUMPRODUCT(LTA!J5:AN5,LTA!J$101:AN$101,LTA!J$104:AN$104)</f>
        <v>49</v>
      </c>
      <c r="U5" s="38">
        <f>SUMPRODUCT(LTA!J5:AN5,LTA!J$102:AN$102,LTA!J$104:AN$104)</f>
        <v>128.34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-55</v>
      </c>
      <c r="AA5" s="76">
        <f>STOA!I5</f>
        <v>0</v>
      </c>
      <c r="AB5" s="76">
        <f>-STOA!O5</f>
        <v>0</v>
      </c>
      <c r="AC5">
        <f t="shared" si="0"/>
        <v>9.935400256713196</v>
      </c>
      <c r="AD5">
        <f t="shared" si="1"/>
        <v>923.79992103220968</v>
      </c>
      <c r="AE5">
        <f>'IDT-1'!C5</f>
        <v>-8.4670000000000005</v>
      </c>
      <c r="AF5" s="25"/>
      <c r="AG5">
        <f t="shared" si="2"/>
        <v>915.3329210322097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-69</v>
      </c>
      <c r="AM5" s="35">
        <f>RTM_PXI!I5</f>
        <v>0</v>
      </c>
      <c r="AN5" s="35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6.1241249999999994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54.997851646420067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729.65976785852422</v>
      </c>
      <c r="P6" s="37">
        <v>68.417387851716114</v>
      </c>
      <c r="Q6" s="37">
        <v>22.102539937938168</v>
      </c>
      <c r="R6" s="39">
        <v>0</v>
      </c>
      <c r="S6" s="39">
        <v>0</v>
      </c>
      <c r="T6" s="38">
        <f>SUMPRODUCT(LTA!J6:AN6,LTA!J$101:AN$101,LTA!J$104:AN$104)</f>
        <v>49.33</v>
      </c>
      <c r="U6" s="38">
        <f>SUMPRODUCT(LTA!J6:AN6,LTA!J$102:AN$102,LTA!J$104:AN$104)</f>
        <v>128.16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-75</v>
      </c>
      <c r="AA6" s="76">
        <f>STOA!I6</f>
        <v>0</v>
      </c>
      <c r="AB6" s="76">
        <f>-STOA!O6</f>
        <v>0</v>
      </c>
      <c r="AC6">
        <f t="shared" si="0"/>
        <v>10.105225601933764</v>
      </c>
      <c r="AD6">
        <f t="shared" si="1"/>
        <v>905.68644669266484</v>
      </c>
      <c r="AE6">
        <f>'IDT-1'!C6</f>
        <v>0</v>
      </c>
      <c r="AF6" s="25"/>
      <c r="AG6">
        <f t="shared" si="2"/>
        <v>905.68644669266484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-68</v>
      </c>
      <c r="AM6" s="35">
        <f>RTM_PXI!I6</f>
        <v>0</v>
      </c>
      <c r="AN6" s="35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6.1241249999999994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54.997851646420067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730.55138262029982</v>
      </c>
      <c r="P7" s="37">
        <v>68.417387851716114</v>
      </c>
      <c r="Q7" s="37">
        <v>22.102539937938168</v>
      </c>
      <c r="R7" s="39">
        <v>0</v>
      </c>
      <c r="S7" s="39">
        <v>0</v>
      </c>
      <c r="T7" s="38">
        <f>SUMPRODUCT(LTA!J7:AN7,LTA!J$101:AN$101,LTA!J$104:AN$104)</f>
        <v>59.33</v>
      </c>
      <c r="U7" s="38">
        <f>SUMPRODUCT(LTA!J7:AN7,LTA!J$102:AN$102,LTA!J$104:AN$104)</f>
        <v>131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-85</v>
      </c>
      <c r="AA7" s="76">
        <f>STOA!I7</f>
        <v>0</v>
      </c>
      <c r="AB7" s="76">
        <f>-STOA!O7</f>
        <v>0</v>
      </c>
      <c r="AC7">
        <f t="shared" si="0"/>
        <v>10.262926954557123</v>
      </c>
      <c r="AD7">
        <f t="shared" si="1"/>
        <v>914.26036010181701</v>
      </c>
      <c r="AE7">
        <f>'IDT-1'!C7</f>
        <v>0</v>
      </c>
      <c r="AF7" s="25"/>
      <c r="AG7">
        <f t="shared" si="2"/>
        <v>914.26036010181701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-63</v>
      </c>
      <c r="AM7" s="35">
        <f>RTM_PXI!I7</f>
        <v>0</v>
      </c>
      <c r="AN7" s="35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6.1241249999999994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54.997851646420067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731.44718870363317</v>
      </c>
      <c r="P8" s="37">
        <v>68.417387851716114</v>
      </c>
      <c r="Q8" s="37">
        <v>22.102539937938168</v>
      </c>
      <c r="R8" s="39">
        <v>0</v>
      </c>
      <c r="S8" s="39">
        <v>0</v>
      </c>
      <c r="T8" s="38">
        <f>SUMPRODUCT(LTA!J8:AN8,LTA!J$101:AN$101,LTA!J$104:AN$104)</f>
        <v>58.33</v>
      </c>
      <c r="U8" s="38">
        <f>SUMPRODUCT(LTA!J8:AN8,LTA!J$102:AN$102,LTA!J$104:AN$104)</f>
        <v>131.34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-95</v>
      </c>
      <c r="AA8" s="76">
        <f>STOA!I8</f>
        <v>0</v>
      </c>
      <c r="AB8" s="76">
        <f>-STOA!O8</f>
        <v>0</v>
      </c>
      <c r="AC8">
        <f t="shared" si="0"/>
        <v>10.375032776080683</v>
      </c>
      <c r="AD8">
        <f t="shared" si="1"/>
        <v>901.38406036362687</v>
      </c>
      <c r="AE8">
        <f>'IDT-1'!C8</f>
        <v>0</v>
      </c>
      <c r="AF8" s="25"/>
      <c r="AG8">
        <f t="shared" si="2"/>
        <v>901.38406036362687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-66</v>
      </c>
      <c r="AM8" s="35">
        <f>RTM_PXI!I8</f>
        <v>0</v>
      </c>
      <c r="AN8" s="35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6.1241249999999994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54.998090344085277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732.34138262029978</v>
      </c>
      <c r="P9" s="37">
        <v>68.417387851716114</v>
      </c>
      <c r="Q9" s="37">
        <v>22.102539937938168</v>
      </c>
      <c r="R9" s="39">
        <v>0</v>
      </c>
      <c r="S9" s="39">
        <v>0</v>
      </c>
      <c r="T9" s="38">
        <f>SUMPRODUCT(LTA!J9:AN9,LTA!J$101:AN$101,LTA!J$104:AN$104)</f>
        <v>56.67</v>
      </c>
      <c r="U9" s="38">
        <f>SUMPRODUCT(LTA!J9:AN9,LTA!J$102:AN$102,LTA!J$104:AN$104)</f>
        <v>131.34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-110</v>
      </c>
      <c r="AA9" s="76">
        <f>STOA!I9</f>
        <v>0</v>
      </c>
      <c r="AB9" s="76">
        <f>-STOA!O9</f>
        <v>0</v>
      </c>
      <c r="AC9">
        <f t="shared" si="0"/>
        <v>10.444842429565073</v>
      </c>
      <c r="AD9">
        <f t="shared" si="1"/>
        <v>891.54868332447438</v>
      </c>
      <c r="AE9">
        <f>'IDT-1'!C9</f>
        <v>0</v>
      </c>
      <c r="AF9" s="25"/>
      <c r="AG9">
        <f t="shared" si="2"/>
        <v>891.54868332447438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-60</v>
      </c>
      <c r="AM9" s="35">
        <f>RTM_PXI!I9</f>
        <v>0</v>
      </c>
      <c r="AN9" s="35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6.1241249999999994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54.998090344085277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734.85410613293948</v>
      </c>
      <c r="P10" s="37">
        <v>68.417387851716114</v>
      </c>
      <c r="Q10" s="37">
        <v>22.102539937938168</v>
      </c>
      <c r="R10" s="39">
        <v>0</v>
      </c>
      <c r="S10" s="39">
        <v>0</v>
      </c>
      <c r="T10" s="38">
        <f>SUMPRODUCT(LTA!J10:AN10,LTA!J$101:AN$101,LTA!J$104:AN$104)</f>
        <v>56</v>
      </c>
      <c r="U10" s="38">
        <f>SUMPRODUCT(LTA!J10:AN10,LTA!J$102:AN$102,LTA!J$104:AN$104)</f>
        <v>131.16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-125</v>
      </c>
      <c r="AA10" s="76">
        <f>STOA!I10</f>
        <v>0</v>
      </c>
      <c r="AB10" s="76">
        <f>-STOA!O10</f>
        <v>0</v>
      </c>
      <c r="AC10">
        <f t="shared" si="0"/>
        <v>10.560463199769917</v>
      </c>
      <c r="AD10">
        <f t="shared" si="1"/>
        <v>881.09578606690923</v>
      </c>
      <c r="AE10">
        <f>'IDT-1'!C10</f>
        <v>0</v>
      </c>
      <c r="AF10" s="25"/>
      <c r="AG10">
        <f t="shared" si="2"/>
        <v>881.09578606690923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-57</v>
      </c>
      <c r="AM10" s="35">
        <f>RTM_PXI!I10</f>
        <v>0</v>
      </c>
      <c r="AN10" s="35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6.1241249999999994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54.998090344085277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672.7535667740126</v>
      </c>
      <c r="P11" s="37">
        <v>68.417387851716114</v>
      </c>
      <c r="Q11" s="37">
        <v>22.102539937938168</v>
      </c>
      <c r="R11" s="39">
        <v>0</v>
      </c>
      <c r="S11" s="39">
        <v>0</v>
      </c>
      <c r="T11" s="38">
        <f>SUMPRODUCT(LTA!J11:AN11,LTA!J$101:AN$101,LTA!J$104:AN$104)</f>
        <v>57.33</v>
      </c>
      <c r="U11" s="38">
        <f>SUMPRODUCT(LTA!J11:AN11,LTA!J$102:AN$102,LTA!J$104:AN$104)</f>
        <v>131.34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-135</v>
      </c>
      <c r="AA11" s="76">
        <f>STOA!I11</f>
        <v>0</v>
      </c>
      <c r="AB11" s="76">
        <f>-STOA!O11</f>
        <v>0</v>
      </c>
      <c r="AC11">
        <f t="shared" si="0"/>
        <v>9.6533582560851432</v>
      </c>
      <c r="AD11">
        <f t="shared" si="1"/>
        <v>868.41235165166711</v>
      </c>
      <c r="AE11">
        <f>'IDT-1'!C11</f>
        <v>0</v>
      </c>
      <c r="AF11" s="25"/>
      <c r="AG11">
        <f t="shared" si="2"/>
        <v>868.41235165166711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6.1241249999999994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44.999999999999993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656.69091388779111</v>
      </c>
      <c r="P12" s="37">
        <v>68.417387851716114</v>
      </c>
      <c r="Q12" s="37">
        <v>22.102539937938168</v>
      </c>
      <c r="R12" s="39">
        <v>0</v>
      </c>
      <c r="S12" s="39">
        <v>0</v>
      </c>
      <c r="T12" s="38">
        <f>SUMPRODUCT(LTA!J12:AN12,LTA!J$101:AN$101,LTA!J$104:AN$104)</f>
        <v>56.33</v>
      </c>
      <c r="U12" s="38">
        <f>SUMPRODUCT(LTA!J12:AN12,LTA!J$102:AN$102,LTA!J$104:AN$104)</f>
        <v>131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-150</v>
      </c>
      <c r="AA12" s="76">
        <f>STOA!I12</f>
        <v>0</v>
      </c>
      <c r="AB12" s="76">
        <f>-STOA!O12</f>
        <v>0</v>
      </c>
      <c r="AC12">
        <f t="shared" si="0"/>
        <v>9.7122953788239013</v>
      </c>
      <c r="AD12">
        <f t="shared" si="1"/>
        <v>845.24267129862153</v>
      </c>
      <c r="AE12">
        <f>'IDT-1'!C12</f>
        <v>0</v>
      </c>
      <c r="AF12" s="25"/>
      <c r="AG12">
        <f t="shared" si="2"/>
        <v>845.24267129862153</v>
      </c>
      <c r="AI12" s="35">
        <f>PXIL!I12</f>
        <v>0</v>
      </c>
      <c r="AJ12" s="35">
        <f>PXIL!O12</f>
        <v>0</v>
      </c>
      <c r="AK12" s="35">
        <f>RTM_IEX!I12</f>
        <v>19.29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6.1241249999999994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44.999999999999993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656.68988673682861</v>
      </c>
      <c r="P13" s="37">
        <v>68.417387851716114</v>
      </c>
      <c r="Q13" s="37">
        <v>22.102539937938168</v>
      </c>
      <c r="R13" s="39">
        <v>0</v>
      </c>
      <c r="S13" s="39">
        <v>0</v>
      </c>
      <c r="T13" s="38">
        <f>SUMPRODUCT(LTA!J13:AN13,LTA!J$101:AN$101,LTA!J$104:AN$104)</f>
        <v>55</v>
      </c>
      <c r="U13" s="38">
        <f>SUMPRODUCT(LTA!J13:AN13,LTA!J$102:AN$102,LTA!J$104:AN$104)</f>
        <v>127.34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-165</v>
      </c>
      <c r="AA13" s="76">
        <f>STOA!I13</f>
        <v>0</v>
      </c>
      <c r="AB13" s="76">
        <f>-STOA!O13</f>
        <v>0</v>
      </c>
      <c r="AC13">
        <f t="shared" si="0"/>
        <v>9.8380101166291514</v>
      </c>
      <c r="AD13">
        <f t="shared" si="1"/>
        <v>829.95592940985387</v>
      </c>
      <c r="AE13">
        <f>'IDT-1'!C13</f>
        <v>0</v>
      </c>
      <c r="AF13" s="25"/>
      <c r="AG13">
        <f t="shared" si="2"/>
        <v>829.95592940985387</v>
      </c>
      <c r="AI13" s="35">
        <f>PXIL!I13</f>
        <v>0</v>
      </c>
      <c r="AJ13" s="35">
        <f>PXIL!O13</f>
        <v>0</v>
      </c>
      <c r="AK13" s="35">
        <f>RTM_IEX!I13</f>
        <v>24.12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6.1241249999999994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44.999999999999993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627.18625273682869</v>
      </c>
      <c r="P14" s="37">
        <v>68.417387851716114</v>
      </c>
      <c r="Q14" s="37">
        <v>22.102539937938168</v>
      </c>
      <c r="R14" s="39">
        <v>0</v>
      </c>
      <c r="S14" s="39">
        <v>0</v>
      </c>
      <c r="T14" s="38">
        <f>SUMPRODUCT(LTA!J14:AN14,LTA!J$101:AN$101,LTA!J$104:AN$104)</f>
        <v>53.33</v>
      </c>
      <c r="U14" s="38">
        <f>SUMPRODUCT(LTA!J14:AN14,LTA!J$102:AN$102,LTA!J$104:AN$104)</f>
        <v>127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-109</v>
      </c>
      <c r="AA14" s="76">
        <f>STOA!I14</f>
        <v>0</v>
      </c>
      <c r="AB14" s="76">
        <f>-STOA!O14</f>
        <v>0</v>
      </c>
      <c r="AC14">
        <f t="shared" si="0"/>
        <v>8.8963027584353647</v>
      </c>
      <c r="AD14">
        <f t="shared" si="1"/>
        <v>831.2640027680477</v>
      </c>
      <c r="AE14">
        <f>'IDT-1'!C14</f>
        <v>0</v>
      </c>
      <c r="AF14" s="25"/>
      <c r="AG14">
        <f t="shared" si="2"/>
        <v>831.2640027680477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6.1241249999999994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47.16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627.18582706109987</v>
      </c>
      <c r="P15" s="37">
        <v>68.417387851716114</v>
      </c>
      <c r="Q15" s="37">
        <v>22.102539937938168</v>
      </c>
      <c r="R15" s="39">
        <v>0</v>
      </c>
      <c r="S15" s="39">
        <v>0</v>
      </c>
      <c r="T15" s="38">
        <f>SUMPRODUCT(LTA!J15:AN15,LTA!J$101:AN$101,LTA!J$104:AN$104)</f>
        <v>48.33</v>
      </c>
      <c r="U15" s="38">
        <f>SUMPRODUCT(LTA!J15:AN15,LTA!J$102:AN$102,LTA!J$104:AN$104)</f>
        <v>127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-119</v>
      </c>
      <c r="AA15" s="76">
        <f>STOA!I15</f>
        <v>0</v>
      </c>
      <c r="AB15" s="76">
        <f>-STOA!O15</f>
        <v>0</v>
      </c>
      <c r="AC15">
        <f t="shared" si="0"/>
        <v>9.1265779145059174</v>
      </c>
      <c r="AD15">
        <f t="shared" si="1"/>
        <v>798.19330193624842</v>
      </c>
      <c r="AE15">
        <f>'IDT-1'!C15</f>
        <v>0</v>
      </c>
      <c r="AF15" s="25"/>
      <c r="AG15">
        <f t="shared" si="2"/>
        <v>798.19330193624842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-20</v>
      </c>
      <c r="AM15" s="35">
        <f>RTM_PXI!I15</f>
        <v>0</v>
      </c>
      <c r="AN15" s="35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6.1241249999999994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47.16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622.51039754631461</v>
      </c>
      <c r="P16" s="37">
        <v>68.416963429788737</v>
      </c>
      <c r="Q16" s="37">
        <v>22.1</v>
      </c>
      <c r="R16" s="39">
        <v>0</v>
      </c>
      <c r="S16" s="39">
        <v>0</v>
      </c>
      <c r="T16" s="38">
        <f>SUMPRODUCT(LTA!J16:AN16,LTA!J$101:AN$101,LTA!J$104:AN$104)</f>
        <v>47</v>
      </c>
      <c r="U16" s="38">
        <f>SUMPRODUCT(LTA!J16:AN16,LTA!J$102:AN$102,LTA!J$104:AN$104)</f>
        <v>126.34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-134</v>
      </c>
      <c r="AA16" s="76">
        <f>STOA!I16</f>
        <v>0</v>
      </c>
      <c r="AB16" s="76">
        <f>-STOA!O16</f>
        <v>0</v>
      </c>
      <c r="AC16">
        <f t="shared" si="0"/>
        <v>9.104448036858404</v>
      </c>
      <c r="AD16">
        <f t="shared" si="1"/>
        <v>787.547037939245</v>
      </c>
      <c r="AE16">
        <f>'IDT-1'!C16</f>
        <v>0</v>
      </c>
      <c r="AF16" s="25"/>
      <c r="AG16">
        <f t="shared" si="2"/>
        <v>787.547037939245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-9</v>
      </c>
      <c r="AM16" s="35">
        <f>RTM_PXI!I16</f>
        <v>0</v>
      </c>
      <c r="AN16" s="35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6.1241249999999994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47.16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621.55887088809936</v>
      </c>
      <c r="P17" s="37">
        <v>68.417387851716114</v>
      </c>
      <c r="Q17" s="37">
        <v>22.102539937938168</v>
      </c>
      <c r="R17" s="39">
        <v>0</v>
      </c>
      <c r="S17" s="39">
        <v>0</v>
      </c>
      <c r="T17" s="38">
        <f>SUMPRODUCT(LTA!J17:AN17,LTA!J$101:AN$101,LTA!J$104:AN$104)</f>
        <v>40.67</v>
      </c>
      <c r="U17" s="38">
        <f>SUMPRODUCT(LTA!J17:AN17,LTA!J$102:AN$102,LTA!J$104:AN$104)</f>
        <v>123.5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-144</v>
      </c>
      <c r="AA17" s="76">
        <f>STOA!I17</f>
        <v>0</v>
      </c>
      <c r="AB17" s="76">
        <f>-STOA!O17</f>
        <v>0</v>
      </c>
      <c r="AC17">
        <f t="shared" si="0"/>
        <v>9.0872213753513797</v>
      </c>
      <c r="AD17">
        <f t="shared" si="1"/>
        <v>769.44570230240231</v>
      </c>
      <c r="AE17">
        <f>'IDT-1'!C17</f>
        <v>0</v>
      </c>
      <c r="AF17" s="25"/>
      <c r="AG17">
        <f t="shared" si="2"/>
        <v>769.44570230240231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-7</v>
      </c>
      <c r="AM17" s="35">
        <f>RTM_PXI!I17</f>
        <v>0</v>
      </c>
      <c r="AN17" s="35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6.1241249999999994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47.16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622.12114860505267</v>
      </c>
      <c r="P18" s="37">
        <v>68.417387851716114</v>
      </c>
      <c r="Q18" s="37">
        <v>22.102539937938168</v>
      </c>
      <c r="R18" s="39">
        <v>0</v>
      </c>
      <c r="S18" s="39">
        <v>0</v>
      </c>
      <c r="T18" s="38">
        <f>SUMPRODUCT(LTA!J18:AN18,LTA!J$101:AN$101,LTA!J$104:AN$104)</f>
        <v>39.67</v>
      </c>
      <c r="U18" s="38">
        <f>SUMPRODUCT(LTA!J18:AN18,LTA!J$102:AN$102,LTA!J$104:AN$104)</f>
        <v>123.16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-149</v>
      </c>
      <c r="AA18" s="76">
        <f>STOA!I18</f>
        <v>0</v>
      </c>
      <c r="AB18" s="76">
        <f>-STOA!O18</f>
        <v>0</v>
      </c>
      <c r="AC18">
        <f t="shared" si="0"/>
        <v>9.1569289276977894</v>
      </c>
      <c r="AD18">
        <f t="shared" si="1"/>
        <v>759.59827246700922</v>
      </c>
      <c r="AE18">
        <f>'IDT-1'!C18</f>
        <v>0</v>
      </c>
      <c r="AF18" s="25"/>
      <c r="AG18">
        <f t="shared" si="2"/>
        <v>759.59827246700922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-11</v>
      </c>
      <c r="AM18" s="35">
        <f>RTM_PXI!I18</f>
        <v>0</v>
      </c>
      <c r="AN18" s="35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6.1241249999999994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47.16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622.12273518993356</v>
      </c>
      <c r="P19" s="37">
        <v>68.417387851716114</v>
      </c>
      <c r="Q19" s="37">
        <v>22.100000000000005</v>
      </c>
      <c r="R19" s="39">
        <v>0</v>
      </c>
      <c r="S19" s="39">
        <v>0</v>
      </c>
      <c r="T19" s="38">
        <f>SUMPRODUCT(LTA!J19:AN19,LTA!J$101:AN$101,LTA!J$104:AN$104)</f>
        <v>39.33</v>
      </c>
      <c r="U19" s="38">
        <f>SUMPRODUCT(LTA!J19:AN19,LTA!J$102:AN$102,LTA!J$104:AN$104)</f>
        <v>122.34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-131</v>
      </c>
      <c r="AA19" s="76">
        <f>STOA!I19</f>
        <v>0</v>
      </c>
      <c r="AB19" s="76">
        <f>-STOA!O19</f>
        <v>0</v>
      </c>
      <c r="AC19">
        <f t="shared" si="0"/>
        <v>9.3166000740298891</v>
      </c>
      <c r="AD19">
        <f t="shared" si="1"/>
        <v>738.27764796761994</v>
      </c>
      <c r="AE19">
        <f>'IDT-1'!C19</f>
        <v>0</v>
      </c>
      <c r="AF19" s="25"/>
      <c r="AG19">
        <f t="shared" si="2"/>
        <v>738.27764796761994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-49</v>
      </c>
      <c r="AM19" s="35">
        <f>RTM_PXI!I19</f>
        <v>0</v>
      </c>
      <c r="AN19" s="35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6.1241249999999994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47.16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622.12273518993356</v>
      </c>
      <c r="P20" s="37">
        <v>68.417387851716114</v>
      </c>
      <c r="Q20" s="37">
        <v>22.100000000000005</v>
      </c>
      <c r="R20" s="39">
        <v>0</v>
      </c>
      <c r="S20" s="39">
        <v>0</v>
      </c>
      <c r="T20" s="38">
        <f>SUMPRODUCT(LTA!J20:AN20,LTA!J$101:AN$101,LTA!J$104:AN$104)</f>
        <v>38</v>
      </c>
      <c r="U20" s="38">
        <f>SUMPRODUCT(LTA!J20:AN20,LTA!J$102:AN$102,LTA!J$104:AN$104)</f>
        <v>121.84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-131</v>
      </c>
      <c r="AA20" s="76">
        <f>STOA!I20</f>
        <v>0</v>
      </c>
      <c r="AB20" s="76">
        <f>-STOA!O20</f>
        <v>0</v>
      </c>
      <c r="AC20">
        <f t="shared" si="0"/>
        <v>9.3435838626543362</v>
      </c>
      <c r="AD20">
        <f t="shared" si="1"/>
        <v>731.42066417899548</v>
      </c>
      <c r="AE20">
        <f>'IDT-1'!C20</f>
        <v>0</v>
      </c>
      <c r="AF20" s="25"/>
      <c r="AG20">
        <f t="shared" si="2"/>
        <v>731.42066417899548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-54</v>
      </c>
      <c r="AM20" s="35">
        <f>RTM_PXI!I20</f>
        <v>0</v>
      </c>
      <c r="AN20" s="35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6.1241249999999994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47.16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622.12273518993356</v>
      </c>
      <c r="P21" s="37">
        <v>68.417387851716114</v>
      </c>
      <c r="Q21" s="37">
        <v>22.100000000000005</v>
      </c>
      <c r="R21" s="39">
        <v>0</v>
      </c>
      <c r="S21" s="39">
        <v>0</v>
      </c>
      <c r="T21" s="38">
        <f>SUMPRODUCT(LTA!J21:AN21,LTA!J$101:AN$101,LTA!J$104:AN$104)</f>
        <v>30.33</v>
      </c>
      <c r="U21" s="38">
        <f>SUMPRODUCT(LTA!J21:AN21,LTA!J$102:AN$102,LTA!J$104:AN$104)</f>
        <v>118.66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-136</v>
      </c>
      <c r="AA21" s="76">
        <f>STOA!I21</f>
        <v>0</v>
      </c>
      <c r="AB21" s="76">
        <f>-STOA!O21</f>
        <v>0</v>
      </c>
      <c r="AC21">
        <f t="shared" si="0"/>
        <v>9.7268286952481233</v>
      </c>
      <c r="AD21">
        <f t="shared" si="1"/>
        <v>664.18741934640161</v>
      </c>
      <c r="AE21">
        <f>'IDT-1'!C21</f>
        <v>0</v>
      </c>
      <c r="AF21" s="25"/>
      <c r="AG21">
        <f t="shared" si="2"/>
        <v>664.18741934640161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-105</v>
      </c>
      <c r="AM21" s="35">
        <f>RTM_PXI!I21</f>
        <v>0</v>
      </c>
      <c r="AN21" s="35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6.1241249999999994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47.16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622.12273518993356</v>
      </c>
      <c r="P22" s="37">
        <v>68.417387851716114</v>
      </c>
      <c r="Q22" s="37">
        <v>22.100000000000005</v>
      </c>
      <c r="R22" s="39">
        <v>0</v>
      </c>
      <c r="S22" s="39">
        <v>0</v>
      </c>
      <c r="T22" s="38">
        <f>SUMPRODUCT(LTA!J22:AN22,LTA!J$101:AN$101,LTA!J$104:AN$104)</f>
        <v>30</v>
      </c>
      <c r="U22" s="38">
        <f>SUMPRODUCT(LTA!J22:AN22,LTA!J$102:AN$102,LTA!J$104:AN$104)</f>
        <v>118.34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-136</v>
      </c>
      <c r="AA22" s="76">
        <f>STOA!I22</f>
        <v>0</v>
      </c>
      <c r="AB22" s="76">
        <f>-STOA!O22</f>
        <v>0</v>
      </c>
      <c r="AC22">
        <f t="shared" si="0"/>
        <v>9.7213686952481222</v>
      </c>
      <c r="AD22">
        <f t="shared" si="1"/>
        <v>663.54287934640172</v>
      </c>
      <c r="AE22">
        <f>'IDT-1'!C22</f>
        <v>0</v>
      </c>
      <c r="AF22" s="25"/>
      <c r="AG22">
        <f t="shared" si="2"/>
        <v>663.54287934640172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-105</v>
      </c>
      <c r="AM22" s="35">
        <f>RTM_PXI!I22</f>
        <v>0</v>
      </c>
      <c r="AN22" s="35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6.1824500000000002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45.06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616.45477255123637</v>
      </c>
      <c r="P23" s="37">
        <v>68.417387851716114</v>
      </c>
      <c r="Q23" s="37">
        <v>21.51</v>
      </c>
      <c r="R23" s="39">
        <v>0</v>
      </c>
      <c r="S23" s="39">
        <v>0</v>
      </c>
      <c r="T23" s="38">
        <f>SUMPRODUCT(LTA!J23:AN23,LTA!J$101:AN$101,LTA!J$104:AN$104)</f>
        <v>30</v>
      </c>
      <c r="U23" s="38">
        <f>SUMPRODUCT(LTA!J23:AN23,LTA!J$102:AN$102,LTA!J$104:AN$104)</f>
        <v>116.16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-126</v>
      </c>
      <c r="AA23" s="76">
        <f>STOA!I23</f>
        <v>0</v>
      </c>
      <c r="AB23" s="76">
        <f>-STOA!O23</f>
        <v>0</v>
      </c>
      <c r="AC23">
        <f t="shared" si="0"/>
        <v>8.9980029097163836</v>
      </c>
      <c r="AD23">
        <f t="shared" si="1"/>
        <v>728.78660749323592</v>
      </c>
      <c r="AE23">
        <f>'IDT-1'!C23</f>
        <v>0</v>
      </c>
      <c r="AF23" s="25"/>
      <c r="AG23">
        <f t="shared" si="2"/>
        <v>728.78660749323592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-40</v>
      </c>
      <c r="AM23" s="35">
        <f>RTM_PXI!I23</f>
        <v>0</v>
      </c>
      <c r="AN23" s="35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6.1824500000000002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45.06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620.24592495515662</v>
      </c>
      <c r="P24" s="37">
        <v>68.417387851716114</v>
      </c>
      <c r="Q24" s="37">
        <v>21.51</v>
      </c>
      <c r="R24" s="39">
        <v>0</v>
      </c>
      <c r="S24" s="39">
        <v>0</v>
      </c>
      <c r="T24" s="38">
        <f>SUMPRODUCT(LTA!J24:AN24,LTA!J$101:AN$101,LTA!J$104:AN$104)</f>
        <v>30.01</v>
      </c>
      <c r="U24" s="38">
        <f>SUMPRODUCT(LTA!J24:AN24,LTA!J$102:AN$102,LTA!J$104:AN$104)</f>
        <v>116.16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-131</v>
      </c>
      <c r="AA24" s="76">
        <f>STOA!I24</f>
        <v>0</v>
      </c>
      <c r="AB24" s="76">
        <f>-STOA!O24</f>
        <v>0</v>
      </c>
      <c r="AC24">
        <f t="shared" si="0"/>
        <v>9.0299325899093148</v>
      </c>
      <c r="AD24">
        <f t="shared" si="1"/>
        <v>732.55583021696327</v>
      </c>
      <c r="AE24">
        <f>'IDT-1'!C24</f>
        <v>0</v>
      </c>
      <c r="AF24" s="25"/>
      <c r="AG24">
        <f t="shared" si="2"/>
        <v>732.55583021696327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-35</v>
      </c>
      <c r="AM24" s="35">
        <f>RTM_PXI!I24</f>
        <v>0</v>
      </c>
      <c r="AN24" s="35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6.1824500000000002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45.06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630.87288749439767</v>
      </c>
      <c r="P25" s="37">
        <v>68.416963429788737</v>
      </c>
      <c r="Q25" s="37">
        <v>12</v>
      </c>
      <c r="R25" s="39">
        <v>0</v>
      </c>
      <c r="S25" s="39">
        <v>0</v>
      </c>
      <c r="T25" s="38">
        <f>SUMPRODUCT(LTA!J25:AN25,LTA!J$101:AN$101,LTA!J$104:AN$104)</f>
        <v>30.36</v>
      </c>
      <c r="U25" s="38">
        <f>SUMPRODUCT(LTA!J25:AN25,LTA!J$102:AN$102,LTA!J$104:AN$104)</f>
        <v>86.56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-126</v>
      </c>
      <c r="AA25" s="76">
        <f>STOA!I25</f>
        <v>0</v>
      </c>
      <c r="AB25" s="76">
        <f>-STOA!O25</f>
        <v>0</v>
      </c>
      <c r="AC25">
        <f t="shared" si="0"/>
        <v>8.4547652010991872</v>
      </c>
      <c r="AD25">
        <f t="shared" si="1"/>
        <v>744.99753572308714</v>
      </c>
      <c r="AE25">
        <f>'IDT-1'!C25</f>
        <v>0</v>
      </c>
      <c r="AF25" s="25"/>
      <c r="AG25">
        <f t="shared" si="2"/>
        <v>744.99753572308714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6.1824500000000002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45.06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628.37872055230127</v>
      </c>
      <c r="P26" s="37">
        <v>68.416963429788737</v>
      </c>
      <c r="Q26" s="37">
        <v>11.580000000000002</v>
      </c>
      <c r="R26" s="39">
        <v>0</v>
      </c>
      <c r="S26" s="39">
        <v>0</v>
      </c>
      <c r="T26" s="38">
        <f>SUMPRODUCT(LTA!J26:AN26,LTA!J$101:AN$101,LTA!J$104:AN$104)</f>
        <v>30.720000000000002</v>
      </c>
      <c r="U26" s="38">
        <f>SUMPRODUCT(LTA!J26:AN26,LTA!J$102:AN$102,LTA!J$104:AN$104)</f>
        <v>67.72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-111</v>
      </c>
      <c r="AA26" s="76">
        <f>STOA!I26</f>
        <v>0</v>
      </c>
      <c r="AB26" s="76">
        <f>-STOA!O26</f>
        <v>0</v>
      </c>
      <c r="AC26">
        <f t="shared" si="0"/>
        <v>8.1479868329122436</v>
      </c>
      <c r="AD26">
        <f t="shared" si="1"/>
        <v>738.91014714917787</v>
      </c>
      <c r="AE26">
        <f>'IDT-1'!C26</f>
        <v>0</v>
      </c>
      <c r="AF26" s="25"/>
      <c r="AG26">
        <f t="shared" si="2"/>
        <v>738.91014714917787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6.1824500000000002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45.06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665.87224702700382</v>
      </c>
      <c r="P27" s="37">
        <v>68.417387851716114</v>
      </c>
      <c r="Q27" s="37">
        <v>11.58</v>
      </c>
      <c r="R27" s="39">
        <v>2.06</v>
      </c>
      <c r="S27" s="39">
        <v>0</v>
      </c>
      <c r="T27" s="38">
        <f>SUMPRODUCT(LTA!J27:AN27,LTA!J$101:AN$101,LTA!J$104:AN$104)</f>
        <v>33.68</v>
      </c>
      <c r="U27" s="38">
        <f>SUMPRODUCT(LTA!J27:AN27,LTA!J$102:AN$102,LTA!J$104:AN$104)</f>
        <v>96.34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-129</v>
      </c>
      <c r="AA27" s="76">
        <f>STOA!I27</f>
        <v>0</v>
      </c>
      <c r="AB27" s="76">
        <f>-STOA!O27</f>
        <v>0</v>
      </c>
      <c r="AC27">
        <f t="shared" si="0"/>
        <v>9.2368391684874993</v>
      </c>
      <c r="AD27">
        <f t="shared" si="1"/>
        <v>750.95524571023236</v>
      </c>
      <c r="AE27">
        <f>'IDT-1'!C27</f>
        <v>0</v>
      </c>
      <c r="AF27" s="25"/>
      <c r="AG27">
        <f t="shared" si="2"/>
        <v>750.95524571023236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-40</v>
      </c>
      <c r="AM27" s="35">
        <f>RTM_PXI!I27</f>
        <v>0</v>
      </c>
      <c r="AN27" s="35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5.365899999999999</v>
      </c>
      <c r="E28">
        <f>GT_NG!Q28</f>
        <v>0.74426966292134822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45.06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667.40148972770703</v>
      </c>
      <c r="P28" s="37">
        <v>68.417387851716114</v>
      </c>
      <c r="Q28" s="37">
        <v>11.58</v>
      </c>
      <c r="R28" s="39">
        <v>4.72</v>
      </c>
      <c r="S28" s="39">
        <v>0</v>
      </c>
      <c r="T28" s="38">
        <f>SUMPRODUCT(LTA!J28:AN28,LTA!J$101:AN$101,LTA!J$104:AN$104)</f>
        <v>35.58</v>
      </c>
      <c r="U28" s="38">
        <f>SUMPRODUCT(LTA!J28:AN28,LTA!J$102:AN$102,LTA!J$104:AN$104)</f>
        <v>114.66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-190</v>
      </c>
      <c r="AA28" s="76">
        <f>STOA!I28</f>
        <v>0</v>
      </c>
      <c r="AB28" s="76">
        <f>-STOA!O28</f>
        <v>0</v>
      </c>
      <c r="AC28">
        <f t="shared" si="0"/>
        <v>9.619163964564617</v>
      </c>
      <c r="AD28">
        <f t="shared" si="1"/>
        <v>753.90988327777995</v>
      </c>
      <c r="AE28">
        <f>'IDT-1'!C28</f>
        <v>0</v>
      </c>
      <c r="AF28" s="25"/>
      <c r="AG28">
        <f t="shared" si="2"/>
        <v>753.90988327777995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5.365899999999999</v>
      </c>
      <c r="E29">
        <f>GT_NG!Q29</f>
        <v>6.3143169398907109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45.06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670.62765416801062</v>
      </c>
      <c r="P29" s="37">
        <v>68.417387851716114</v>
      </c>
      <c r="Q29" s="37">
        <v>11.58</v>
      </c>
      <c r="R29" s="39">
        <v>10.557342727730246</v>
      </c>
      <c r="S29" s="39">
        <v>0</v>
      </c>
      <c r="T29" s="38">
        <f>SUMPRODUCT(LTA!J29:AN29,LTA!J$101:AN$101,LTA!J$104:AN$104)</f>
        <v>37.160000000000004</v>
      </c>
      <c r="U29" s="38">
        <f>SUMPRODUCT(LTA!J29:AN29,LTA!J$102:AN$102,LTA!J$104:AN$104)</f>
        <v>114.16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-114</v>
      </c>
      <c r="AA29" s="76">
        <f>STOA!I29</f>
        <v>0</v>
      </c>
      <c r="AB29" s="76">
        <f>-STOA!O29</f>
        <v>0</v>
      </c>
      <c r="AC29">
        <f t="shared" si="0"/>
        <v>9.7003308755533073</v>
      </c>
      <c r="AD29">
        <f t="shared" si="1"/>
        <v>775.54227081179442</v>
      </c>
      <c r="AE29">
        <f>'IDT-1'!C29</f>
        <v>0</v>
      </c>
      <c r="AF29" s="25"/>
      <c r="AG29">
        <f t="shared" si="2"/>
        <v>775.54227081179442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-70</v>
      </c>
      <c r="AM29" s="35">
        <f>RTM_PXI!I29</f>
        <v>0</v>
      </c>
      <c r="AN29" s="35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3.2662</v>
      </c>
      <c r="E30">
        <f>GT_NG!Q30</f>
        <v>6.3143169398907109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45.06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659.60152390659459</v>
      </c>
      <c r="P30" s="37">
        <v>68.417387851716114</v>
      </c>
      <c r="Q30" s="37">
        <v>11.58</v>
      </c>
      <c r="R30" s="39">
        <v>19.510000000000002</v>
      </c>
      <c r="S30" s="39">
        <v>0</v>
      </c>
      <c r="T30" s="38">
        <f>SUMPRODUCT(LTA!J30:AN30,LTA!J$101:AN$101,LTA!J$104:AN$104)</f>
        <v>42.15</v>
      </c>
      <c r="U30" s="38">
        <f>SUMPRODUCT(LTA!J30:AN30,LTA!J$102:AN$102,LTA!J$104:AN$104)</f>
        <v>113.84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-124</v>
      </c>
      <c r="AA30" s="76">
        <f>STOA!I30</f>
        <v>0</v>
      </c>
      <c r="AB30" s="76">
        <f>-STOA!O30</f>
        <v>0</v>
      </c>
      <c r="AC30">
        <f t="shared" si="0"/>
        <v>9.7045042224444806</v>
      </c>
      <c r="AD30">
        <f t="shared" si="1"/>
        <v>776.03492447575707</v>
      </c>
      <c r="AE30">
        <f>'IDT-1'!C30</f>
        <v>0</v>
      </c>
      <c r="AF30" s="25"/>
      <c r="AG30">
        <f t="shared" si="2"/>
        <v>776.03492447575707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-60</v>
      </c>
      <c r="AM30" s="35">
        <f>RTM_PXI!I30</f>
        <v>0</v>
      </c>
      <c r="AN30" s="35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5.1326000000000001</v>
      </c>
      <c r="E31">
        <f>GT_NG!Q31</f>
        <v>6.3143169398907109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45.06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654.01450882103632</v>
      </c>
      <c r="P31" s="37">
        <v>68.417387851716114</v>
      </c>
      <c r="Q31" s="37">
        <v>11.58</v>
      </c>
      <c r="R31" s="39">
        <v>25.3</v>
      </c>
      <c r="S31" s="39">
        <v>0</v>
      </c>
      <c r="T31" s="38">
        <f>SUMPRODUCT(LTA!J31:AN31,LTA!J$101:AN$101,LTA!J$104:AN$104)</f>
        <v>52.519999999999996</v>
      </c>
      <c r="U31" s="38">
        <f>SUMPRODUCT(LTA!J31:AN31,LTA!J$102:AN$102,LTA!J$104:AN$104)</f>
        <v>114.5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-144</v>
      </c>
      <c r="AA31" s="76">
        <f>STOA!I31</f>
        <v>0</v>
      </c>
      <c r="AB31" s="76">
        <f>-STOA!O31</f>
        <v>0</v>
      </c>
      <c r="AC31">
        <f t="shared" si="0"/>
        <v>9.9839622102235719</v>
      </c>
      <c r="AD31">
        <f t="shared" si="1"/>
        <v>768.85485140241951</v>
      </c>
      <c r="AE31">
        <f>'IDT-1'!C31</f>
        <v>0</v>
      </c>
      <c r="AF31" s="25"/>
      <c r="AG31">
        <f t="shared" si="2"/>
        <v>768.85485140241951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-60</v>
      </c>
      <c r="AM31" s="35">
        <f>RTM_PXI!I31</f>
        <v>0</v>
      </c>
      <c r="AN31" s="35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5.1326000000000001</v>
      </c>
      <c r="E32">
        <f>GT_NG!Q32</f>
        <v>6.3143169398907109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45.06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636.95140605855102</v>
      </c>
      <c r="P32" s="37">
        <v>68.416963429788737</v>
      </c>
      <c r="Q32" s="37">
        <v>11.57</v>
      </c>
      <c r="R32" s="39">
        <v>25.3</v>
      </c>
      <c r="S32" s="39">
        <v>0</v>
      </c>
      <c r="T32" s="38">
        <f>SUMPRODUCT(LTA!J32:AN32,LTA!J$101:AN$101,LTA!J$104:AN$104)</f>
        <v>66.509999999999991</v>
      </c>
      <c r="U32" s="38">
        <f>SUMPRODUCT(LTA!J32:AN32,LTA!J$102:AN$102,LTA!J$104:AN$104)</f>
        <v>114.16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-164</v>
      </c>
      <c r="AA32" s="76">
        <f>STOA!I32</f>
        <v>0</v>
      </c>
      <c r="AB32" s="76">
        <f>-STOA!O32</f>
        <v>0</v>
      </c>
      <c r="AC32">
        <f t="shared" si="0"/>
        <v>9.9975603704989524</v>
      </c>
      <c r="AD32">
        <f t="shared" si="1"/>
        <v>760.41772605773156</v>
      </c>
      <c r="AE32">
        <f>'IDT-1'!C32</f>
        <v>0</v>
      </c>
      <c r="AF32" s="25"/>
      <c r="AG32">
        <f t="shared" si="2"/>
        <v>760.41772605773156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-45</v>
      </c>
      <c r="AM32" s="35">
        <f>RTM_PXI!I32</f>
        <v>0</v>
      </c>
      <c r="AN32" s="35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5.1326000000000001</v>
      </c>
      <c r="E33">
        <f>GT_NG!Q33</f>
        <v>6.3143169398907109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45.06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636.94579205442949</v>
      </c>
      <c r="P33" s="37">
        <v>70.92</v>
      </c>
      <c r="Q33" s="37">
        <v>11.57</v>
      </c>
      <c r="R33" s="39">
        <v>25.3</v>
      </c>
      <c r="S33" s="39">
        <v>0</v>
      </c>
      <c r="T33" s="38">
        <f>SUMPRODUCT(LTA!J33:AN33,LTA!J$101:AN$101,LTA!J$104:AN$104)</f>
        <v>87.199999999999989</v>
      </c>
      <c r="U33" s="38">
        <f>SUMPRODUCT(LTA!J33:AN33,LTA!J$102:AN$102,LTA!J$104:AN$104)</f>
        <v>105.49000000000001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-211</v>
      </c>
      <c r="AA33" s="76">
        <f>STOA!I33</f>
        <v>0</v>
      </c>
      <c r="AB33" s="76">
        <f>-STOA!O33</f>
        <v>0</v>
      </c>
      <c r="AC33">
        <f t="shared" si="0"/>
        <v>10.178804824128326</v>
      </c>
      <c r="AD33">
        <f t="shared" si="1"/>
        <v>767.75390417019184</v>
      </c>
      <c r="AE33">
        <f>'IDT-1'!C33</f>
        <v>0</v>
      </c>
      <c r="AF33" s="25"/>
      <c r="AG33">
        <f t="shared" si="2"/>
        <v>767.75390417019184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-5</v>
      </c>
      <c r="AM33" s="35">
        <f>RTM_PXI!I33</f>
        <v>0</v>
      </c>
      <c r="AN33" s="35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5.1326000000000001</v>
      </c>
      <c r="E34">
        <f>GT_NG!Q34</f>
        <v>6.0765506807866876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45.06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632.93990912036509</v>
      </c>
      <c r="P34" s="37">
        <v>68.42</v>
      </c>
      <c r="Q34" s="37">
        <v>11.57</v>
      </c>
      <c r="R34" s="39">
        <v>25.3</v>
      </c>
      <c r="S34" s="39">
        <v>0</v>
      </c>
      <c r="T34" s="38">
        <f>SUMPRODUCT(LTA!J34:AN34,LTA!J$101:AN$101,LTA!J$104:AN$104)</f>
        <v>107.3</v>
      </c>
      <c r="U34" s="38">
        <f>SUMPRODUCT(LTA!J34:AN34,LTA!J$102:AN$102,LTA!J$104:AN$104)</f>
        <v>95.5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-231</v>
      </c>
      <c r="AA34" s="76">
        <f>STOA!I34</f>
        <v>0</v>
      </c>
      <c r="AB34" s="76">
        <f>-STOA!O34</f>
        <v>0</v>
      </c>
      <c r="AC34">
        <f t="shared" si="0"/>
        <v>10.334149536779048</v>
      </c>
      <c r="AD34">
        <f t="shared" si="1"/>
        <v>755.96491026437263</v>
      </c>
      <c r="AE34">
        <f>'IDT-1'!C34</f>
        <v>0</v>
      </c>
      <c r="AF34" s="25"/>
      <c r="AG34">
        <f t="shared" si="2"/>
        <v>755.96491026437263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0</v>
      </c>
      <c r="AM34" s="35">
        <f>RTM_PXI!I34</f>
        <v>0</v>
      </c>
      <c r="AN34" s="35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5.1326000000000001</v>
      </c>
      <c r="E35">
        <f>GT_NG!Q35</f>
        <v>6.0765506807866876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45.06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617.74205789535335</v>
      </c>
      <c r="P35" s="37">
        <v>68.42</v>
      </c>
      <c r="Q35" s="37">
        <v>11.57</v>
      </c>
      <c r="R35" s="39">
        <v>25.3</v>
      </c>
      <c r="S35" s="39">
        <v>0</v>
      </c>
      <c r="T35" s="38">
        <f>SUMPRODUCT(LTA!J35:AN35,LTA!J$101:AN$101,LTA!J$104:AN$104)</f>
        <v>132.44999999999999</v>
      </c>
      <c r="U35" s="38">
        <f>SUMPRODUCT(LTA!J35:AN35,LTA!J$102:AN$102,LTA!J$104:AN$104)</f>
        <v>81.03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-231</v>
      </c>
      <c r="AA35" s="76">
        <f>STOA!I35</f>
        <v>0</v>
      </c>
      <c r="AB35" s="76">
        <f>-STOA!O35</f>
        <v>0</v>
      </c>
      <c r="AC35">
        <f t="shared" si="0"/>
        <v>10.29619958648895</v>
      </c>
      <c r="AD35">
        <f t="shared" si="1"/>
        <v>751.48500898965108</v>
      </c>
      <c r="AE35">
        <f>'IDT-1'!C35</f>
        <v>0</v>
      </c>
      <c r="AF35" s="25"/>
      <c r="AG35">
        <f t="shared" si="2"/>
        <v>751.48500898965108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0</v>
      </c>
      <c r="AM35" s="35">
        <f>RTM_PXI!I35</f>
        <v>0</v>
      </c>
      <c r="AN35" s="35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5.1326000000000001</v>
      </c>
      <c r="E36">
        <f>GT_NG!Q36</f>
        <v>6.0765506807866876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45.06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610.35734851669395</v>
      </c>
      <c r="P36" s="37">
        <v>68.42</v>
      </c>
      <c r="Q36" s="37">
        <v>11.57</v>
      </c>
      <c r="R36" s="39">
        <v>25.3</v>
      </c>
      <c r="S36" s="39">
        <v>0</v>
      </c>
      <c r="T36" s="38">
        <f>SUMPRODUCT(LTA!J36:AN36,LTA!J$101:AN$101,LTA!J$104:AN$104)</f>
        <v>154.31</v>
      </c>
      <c r="U36" s="38">
        <f>SUMPRODUCT(LTA!J36:AN36,LTA!J$102:AN$102,LTA!J$104:AN$104)</f>
        <v>76.210000000000008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-241</v>
      </c>
      <c r="AA36" s="76">
        <f>STOA!I36</f>
        <v>0</v>
      </c>
      <c r="AB36" s="76">
        <f>-STOA!O36</f>
        <v>0</v>
      </c>
      <c r="AC36">
        <f t="shared" si="0"/>
        <v>10.4620156049571</v>
      </c>
      <c r="AD36">
        <f t="shared" si="1"/>
        <v>750.97448359252348</v>
      </c>
      <c r="AE36">
        <f>'IDT-1'!C36</f>
        <v>0</v>
      </c>
      <c r="AF36" s="25"/>
      <c r="AG36">
        <f t="shared" si="2"/>
        <v>750.97448359252348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5.1326000000000001</v>
      </c>
      <c r="E37">
        <f>GT_NG!Q37</f>
        <v>6.0765506807866876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47.16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604.36568873278372</v>
      </c>
      <c r="P37" s="37">
        <v>33.763043360677898</v>
      </c>
      <c r="Q37" s="37">
        <v>11.57</v>
      </c>
      <c r="R37" s="39">
        <v>25.3</v>
      </c>
      <c r="S37" s="39">
        <v>0</v>
      </c>
      <c r="T37" s="38">
        <f>SUMPRODUCT(LTA!J37:AN37,LTA!J$101:AN$101,LTA!J$104:AN$104)</f>
        <v>174.72</v>
      </c>
      <c r="U37" s="38">
        <f>SUMPRODUCT(LTA!J37:AN37,LTA!J$102:AN$102,LTA!J$104:AN$104)</f>
        <v>67.06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-211</v>
      </c>
      <c r="AA37" s="76">
        <f>STOA!I37</f>
        <v>0</v>
      </c>
      <c r="AB37" s="76">
        <f>-STOA!O37</f>
        <v>0</v>
      </c>
      <c r="AC37">
        <f t="shared" si="0"/>
        <v>9.9786564952552776</v>
      </c>
      <c r="AD37">
        <f t="shared" si="1"/>
        <v>754.16922627899305</v>
      </c>
      <c r="AE37">
        <f>'IDT-1'!C37</f>
        <v>0</v>
      </c>
      <c r="AF37" s="25"/>
      <c r="AG37">
        <f t="shared" si="2"/>
        <v>754.16922627899305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6.0657999999999994</v>
      </c>
      <c r="E38">
        <f>GT_NG!Q38</f>
        <v>6.0765506807866876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47.16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594.44176279008286</v>
      </c>
      <c r="P38" s="37">
        <v>33.763043360677898</v>
      </c>
      <c r="Q38" s="37">
        <v>11.57</v>
      </c>
      <c r="R38" s="39">
        <v>25.3</v>
      </c>
      <c r="S38" s="39">
        <v>0</v>
      </c>
      <c r="T38" s="38">
        <f>SUMPRODUCT(LTA!J38:AN38,LTA!J$101:AN$101,LTA!J$104:AN$104)</f>
        <v>193.07999999999998</v>
      </c>
      <c r="U38" s="38">
        <f>SUMPRODUCT(LTA!J38:AN38,LTA!J$102:AN$102,LTA!J$104:AN$104)</f>
        <v>67.06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-216</v>
      </c>
      <c r="AA38" s="76">
        <f>STOA!I38</f>
        <v>0</v>
      </c>
      <c r="AB38" s="76">
        <f>-STOA!O38</f>
        <v>0</v>
      </c>
      <c r="AC38">
        <f t="shared" si="0"/>
        <v>10.099714185961037</v>
      </c>
      <c r="AD38">
        <f t="shared" si="1"/>
        <v>758.41744264558645</v>
      </c>
      <c r="AE38">
        <f>'IDT-1'!C38</f>
        <v>0</v>
      </c>
      <c r="AF38" s="25"/>
      <c r="AG38">
        <f t="shared" si="2"/>
        <v>758.41744264558645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6.0657999999999994</v>
      </c>
      <c r="E39">
        <f>GT_NG!Q39</f>
        <v>6.0080181543116495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47.16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584.27771927224512</v>
      </c>
      <c r="P39" s="37">
        <v>33.763043360677898</v>
      </c>
      <c r="Q39" s="37">
        <v>11.57</v>
      </c>
      <c r="R39" s="39">
        <v>25.3</v>
      </c>
      <c r="S39" s="39">
        <v>0</v>
      </c>
      <c r="T39" s="38">
        <f>SUMPRODUCT(LTA!J39:AN39,LTA!J$101:AN$101,LTA!J$104:AN$104)</f>
        <v>201.41000000000003</v>
      </c>
      <c r="U39" s="38">
        <f>SUMPRODUCT(LTA!J39:AN39,LTA!J$102:AN$102,LTA!J$104:AN$104)</f>
        <v>67.06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-183</v>
      </c>
      <c r="AA39" s="76">
        <f>STOA!I39</f>
        <v>0</v>
      </c>
      <c r="AB39" s="76">
        <f>-STOA!O39</f>
        <v>0</v>
      </c>
      <c r="AC39">
        <f t="shared" si="0"/>
        <v>9.8041843422674688</v>
      </c>
      <c r="AD39">
        <f t="shared" si="1"/>
        <v>789.81039644496718</v>
      </c>
      <c r="AE39">
        <f>'IDT-1'!C39</f>
        <v>0</v>
      </c>
      <c r="AF39" s="25"/>
      <c r="AG39">
        <f t="shared" si="2"/>
        <v>789.81039644496718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0</v>
      </c>
      <c r="AM39" s="35">
        <f>RTM_PXI!I39</f>
        <v>0</v>
      </c>
      <c r="AN39" s="35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6.0657999999999994</v>
      </c>
      <c r="E40">
        <f>GT_NG!Q40</f>
        <v>6.0080181543116495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47.16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584.27771927224512</v>
      </c>
      <c r="P40" s="37">
        <v>33.763043360677898</v>
      </c>
      <c r="Q40" s="37">
        <v>11.57</v>
      </c>
      <c r="R40" s="39">
        <v>25.3</v>
      </c>
      <c r="S40" s="39">
        <v>0</v>
      </c>
      <c r="T40" s="38">
        <f>SUMPRODUCT(LTA!J40:AN40,LTA!J$101:AN$101,LTA!J$104:AN$104)</f>
        <v>217.42000000000002</v>
      </c>
      <c r="U40" s="38">
        <f>SUMPRODUCT(LTA!J40:AN40,LTA!J$102:AN$102,LTA!J$104:AN$104)</f>
        <v>67.06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-183</v>
      </c>
      <c r="AA40" s="76">
        <f>STOA!I40</f>
        <v>0</v>
      </c>
      <c r="AB40" s="76">
        <f>-STOA!O40</f>
        <v>0</v>
      </c>
      <c r="AC40">
        <f t="shared" si="0"/>
        <v>9.9386683422674693</v>
      </c>
      <c r="AD40">
        <f t="shared" si="1"/>
        <v>805.68591244496724</v>
      </c>
      <c r="AE40">
        <f>'IDT-1'!C40</f>
        <v>0</v>
      </c>
      <c r="AF40" s="25"/>
      <c r="AG40">
        <f t="shared" si="2"/>
        <v>805.68591244496724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0</v>
      </c>
      <c r="AM40" s="35">
        <f>RTM_PXI!I40</f>
        <v>0</v>
      </c>
      <c r="AN40" s="35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6.0657999999999994</v>
      </c>
      <c r="E41">
        <f>GT_NG!Q41</f>
        <v>6.0080181543116495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47.16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587.55223227291697</v>
      </c>
      <c r="P41" s="37">
        <v>33.763043360677898</v>
      </c>
      <c r="Q41" s="37">
        <v>11.57</v>
      </c>
      <c r="R41" s="39">
        <v>25.3</v>
      </c>
      <c r="S41" s="39">
        <v>0</v>
      </c>
      <c r="T41" s="38">
        <f>SUMPRODUCT(LTA!J41:AN41,LTA!J$101:AN$101,LTA!J$104:AN$104)</f>
        <v>227.4</v>
      </c>
      <c r="U41" s="38">
        <f>SUMPRODUCT(LTA!J41:AN41,LTA!J$102:AN$102,LTA!J$104:AN$104)</f>
        <v>66.900000000000006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-188</v>
      </c>
      <c r="AA41" s="76">
        <f>STOA!I41</f>
        <v>0</v>
      </c>
      <c r="AB41" s="76">
        <f>-STOA!O41</f>
        <v>0</v>
      </c>
      <c r="AC41">
        <f t="shared" si="0"/>
        <v>10.091018040097559</v>
      </c>
      <c r="AD41">
        <f t="shared" si="1"/>
        <v>813.62807574780891</v>
      </c>
      <c r="AE41">
        <f>'IDT-1'!C41</f>
        <v>0</v>
      </c>
      <c r="AF41" s="25"/>
      <c r="AG41">
        <f t="shared" si="2"/>
        <v>813.62807574780891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6.0657999999999994</v>
      </c>
      <c r="E42">
        <f>GT_NG!Q42</f>
        <v>5.7658153241650298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47.16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587.55223227291697</v>
      </c>
      <c r="P42" s="37">
        <v>33.763043360677898</v>
      </c>
      <c r="Q42" s="37">
        <v>11.57</v>
      </c>
      <c r="R42" s="39">
        <v>25.3</v>
      </c>
      <c r="S42" s="39">
        <v>0</v>
      </c>
      <c r="T42" s="38">
        <f>SUMPRODUCT(LTA!J42:AN42,LTA!J$101:AN$101,LTA!J$104:AN$104)</f>
        <v>241.81</v>
      </c>
      <c r="U42" s="38">
        <f>SUMPRODUCT(LTA!J42:AN42,LTA!J$102:AN$102,LTA!J$104:AN$104)</f>
        <v>66.900000000000006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-177</v>
      </c>
      <c r="AA42" s="76">
        <f>STOA!I42</f>
        <v>0</v>
      </c>
      <c r="AB42" s="76">
        <f>-STOA!O42</f>
        <v>0</v>
      </c>
      <c r="AC42">
        <f t="shared" si="0"/>
        <v>10.201556378599438</v>
      </c>
      <c r="AD42">
        <f t="shared" si="1"/>
        <v>828.68533457916055</v>
      </c>
      <c r="AE42">
        <f>'IDT-1'!C42</f>
        <v>0</v>
      </c>
      <c r="AF42" s="25"/>
      <c r="AG42">
        <f t="shared" si="2"/>
        <v>828.68533457916055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-10</v>
      </c>
      <c r="AM42" s="35">
        <f>RTM_PXI!I42</f>
        <v>0</v>
      </c>
      <c r="AN42" s="35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6.0657999999999994</v>
      </c>
      <c r="E43">
        <f>GT_NG!Q43</f>
        <v>5.7658153241650298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47.16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589.03999276530817</v>
      </c>
      <c r="P43" s="37">
        <v>33.763043360677898</v>
      </c>
      <c r="Q43" s="37">
        <v>11.57</v>
      </c>
      <c r="R43" s="39">
        <v>25.3</v>
      </c>
      <c r="S43" s="39">
        <v>0</v>
      </c>
      <c r="T43" s="38">
        <f>SUMPRODUCT(LTA!J43:AN43,LTA!J$101:AN$101,LTA!J$104:AN$104)</f>
        <v>251.32999999999998</v>
      </c>
      <c r="U43" s="38">
        <f>SUMPRODUCT(LTA!J43:AN43,LTA!J$102:AN$102,LTA!J$104:AN$104)</f>
        <v>67.06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-172</v>
      </c>
      <c r="AA43" s="76">
        <f>STOA!I43</f>
        <v>0</v>
      </c>
      <c r="AB43" s="76">
        <f>-STOA!O43</f>
        <v>0</v>
      </c>
      <c r="AC43">
        <f t="shared" si="0"/>
        <v>10.405490617159082</v>
      </c>
      <c r="AD43">
        <f t="shared" si="1"/>
        <v>826.64916083299181</v>
      </c>
      <c r="AE43">
        <f>'IDT-1'!C43</f>
        <v>0</v>
      </c>
      <c r="AF43" s="25"/>
      <c r="AG43">
        <f t="shared" si="2"/>
        <v>826.64916083299181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-28</v>
      </c>
      <c r="AM43" s="35">
        <f>RTM_PXI!I43</f>
        <v>0</v>
      </c>
      <c r="AN43" s="35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6.0657999999999994</v>
      </c>
      <c r="E44">
        <f>GT_NG!Q44</f>
        <v>5.5258895705521471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47.16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585.61388753792892</v>
      </c>
      <c r="P44" s="37">
        <v>33.763043360677898</v>
      </c>
      <c r="Q44" s="37">
        <v>11.57</v>
      </c>
      <c r="R44" s="39">
        <v>25.3</v>
      </c>
      <c r="S44" s="39">
        <v>0</v>
      </c>
      <c r="T44" s="38">
        <f>SUMPRODUCT(LTA!J44:AN44,LTA!J$101:AN$101,LTA!J$104:AN$104)</f>
        <v>259.94</v>
      </c>
      <c r="U44" s="38">
        <f>SUMPRODUCT(LTA!J44:AN44,LTA!J$102:AN$102,LTA!J$104:AN$104)</f>
        <v>67.400000000000006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-167</v>
      </c>
      <c r="AA44" s="76">
        <f>STOA!I44</f>
        <v>0</v>
      </c>
      <c r="AB44" s="76">
        <f>-STOA!O44</f>
        <v>0</v>
      </c>
      <c r="AC44">
        <f t="shared" si="0"/>
        <v>10.407520168294303</v>
      </c>
      <c r="AD44">
        <f t="shared" si="1"/>
        <v>836.93110030086461</v>
      </c>
      <c r="AE44">
        <f>'IDT-1'!C44</f>
        <v>0</v>
      </c>
      <c r="AF44" s="25"/>
      <c r="AG44">
        <f t="shared" si="2"/>
        <v>836.93110030086461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-28</v>
      </c>
      <c r="AM44" s="35">
        <f>RTM_PXI!I44</f>
        <v>0</v>
      </c>
      <c r="AN44" s="35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6.0657999999999994</v>
      </c>
      <c r="E45">
        <f>GT_NG!Q45</f>
        <v>5.5258895705521471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47.16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576.95885654039444</v>
      </c>
      <c r="P45" s="37">
        <v>33.763043360677898</v>
      </c>
      <c r="Q45" s="37">
        <v>11.57</v>
      </c>
      <c r="R45" s="39">
        <v>25.3</v>
      </c>
      <c r="S45" s="39">
        <v>0</v>
      </c>
      <c r="T45" s="38">
        <f>SUMPRODUCT(LTA!J45:AN45,LTA!J$101:AN$101,LTA!J$104:AN$104)</f>
        <v>262.77</v>
      </c>
      <c r="U45" s="38">
        <f>SUMPRODUCT(LTA!J45:AN45,LTA!J$102:AN$102,LTA!J$104:AN$104)</f>
        <v>64.72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-157</v>
      </c>
      <c r="AA45" s="76">
        <f>STOA!I45</f>
        <v>0</v>
      </c>
      <c r="AB45" s="76">
        <f>-STOA!O45</f>
        <v>0</v>
      </c>
      <c r="AC45">
        <f t="shared" si="0"/>
        <v>10.192068226591898</v>
      </c>
      <c r="AD45">
        <f t="shared" si="1"/>
        <v>845.64152124503255</v>
      </c>
      <c r="AE45">
        <f>'IDT-1'!C45</f>
        <v>0</v>
      </c>
      <c r="AF45" s="25"/>
      <c r="AG45">
        <f t="shared" si="2"/>
        <v>845.64152124503255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-21</v>
      </c>
      <c r="AM45" s="35">
        <f>RTM_PXI!I45</f>
        <v>0</v>
      </c>
      <c r="AN45" s="35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6.0657999999999994</v>
      </c>
      <c r="E46">
        <f>GT_NG!Q46</f>
        <v>5.5258895705521471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47.16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576.95790281538564</v>
      </c>
      <c r="P46" s="37">
        <v>33.763043360677898</v>
      </c>
      <c r="Q46" s="37">
        <v>11.57</v>
      </c>
      <c r="R46" s="39">
        <v>25.3</v>
      </c>
      <c r="S46" s="39">
        <v>0</v>
      </c>
      <c r="T46" s="38">
        <f>SUMPRODUCT(LTA!J46:AN46,LTA!J$101:AN$101,LTA!J$104:AN$104)</f>
        <v>267.02999999999997</v>
      </c>
      <c r="U46" s="38">
        <f>SUMPRODUCT(LTA!J46:AN46,LTA!J$102:AN$102,LTA!J$104:AN$104)</f>
        <v>64.72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-152</v>
      </c>
      <c r="AA46" s="76">
        <f>STOA!I46</f>
        <v>0</v>
      </c>
      <c r="AB46" s="76">
        <f>-STOA!O46</f>
        <v>0</v>
      </c>
      <c r="AC46">
        <f t="shared" si="0"/>
        <v>10.151603795777822</v>
      </c>
      <c r="AD46">
        <f t="shared" si="1"/>
        <v>858.94103195083767</v>
      </c>
      <c r="AE46">
        <f>'IDT-1'!C46</f>
        <v>0</v>
      </c>
      <c r="AF46" s="25"/>
      <c r="AG46">
        <f t="shared" si="2"/>
        <v>858.94103195083767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-17</v>
      </c>
      <c r="AM46" s="35">
        <f>RTM_PXI!I46</f>
        <v>0</v>
      </c>
      <c r="AN46" s="35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6.0657999999999994</v>
      </c>
      <c r="E47">
        <f>GT_NG!Q47</f>
        <v>5.5258895705521471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47.16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576.95790281538564</v>
      </c>
      <c r="P47" s="37">
        <v>33.763043360677898</v>
      </c>
      <c r="Q47" s="37">
        <v>11.57</v>
      </c>
      <c r="R47" s="39">
        <v>25.300000000000004</v>
      </c>
      <c r="S47" s="39">
        <v>0</v>
      </c>
      <c r="T47" s="38">
        <f>SUMPRODUCT(LTA!J47:AN47,LTA!J$101:AN$101,LTA!J$104:AN$104)</f>
        <v>268.58</v>
      </c>
      <c r="U47" s="38">
        <f>SUMPRODUCT(LTA!J47:AN47,LTA!J$102:AN$102,LTA!J$104:AN$104)</f>
        <v>64.900000000000006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-137</v>
      </c>
      <c r="AA47" s="76">
        <f>STOA!I47</f>
        <v>0</v>
      </c>
      <c r="AB47" s="76">
        <f>-STOA!O47</f>
        <v>0</v>
      </c>
      <c r="AC47">
        <f t="shared" si="0"/>
        <v>10.022126114454711</v>
      </c>
      <c r="AD47">
        <f t="shared" si="1"/>
        <v>877.80050963216104</v>
      </c>
      <c r="AE47">
        <f>'IDT-1'!C47</f>
        <v>0</v>
      </c>
      <c r="AF47" s="25"/>
      <c r="AG47">
        <f t="shared" si="2"/>
        <v>877.80050963216104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-15</v>
      </c>
      <c r="AM47" s="35">
        <f>RTM_PXI!I47</f>
        <v>0</v>
      </c>
      <c r="AN47" s="35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6.0657999999999994</v>
      </c>
      <c r="E48">
        <f>GT_NG!Q48</f>
        <v>5.5258895705521471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47.16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576.95790281538564</v>
      </c>
      <c r="P48" s="37">
        <v>33.763043360677898</v>
      </c>
      <c r="Q48" s="37">
        <v>11.57</v>
      </c>
      <c r="R48" s="39">
        <v>25.3</v>
      </c>
      <c r="S48" s="39">
        <v>0</v>
      </c>
      <c r="T48" s="38">
        <f>SUMPRODUCT(LTA!J48:AN48,LTA!J$101:AN$101,LTA!J$104:AN$104)</f>
        <v>270.74</v>
      </c>
      <c r="U48" s="38">
        <f>SUMPRODUCT(LTA!J48:AN48,LTA!J$102:AN$102,LTA!J$104:AN$104)</f>
        <v>65.06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-127</v>
      </c>
      <c r="AA48" s="76">
        <f>STOA!I48</f>
        <v>0</v>
      </c>
      <c r="AB48" s="76">
        <f>-STOA!O48</f>
        <v>0</v>
      </c>
      <c r="AC48">
        <f t="shared" si="0"/>
        <v>9.9569025372058189</v>
      </c>
      <c r="AD48">
        <f t="shared" si="1"/>
        <v>890.18573320940993</v>
      </c>
      <c r="AE48">
        <f>'IDT-1'!C48</f>
        <v>0</v>
      </c>
      <c r="AF48" s="25"/>
      <c r="AG48">
        <f t="shared" si="2"/>
        <v>890.18573320940993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-15</v>
      </c>
      <c r="AM48" s="35">
        <f>RTM_PXI!I48</f>
        <v>0</v>
      </c>
      <c r="AN48" s="35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6.0657999999999994</v>
      </c>
      <c r="E49">
        <f>GT_NG!Q49</f>
        <v>5.5258895705521471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47.16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578.96537995277492</v>
      </c>
      <c r="P49" s="37">
        <v>33.763043360677898</v>
      </c>
      <c r="Q49" s="37">
        <v>11.57</v>
      </c>
      <c r="R49" s="39">
        <v>25.3</v>
      </c>
      <c r="S49" s="39">
        <v>0</v>
      </c>
      <c r="T49" s="38">
        <f>SUMPRODUCT(LTA!J49:AN49,LTA!J$101:AN$101,LTA!J$104:AN$104)</f>
        <v>277.40999999999997</v>
      </c>
      <c r="U49" s="38">
        <f>SUMPRODUCT(LTA!J49:AN49,LTA!J$102:AN$102,LTA!J$104:AN$104)</f>
        <v>65.22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-112</v>
      </c>
      <c r="AA49" s="76">
        <f>STOA!I49</f>
        <v>0</v>
      </c>
      <c r="AB49" s="76">
        <f>-STOA!O49</f>
        <v>0</v>
      </c>
      <c r="AC49">
        <f t="shared" si="0"/>
        <v>9.9040699792865503</v>
      </c>
      <c r="AD49">
        <f t="shared" si="1"/>
        <v>914.07604290471841</v>
      </c>
      <c r="AE49">
        <f>'IDT-1'!C49</f>
        <v>0</v>
      </c>
      <c r="AF49" s="25"/>
      <c r="AG49">
        <f t="shared" si="2"/>
        <v>914.07604290471841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-15</v>
      </c>
      <c r="AM49" s="35">
        <f>RTM_PXI!I49</f>
        <v>0</v>
      </c>
      <c r="AN49" s="35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6.0657999999999994</v>
      </c>
      <c r="E50">
        <f>GT_NG!Q50</f>
        <v>5.5258895705521471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47.16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578.96537995277492</v>
      </c>
      <c r="P50" s="37">
        <v>33.763043360677898</v>
      </c>
      <c r="Q50" s="37">
        <v>11.57</v>
      </c>
      <c r="R50" s="39">
        <v>25.3</v>
      </c>
      <c r="S50" s="39">
        <v>0</v>
      </c>
      <c r="T50" s="38">
        <f>SUMPRODUCT(LTA!J50:AN50,LTA!J$101:AN$101,LTA!J$104:AN$104)</f>
        <v>278.08</v>
      </c>
      <c r="U50" s="38">
        <f>SUMPRODUCT(LTA!J50:AN50,LTA!J$102:AN$102,LTA!J$104:AN$104)</f>
        <v>65.56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-107</v>
      </c>
      <c r="AA50" s="76">
        <f>STOA!I50</f>
        <v>0</v>
      </c>
      <c r="AB50" s="76">
        <f>-STOA!O50</f>
        <v>0</v>
      </c>
      <c r="AC50">
        <f t="shared" si="0"/>
        <v>9.8701981906621068</v>
      </c>
      <c r="AD50">
        <f t="shared" si="1"/>
        <v>920.11991469334282</v>
      </c>
      <c r="AE50">
        <f>'IDT-1'!C50</f>
        <v>0</v>
      </c>
      <c r="AF50" s="25"/>
      <c r="AG50">
        <f t="shared" si="2"/>
        <v>920.11991469334282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-15</v>
      </c>
      <c r="AM50" s="35">
        <f>RTM_PXI!I50</f>
        <v>0</v>
      </c>
      <c r="AN50" s="35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6.0657999999999994</v>
      </c>
      <c r="E51">
        <f>GT_NG!Q51</f>
        <v>5.5258895705521471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47.16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579.4415482758136</v>
      </c>
      <c r="P51" s="37">
        <v>33.763043360677898</v>
      </c>
      <c r="Q51" s="37">
        <v>11.57</v>
      </c>
      <c r="R51" s="39">
        <v>25.3</v>
      </c>
      <c r="S51" s="39">
        <v>0</v>
      </c>
      <c r="T51" s="38">
        <f>SUMPRODUCT(LTA!J51:AN51,LTA!J$101:AN$101,LTA!J$104:AN$104)</f>
        <v>282.08</v>
      </c>
      <c r="U51" s="38">
        <f>SUMPRODUCT(LTA!J51:AN51,LTA!J$102:AN$102,LTA!J$104:AN$104)</f>
        <v>67.900000000000006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-97</v>
      </c>
      <c r="AA51" s="76">
        <f>STOA!I51</f>
        <v>0</v>
      </c>
      <c r="AB51" s="76">
        <f>-STOA!O51</f>
        <v>0</v>
      </c>
      <c r="AC51">
        <f t="shared" si="0"/>
        <v>9.7156750614534051</v>
      </c>
      <c r="AD51">
        <f t="shared" si="1"/>
        <v>952.09060614559019</v>
      </c>
      <c r="AE51">
        <f>'IDT-1'!C51</f>
        <v>0</v>
      </c>
      <c r="AF51" s="25"/>
      <c r="AG51">
        <f t="shared" si="2"/>
        <v>952.09060614559019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6.0657999999999994</v>
      </c>
      <c r="E52">
        <f>GT_NG!Q52</f>
        <v>6.6212449255751018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47.16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579.4415482758136</v>
      </c>
      <c r="P52" s="37">
        <v>33.763043360677898</v>
      </c>
      <c r="Q52" s="37">
        <v>11.57</v>
      </c>
      <c r="R52" s="39">
        <v>25.3</v>
      </c>
      <c r="S52" s="39">
        <v>0</v>
      </c>
      <c r="T52" s="38">
        <f>SUMPRODUCT(LTA!J52:AN52,LTA!J$101:AN$101,LTA!J$104:AN$104)</f>
        <v>283.08</v>
      </c>
      <c r="U52" s="38">
        <f>SUMPRODUCT(LTA!J52:AN52,LTA!J$102:AN$102,LTA!J$104:AN$104)</f>
        <v>67.900000000000006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-97</v>
      </c>
      <c r="AA52" s="76">
        <f>STOA!I52</f>
        <v>0</v>
      </c>
      <c r="AB52" s="76">
        <f>-STOA!O52</f>
        <v>0</v>
      </c>
      <c r="AC52">
        <f t="shared" si="0"/>
        <v>9.7332760464355985</v>
      </c>
      <c r="AD52">
        <f t="shared" si="1"/>
        <v>954.16836051563109</v>
      </c>
      <c r="AE52">
        <f>'IDT-1'!C52</f>
        <v>0</v>
      </c>
      <c r="AF52" s="25"/>
      <c r="AG52">
        <f t="shared" si="2"/>
        <v>954.16836051563109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6.0657999999999994</v>
      </c>
      <c r="E53">
        <f>GT_NG!Q53</f>
        <v>6.6212449255751018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47.16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576.94397802019</v>
      </c>
      <c r="P53" s="37">
        <v>33.763043360677898</v>
      </c>
      <c r="Q53" s="37">
        <v>11.57</v>
      </c>
      <c r="R53" s="39">
        <v>25.3</v>
      </c>
      <c r="S53" s="39">
        <v>0</v>
      </c>
      <c r="T53" s="38">
        <f>SUMPRODUCT(LTA!J53:AN53,LTA!J$101:AN$101,LTA!J$104:AN$104)</f>
        <v>290.08</v>
      </c>
      <c r="U53" s="38">
        <f>SUMPRODUCT(LTA!J53:AN53,LTA!J$102:AN$102,LTA!J$104:AN$104)</f>
        <v>72.72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-92</v>
      </c>
      <c r="AA53" s="76">
        <f>STOA!I53</f>
        <v>0</v>
      </c>
      <c r="AB53" s="76">
        <f>-STOA!O53</f>
        <v>0</v>
      </c>
      <c r="AC53">
        <f t="shared" si="0"/>
        <v>9.7692286676639171</v>
      </c>
      <c r="AD53">
        <f t="shared" si="1"/>
        <v>968.45483763877917</v>
      </c>
      <c r="AE53">
        <f>'IDT-1'!C53</f>
        <v>0</v>
      </c>
      <c r="AF53" s="25"/>
      <c r="AG53">
        <f t="shared" si="2"/>
        <v>968.45483763877917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6.0657999999999994</v>
      </c>
      <c r="E54">
        <f>GT_NG!Q54</f>
        <v>6.6212449255751018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47.16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576.94397802019</v>
      </c>
      <c r="P54" s="37">
        <v>33.763043360677898</v>
      </c>
      <c r="Q54" s="37">
        <v>11.57</v>
      </c>
      <c r="R54" s="39">
        <v>25.3</v>
      </c>
      <c r="S54" s="39">
        <v>0</v>
      </c>
      <c r="T54" s="38">
        <f>SUMPRODUCT(LTA!J54:AN54,LTA!J$101:AN$101,LTA!J$104:AN$104)</f>
        <v>290.74</v>
      </c>
      <c r="U54" s="38">
        <f>SUMPRODUCT(LTA!J54:AN54,LTA!J$102:AN$102,LTA!J$104:AN$104)</f>
        <v>72.900000000000006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-97</v>
      </c>
      <c r="AA54" s="76">
        <f>STOA!I54</f>
        <v>0</v>
      </c>
      <c r="AB54" s="76">
        <f>-STOA!O54</f>
        <v>0</v>
      </c>
      <c r="AC54">
        <f t="shared" si="0"/>
        <v>9.8186404562883602</v>
      </c>
      <c r="AD54">
        <f t="shared" si="1"/>
        <v>964.24542585015467</v>
      </c>
      <c r="AE54">
        <f>'IDT-1'!C54</f>
        <v>0</v>
      </c>
      <c r="AF54" s="25"/>
      <c r="AG54">
        <f t="shared" si="2"/>
        <v>964.24542585015467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6.0657999999999994</v>
      </c>
      <c r="E55">
        <f>GT_NG!Q55</f>
        <v>6.6212449255751018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47.16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572.90683282382702</v>
      </c>
      <c r="P55" s="37">
        <v>33.763043360677898</v>
      </c>
      <c r="Q55" s="37">
        <v>11.57</v>
      </c>
      <c r="R55" s="39">
        <v>25.3</v>
      </c>
      <c r="S55" s="39">
        <v>0</v>
      </c>
      <c r="T55" s="38">
        <f>SUMPRODUCT(LTA!J55:AN55,LTA!J$101:AN$101,LTA!J$104:AN$104)</f>
        <v>291.40999999999997</v>
      </c>
      <c r="U55" s="38">
        <f>SUMPRODUCT(LTA!J55:AN55,LTA!J$102:AN$102,LTA!J$104:AN$104)</f>
        <v>73.06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-97</v>
      </c>
      <c r="AA55" s="76">
        <f>STOA!I55</f>
        <v>0</v>
      </c>
      <c r="AB55" s="76">
        <f>-STOA!O55</f>
        <v>0</v>
      </c>
      <c r="AC55">
        <f t="shared" si="0"/>
        <v>9.9187678025122477</v>
      </c>
      <c r="AD55">
        <f t="shared" si="1"/>
        <v>945.93815330756786</v>
      </c>
      <c r="AE55">
        <f>'IDT-1'!C55</f>
        <v>0</v>
      </c>
      <c r="AF55" s="25"/>
      <c r="AG55">
        <f t="shared" si="2"/>
        <v>945.93815330756786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-15</v>
      </c>
      <c r="AM55" s="35">
        <f>RTM_PXI!I55</f>
        <v>0</v>
      </c>
      <c r="AN55" s="35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6.0657999999999994</v>
      </c>
      <c r="E56">
        <f>GT_NG!Q56</f>
        <v>6.6212449255751018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47.16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572.90683282382702</v>
      </c>
      <c r="P56" s="37">
        <v>33.763043360677898</v>
      </c>
      <c r="Q56" s="37">
        <v>11.57</v>
      </c>
      <c r="R56" s="39">
        <v>25.3</v>
      </c>
      <c r="S56" s="39">
        <v>0</v>
      </c>
      <c r="T56" s="38">
        <f>SUMPRODUCT(LTA!J56:AN56,LTA!J$101:AN$101,LTA!J$104:AN$104)</f>
        <v>292.08</v>
      </c>
      <c r="U56" s="38">
        <f>SUMPRODUCT(LTA!J56:AN56,LTA!J$102:AN$102,LTA!J$104:AN$104)</f>
        <v>73.400000000000006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-102</v>
      </c>
      <c r="AA56" s="76">
        <f>STOA!I56</f>
        <v>0</v>
      </c>
      <c r="AB56" s="76">
        <f>-STOA!O56</f>
        <v>0</v>
      </c>
      <c r="AC56">
        <f t="shared" si="0"/>
        <v>10.01196337976114</v>
      </c>
      <c r="AD56">
        <f t="shared" si="1"/>
        <v>936.85495773031892</v>
      </c>
      <c r="AE56">
        <f>'IDT-1'!C56</f>
        <v>0</v>
      </c>
      <c r="AF56" s="25"/>
      <c r="AG56">
        <f t="shared" si="2"/>
        <v>936.85495773031892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-20</v>
      </c>
      <c r="AM56" s="35">
        <f>RTM_PXI!I56</f>
        <v>0</v>
      </c>
      <c r="AN56" s="35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6.0657999999999994</v>
      </c>
      <c r="E57">
        <f>GT_NG!Q57</f>
        <v>6.6212449255751018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47.16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572.90683282382702</v>
      </c>
      <c r="P57" s="37">
        <v>33.763043360677898</v>
      </c>
      <c r="Q57" s="37">
        <v>11.57</v>
      </c>
      <c r="R57" s="39">
        <v>25.3</v>
      </c>
      <c r="S57" s="39">
        <v>0</v>
      </c>
      <c r="T57" s="38">
        <f>SUMPRODUCT(LTA!J57:AN57,LTA!J$101:AN$101,LTA!J$104:AN$104)</f>
        <v>292.74</v>
      </c>
      <c r="U57" s="38">
        <f>SUMPRODUCT(LTA!J57:AN57,LTA!J$102:AN$102,LTA!J$104:AN$104)</f>
        <v>76.56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-102</v>
      </c>
      <c r="AA57" s="76">
        <f>STOA!I57</f>
        <v>0</v>
      </c>
      <c r="AB57" s="76">
        <f>-STOA!O57</f>
        <v>0</v>
      </c>
      <c r="AC57">
        <f t="shared" si="0"/>
        <v>10.103349483835363</v>
      </c>
      <c r="AD57">
        <f t="shared" si="1"/>
        <v>933.58357162624463</v>
      </c>
      <c r="AE57">
        <f>'IDT-1'!C57</f>
        <v>0</v>
      </c>
      <c r="AF57" s="25"/>
      <c r="AG57">
        <f t="shared" si="2"/>
        <v>933.58357162624463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-27</v>
      </c>
      <c r="AM57" s="35">
        <f>RTM_PXI!I57</f>
        <v>0</v>
      </c>
      <c r="AN57" s="35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6.0657999999999994</v>
      </c>
      <c r="E58">
        <f>GT_NG!Q58</f>
        <v>6.6212449255751018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47.16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572.90587909881822</v>
      </c>
      <c r="P58" s="37">
        <v>33.763043360677898</v>
      </c>
      <c r="Q58" s="37">
        <v>11.57</v>
      </c>
      <c r="R58" s="39">
        <v>25.3</v>
      </c>
      <c r="S58" s="39">
        <v>0</v>
      </c>
      <c r="T58" s="38">
        <f>SUMPRODUCT(LTA!J58:AN58,LTA!J$101:AN$101,LTA!J$104:AN$104)</f>
        <v>293.11</v>
      </c>
      <c r="U58" s="38">
        <f>SUMPRODUCT(LTA!J58:AN58,LTA!J$102:AN$102,LTA!J$104:AN$104)</f>
        <v>76.900000000000006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-97</v>
      </c>
      <c r="AA58" s="76">
        <f>STOA!I58</f>
        <v>0</v>
      </c>
      <c r="AB58" s="76">
        <f>-STOA!O58</f>
        <v>0</v>
      </c>
      <c r="AC58">
        <f t="shared" si="0"/>
        <v>10.066949683920843</v>
      </c>
      <c r="AD58">
        <f t="shared" si="1"/>
        <v>939.32901770115052</v>
      </c>
      <c r="AE58">
        <f>'IDT-1'!C58</f>
        <v>0</v>
      </c>
      <c r="AF58" s="25"/>
      <c r="AG58">
        <f t="shared" si="2"/>
        <v>939.32901770115052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-27</v>
      </c>
      <c r="AM58" s="35">
        <f>RTM_PXI!I58</f>
        <v>0</v>
      </c>
      <c r="AN58" s="35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6.0657999999999994</v>
      </c>
      <c r="E59">
        <f>GT_NG!Q59</f>
        <v>6.6212449255751018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47.16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569.3683012925726</v>
      </c>
      <c r="P59" s="37">
        <v>32.9</v>
      </c>
      <c r="Q59" s="37">
        <v>11.57</v>
      </c>
      <c r="R59" s="39">
        <v>25.3</v>
      </c>
      <c r="S59" s="39">
        <v>0</v>
      </c>
      <c r="T59" s="38">
        <f>SUMPRODUCT(LTA!J59:AN59,LTA!J$101:AN$101,LTA!J$104:AN$104)</f>
        <v>288.77</v>
      </c>
      <c r="U59" s="38">
        <f>SUMPRODUCT(LTA!J59:AN59,LTA!J$102:AN$102,LTA!J$104:AN$104)</f>
        <v>77.22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-87</v>
      </c>
      <c r="AA59" s="76">
        <f>STOA!I59</f>
        <v>0</v>
      </c>
      <c r="AB59" s="76">
        <f>-STOA!O59</f>
        <v>0</v>
      </c>
      <c r="AC59">
        <f t="shared" si="0"/>
        <v>9.8522067847955697</v>
      </c>
      <c r="AD59">
        <f t="shared" si="1"/>
        <v>948.12313943335209</v>
      </c>
      <c r="AE59">
        <f>'IDT-1'!C59</f>
        <v>0</v>
      </c>
      <c r="AF59" s="25"/>
      <c r="AG59">
        <f t="shared" si="2"/>
        <v>948.12313943335209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-20</v>
      </c>
      <c r="AM59" s="35">
        <f>RTM_PXI!I59</f>
        <v>0</v>
      </c>
      <c r="AN59" s="35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6.0657999999999994</v>
      </c>
      <c r="E60">
        <f>GT_NG!Q60</f>
        <v>6.6212449255751018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47.16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565.85929031159242</v>
      </c>
      <c r="P60" s="37">
        <v>32.85</v>
      </c>
      <c r="Q60" s="37">
        <v>11.58</v>
      </c>
      <c r="R60" s="39">
        <v>25.3</v>
      </c>
      <c r="S60" s="39">
        <v>0</v>
      </c>
      <c r="T60" s="38">
        <f>SUMPRODUCT(LTA!J60:AN60,LTA!J$101:AN$101,LTA!J$104:AN$104)</f>
        <v>288.95999999999998</v>
      </c>
      <c r="U60" s="38">
        <f>SUMPRODUCT(LTA!J60:AN60,LTA!J$102:AN$102,LTA!J$104:AN$104)</f>
        <v>77.56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-72</v>
      </c>
      <c r="AA60" s="76">
        <f>STOA!I60</f>
        <v>0</v>
      </c>
      <c r="AB60" s="76">
        <f>-STOA!O60</f>
        <v>0</v>
      </c>
      <c r="AC60">
        <f t="shared" si="0"/>
        <v>9.6997797266820012</v>
      </c>
      <c r="AD60">
        <f t="shared" si="1"/>
        <v>960.25655551048544</v>
      </c>
      <c r="AE60">
        <f>'IDT-1'!C60</f>
        <v>0</v>
      </c>
      <c r="AF60" s="25"/>
      <c r="AG60">
        <f t="shared" si="2"/>
        <v>960.25655551048544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-20</v>
      </c>
      <c r="AM60" s="35">
        <f>RTM_PXI!I60</f>
        <v>0</v>
      </c>
      <c r="AN60" s="35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6.0657999999999994</v>
      </c>
      <c r="E61">
        <f>GT_NG!Q61</f>
        <v>6.6212449255751018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47.16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564.97632700500947</v>
      </c>
      <c r="P61" s="37">
        <v>32.799999999999997</v>
      </c>
      <c r="Q61" s="37">
        <v>11.58</v>
      </c>
      <c r="R61" s="39">
        <v>25.3</v>
      </c>
      <c r="S61" s="39">
        <v>0</v>
      </c>
      <c r="T61" s="38">
        <f>SUMPRODUCT(LTA!J61:AN61,LTA!J$101:AN$101,LTA!J$104:AN$104)</f>
        <v>275.8</v>
      </c>
      <c r="U61" s="38">
        <f>SUMPRODUCT(LTA!J61:AN61,LTA!J$102:AN$102,LTA!J$104:AN$104)</f>
        <v>77.900000000000006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-57</v>
      </c>
      <c r="AA61" s="76">
        <f>STOA!I61</f>
        <v>0</v>
      </c>
      <c r="AB61" s="76">
        <f>-STOA!O61</f>
        <v>0</v>
      </c>
      <c r="AC61">
        <f t="shared" si="0"/>
        <v>9.4571874690333697</v>
      </c>
      <c r="AD61">
        <f t="shared" si="1"/>
        <v>961.74618446155125</v>
      </c>
      <c r="AE61">
        <f>'IDT-1'!C61</f>
        <v>0</v>
      </c>
      <c r="AF61" s="25"/>
      <c r="AG61">
        <f t="shared" si="2"/>
        <v>961.74618446155125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-20</v>
      </c>
      <c r="AM61" s="35">
        <f>RTM_PXI!I61</f>
        <v>0</v>
      </c>
      <c r="AN61" s="35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6.0657999999999994</v>
      </c>
      <c r="E62">
        <f>GT_NG!Q62</f>
        <v>6.6212449255751018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47.16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564.57488520854918</v>
      </c>
      <c r="P62" s="37">
        <v>32.799999999999997</v>
      </c>
      <c r="Q62" s="37">
        <v>11.58</v>
      </c>
      <c r="R62" s="39">
        <v>25.3</v>
      </c>
      <c r="S62" s="39">
        <v>0</v>
      </c>
      <c r="T62" s="38">
        <f>SUMPRODUCT(LTA!J62:AN62,LTA!J$101:AN$101,LTA!J$104:AN$104)</f>
        <v>272.84999999999997</v>
      </c>
      <c r="U62" s="38">
        <f>SUMPRODUCT(LTA!J62:AN62,LTA!J$102:AN$102,LTA!J$104:AN$104)</f>
        <v>78.22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-37</v>
      </c>
      <c r="AA62" s="76">
        <f>STOA!I62</f>
        <v>0</v>
      </c>
      <c r="AB62" s="76">
        <f>-STOA!O62</f>
        <v>0</v>
      </c>
      <c r="AC62">
        <f t="shared" si="0"/>
        <v>9.2623002034453208</v>
      </c>
      <c r="AD62">
        <f t="shared" si="1"/>
        <v>978.90962993067899</v>
      </c>
      <c r="AE62">
        <f>'IDT-1'!C62</f>
        <v>0</v>
      </c>
      <c r="AF62" s="25"/>
      <c r="AG62">
        <f t="shared" si="2"/>
        <v>978.90962993067899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-20</v>
      </c>
      <c r="AM62" s="35">
        <f>RTM_PXI!I62</f>
        <v>0</v>
      </c>
      <c r="AN62" s="35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6.0657999999999994</v>
      </c>
      <c r="E63">
        <f>GT_NG!Q63</f>
        <v>6.6212449255751018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47.16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591.70528035652501</v>
      </c>
      <c r="P63" s="37">
        <v>32.799999999999997</v>
      </c>
      <c r="Q63" s="37">
        <v>11.58</v>
      </c>
      <c r="R63" s="39">
        <v>25.3</v>
      </c>
      <c r="S63" s="39">
        <v>0</v>
      </c>
      <c r="T63" s="38">
        <f>SUMPRODUCT(LTA!J63:AN63,LTA!J$101:AN$101,LTA!J$104:AN$104)</f>
        <v>262.62</v>
      </c>
      <c r="U63" s="38">
        <f>SUMPRODUCT(LTA!J63:AN63,LTA!J$102:AN$102,LTA!J$104:AN$104)</f>
        <v>78.72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-38</v>
      </c>
      <c r="AA63" s="76">
        <f>STOA!I63</f>
        <v>0</v>
      </c>
      <c r="AB63" s="76">
        <f>-STOA!O63</f>
        <v>0</v>
      </c>
      <c r="AC63">
        <f t="shared" si="0"/>
        <v>9.3745788917887616</v>
      </c>
      <c r="AD63">
        <f t="shared" si="1"/>
        <v>1000.1977463903113</v>
      </c>
      <c r="AE63">
        <f>'IDT-1'!C63</f>
        <v>0</v>
      </c>
      <c r="AF63" s="25"/>
      <c r="AG63">
        <f t="shared" si="2"/>
        <v>1000.1977463903113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-15</v>
      </c>
      <c r="AM63" s="35">
        <f>RTM_PXI!I63</f>
        <v>0</v>
      </c>
      <c r="AN63" s="35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6.0657999999999994</v>
      </c>
      <c r="E64">
        <f>GT_NG!Q64</f>
        <v>6.6212449255751018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47.16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597.24332218757922</v>
      </c>
      <c r="P64" s="37">
        <v>32.799999999999997</v>
      </c>
      <c r="Q64" s="37">
        <v>11.58</v>
      </c>
      <c r="R64" s="39">
        <v>25.3</v>
      </c>
      <c r="S64" s="39">
        <v>0</v>
      </c>
      <c r="T64" s="38">
        <f>SUMPRODUCT(LTA!J64:AN64,LTA!J$101:AN$101,LTA!J$104:AN$104)</f>
        <v>250.87</v>
      </c>
      <c r="U64" s="38">
        <f>SUMPRODUCT(LTA!J64:AN64,LTA!J$102:AN$102,LTA!J$104:AN$104)</f>
        <v>79.22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-33</v>
      </c>
      <c r="AA64" s="76">
        <f>STOA!I64</f>
        <v>0</v>
      </c>
      <c r="AB64" s="76">
        <f>-STOA!O64</f>
        <v>0</v>
      </c>
      <c r="AC64">
        <f t="shared" si="0"/>
        <v>9.2842426545451691</v>
      </c>
      <c r="AD64">
        <f t="shared" si="1"/>
        <v>999.57612445860912</v>
      </c>
      <c r="AE64">
        <f>'IDT-1'!C64</f>
        <v>0</v>
      </c>
      <c r="AF64" s="25"/>
      <c r="AG64">
        <f t="shared" si="2"/>
        <v>999.57612445860912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-15</v>
      </c>
      <c r="AM64" s="35">
        <f>RTM_PXI!I64</f>
        <v>0</v>
      </c>
      <c r="AN64" s="35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6.0657999999999994</v>
      </c>
      <c r="E65">
        <f>GT_NG!Q65</f>
        <v>6.6212449255751018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47.16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602.79033616216032</v>
      </c>
      <c r="P65" s="37">
        <v>55.927388035305654</v>
      </c>
      <c r="Q65" s="37">
        <v>11.260000000000002</v>
      </c>
      <c r="R65" s="39">
        <v>25.3</v>
      </c>
      <c r="S65" s="39">
        <v>0</v>
      </c>
      <c r="T65" s="38">
        <f>SUMPRODUCT(LTA!J65:AN65,LTA!J$101:AN$101,LTA!J$104:AN$104)</f>
        <v>240.89</v>
      </c>
      <c r="U65" s="38">
        <f>SUMPRODUCT(LTA!J65:AN65,LTA!J$102:AN$102,LTA!J$104:AN$104)</f>
        <v>108.34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-61</v>
      </c>
      <c r="AA65" s="76">
        <f>STOA!I65</f>
        <v>0</v>
      </c>
      <c r="AB65" s="76">
        <f>-STOA!O65</f>
        <v>0</v>
      </c>
      <c r="AC65">
        <f t="shared" si="0"/>
        <v>10.089811202222894</v>
      </c>
      <c r="AD65">
        <f t="shared" si="1"/>
        <v>998.26495792081812</v>
      </c>
      <c r="AE65">
        <f>'IDT-1'!C65</f>
        <v>0</v>
      </c>
      <c r="AF65" s="25"/>
      <c r="AG65">
        <f t="shared" si="2"/>
        <v>998.26495792081812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-35</v>
      </c>
      <c r="AM65" s="35">
        <f>RTM_PXI!I65</f>
        <v>0</v>
      </c>
      <c r="AN65" s="35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6.0657999999999994</v>
      </c>
      <c r="E66">
        <f>GT_NG!Q66</f>
        <v>6.6212449255751018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47.16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603.72413177544286</v>
      </c>
      <c r="P66" s="37">
        <v>68.417387851716114</v>
      </c>
      <c r="Q66" s="37">
        <v>11.260000000000002</v>
      </c>
      <c r="R66" s="39">
        <v>25.3</v>
      </c>
      <c r="S66" s="39">
        <v>0</v>
      </c>
      <c r="T66" s="38">
        <f>SUMPRODUCT(LTA!J66:AN66,LTA!J$101:AN$101,LTA!J$104:AN$104)</f>
        <v>226.75</v>
      </c>
      <c r="U66" s="38">
        <f>SUMPRODUCT(LTA!J66:AN66,LTA!J$102:AN$102,LTA!J$104:AN$104)</f>
        <v>127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-56</v>
      </c>
      <c r="AA66" s="76">
        <f>STOA!I66</f>
        <v>0</v>
      </c>
      <c r="AB66" s="76">
        <f>-STOA!O66</f>
        <v>0</v>
      </c>
      <c r="AC66">
        <f t="shared" si="0"/>
        <v>10.409962238330097</v>
      </c>
      <c r="AD66">
        <f t="shared" si="1"/>
        <v>995.8886023144039</v>
      </c>
      <c r="AE66">
        <f>'IDT-1'!C66</f>
        <v>0</v>
      </c>
      <c r="AF66" s="25"/>
      <c r="AG66">
        <f t="shared" si="2"/>
        <v>995.8886023144039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-60</v>
      </c>
      <c r="AM66" s="35">
        <f>RTM_PXI!I66</f>
        <v>0</v>
      </c>
      <c r="AN66" s="35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6.1241249999999994</v>
      </c>
      <c r="E67">
        <f>GT_NG!Q67</f>
        <v>6.6212449255751018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47.16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609.48634713575234</v>
      </c>
      <c r="P67" s="37">
        <v>68.417387851716114</v>
      </c>
      <c r="Q67" s="37">
        <v>11.171468191377498</v>
      </c>
      <c r="R67" s="39">
        <v>25.3</v>
      </c>
      <c r="S67" s="39">
        <v>0</v>
      </c>
      <c r="T67" s="38">
        <f>SUMPRODUCT(LTA!J67:AN67,LTA!J$101:AN$101,LTA!J$104:AN$104)</f>
        <v>210.44</v>
      </c>
      <c r="U67" s="38">
        <f>SUMPRODUCT(LTA!J67:AN67,LTA!J$102:AN$102,LTA!J$104:AN$104)</f>
        <v>127.16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-46</v>
      </c>
      <c r="AA67" s="76">
        <f>STOA!I67</f>
        <v>0</v>
      </c>
      <c r="AB67" s="76">
        <f>-STOA!O67</f>
        <v>0</v>
      </c>
      <c r="AC67">
        <f t="shared" si="0"/>
        <v>10.280095321539823</v>
      </c>
      <c r="AD67">
        <f t="shared" si="1"/>
        <v>990.60047778288117</v>
      </c>
      <c r="AE67">
        <f>'IDT-1'!C67</f>
        <v>0</v>
      </c>
      <c r="AF67" s="25"/>
      <c r="AG67">
        <f t="shared" si="2"/>
        <v>990.60047778288117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-65</v>
      </c>
      <c r="AM67" s="35">
        <f>RTM_PXI!I67</f>
        <v>0</v>
      </c>
      <c r="AN67" s="35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6.1241249999999994</v>
      </c>
      <c r="E68">
        <f>GT_NG!Q68</f>
        <v>6.6212449255751018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47.16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611.32855377326939</v>
      </c>
      <c r="P68" s="37">
        <v>68.417387851716114</v>
      </c>
      <c r="Q68" s="37">
        <v>11.58</v>
      </c>
      <c r="R68" s="39">
        <v>25.3</v>
      </c>
      <c r="S68" s="39">
        <v>0</v>
      </c>
      <c r="T68" s="38">
        <f>SUMPRODUCT(LTA!J68:AN68,LTA!J$101:AN$101,LTA!J$104:AN$104)</f>
        <v>193.51</v>
      </c>
      <c r="U68" s="38">
        <f>SUMPRODUCT(LTA!J68:AN68,LTA!J$102:AN$102,LTA!J$104:AN$104)</f>
        <v>127.5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-86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10.117289735862951</v>
      </c>
      <c r="AD68">
        <f t="shared" ref="AD68:AD98" si="4">SUM(B68:AB68,AI68:AV68)-AC68</f>
        <v>981.42402181469777</v>
      </c>
      <c r="AE68">
        <f>'IDT-1'!C68</f>
        <v>0</v>
      </c>
      <c r="AF68" s="25"/>
      <c r="AG68">
        <f t="shared" ref="AG68:AG98" si="5">SUM(AD68:AF68)</f>
        <v>981.42402181469777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-20</v>
      </c>
      <c r="AM68" s="35">
        <f>RTM_PXI!I68</f>
        <v>0</v>
      </c>
      <c r="AN68" s="35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6.1241249999999994</v>
      </c>
      <c r="E69">
        <f>GT_NG!Q69</f>
        <v>6.6212449255751018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47.16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618.78834940733213</v>
      </c>
      <c r="P69" s="37">
        <v>68.417387851716114</v>
      </c>
      <c r="Q69" s="37">
        <v>11.229999999999999</v>
      </c>
      <c r="R69" s="39">
        <v>25.3</v>
      </c>
      <c r="S69" s="39">
        <v>0</v>
      </c>
      <c r="T69" s="38">
        <f>SUMPRODUCT(LTA!J69:AN69,LTA!J$101:AN$101,LTA!J$104:AN$104)</f>
        <v>176.82999999999998</v>
      </c>
      <c r="U69" s="38">
        <f>SUMPRODUCT(LTA!J69:AN69,LTA!J$102:AN$102,LTA!J$104:AN$104)</f>
        <v>129.16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-71</v>
      </c>
      <c r="AA69" s="76">
        <f>STOA!I69</f>
        <v>0</v>
      </c>
      <c r="AB69" s="76">
        <f>-STOA!O69</f>
        <v>0</v>
      </c>
      <c r="AC69">
        <f t="shared" si="3"/>
        <v>9.9237766533157412</v>
      </c>
      <c r="AD69">
        <f t="shared" si="4"/>
        <v>988.70733053130755</v>
      </c>
      <c r="AE69">
        <f>'IDT-1'!C69</f>
        <v>0</v>
      </c>
      <c r="AF69" s="25"/>
      <c r="AG69">
        <f t="shared" si="5"/>
        <v>988.70733053130755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-20</v>
      </c>
      <c r="AM69" s="35">
        <f>RTM_PXI!I69</f>
        <v>0</v>
      </c>
      <c r="AN69" s="35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6.1241249999999994</v>
      </c>
      <c r="E70">
        <f>GT_NG!Q70</f>
        <v>6.6212449255751018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47.16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620.13831567620662</v>
      </c>
      <c r="P70" s="37">
        <v>68.417387851716114</v>
      </c>
      <c r="Q70" s="37">
        <v>11.229999999999999</v>
      </c>
      <c r="R70" s="39">
        <v>25.3</v>
      </c>
      <c r="S70" s="39">
        <v>0</v>
      </c>
      <c r="T70" s="38">
        <f>SUMPRODUCT(LTA!J70:AN70,LTA!J$101:AN$101,LTA!J$104:AN$104)</f>
        <v>160.28</v>
      </c>
      <c r="U70" s="38">
        <f>SUMPRODUCT(LTA!J70:AN70,LTA!J$102:AN$102,LTA!J$104:AN$104)</f>
        <v>129.5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-61</v>
      </c>
      <c r="AA70" s="76">
        <f>STOA!I70</f>
        <v>0</v>
      </c>
      <c r="AB70" s="76">
        <f>-STOA!O70</f>
        <v>0</v>
      </c>
      <c r="AC70">
        <f t="shared" si="3"/>
        <v>9.6464715309262825</v>
      </c>
      <c r="AD70">
        <f t="shared" si="4"/>
        <v>992.12460192257151</v>
      </c>
      <c r="AE70">
        <f>'IDT-1'!C70</f>
        <v>0</v>
      </c>
      <c r="AF70" s="25"/>
      <c r="AG70">
        <f t="shared" si="5"/>
        <v>992.12460192257151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-12</v>
      </c>
      <c r="AM70" s="35">
        <f>RTM_PXI!I70</f>
        <v>0</v>
      </c>
      <c r="AN70" s="35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6.1241249999999994</v>
      </c>
      <c r="E71">
        <f>GT_NG!Q71</f>
        <v>6.6212449255751018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47.16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624.89466588246069</v>
      </c>
      <c r="P71" s="37">
        <v>68.417387851716114</v>
      </c>
      <c r="Q71" s="37">
        <v>22.102539937938168</v>
      </c>
      <c r="R71" s="39">
        <v>25.3</v>
      </c>
      <c r="S71" s="39">
        <v>0</v>
      </c>
      <c r="T71" s="38">
        <f>SUMPRODUCT(LTA!J71:AN71,LTA!J$101:AN$101,LTA!J$104:AN$104)</f>
        <v>140.95999999999998</v>
      </c>
      <c r="U71" s="38">
        <f>SUMPRODUCT(LTA!J71:AN71,LTA!J$102:AN$102,LTA!J$104:AN$104)</f>
        <v>132.16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-51</v>
      </c>
      <c r="AA71" s="76">
        <f>STOA!I71</f>
        <v>0</v>
      </c>
      <c r="AB71" s="76">
        <f>-STOA!O71</f>
        <v>0</v>
      </c>
      <c r="AC71">
        <f t="shared" si="3"/>
        <v>9.6632236813121644</v>
      </c>
      <c r="AD71">
        <f t="shared" si="4"/>
        <v>988.07673991637796</v>
      </c>
      <c r="AE71">
        <f>'IDT-1'!C71</f>
        <v>0</v>
      </c>
      <c r="AF71" s="25"/>
      <c r="AG71">
        <f t="shared" si="5"/>
        <v>988.07673991637796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-25</v>
      </c>
      <c r="AM71" s="35">
        <f>RTM_PXI!I71</f>
        <v>0</v>
      </c>
      <c r="AN71" s="35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6.1241249999999994</v>
      </c>
      <c r="E72">
        <f>GT_NG!Q72</f>
        <v>6.6212449255751018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47.16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624.90646843091497</v>
      </c>
      <c r="P72" s="37">
        <v>68.417387851716114</v>
      </c>
      <c r="Q72" s="37">
        <v>22.102539937938168</v>
      </c>
      <c r="R72" s="39">
        <v>19.842656312759402</v>
      </c>
      <c r="S72" s="39">
        <v>0</v>
      </c>
      <c r="T72" s="38">
        <f>SUMPRODUCT(LTA!J72:AN72,LTA!J$101:AN$101,LTA!J$104:AN$104)</f>
        <v>124.85</v>
      </c>
      <c r="U72" s="38">
        <f>SUMPRODUCT(LTA!J72:AN72,LTA!J$102:AN$102,LTA!J$104:AN$104)</f>
        <v>132.16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-36</v>
      </c>
      <c r="AA72" s="76">
        <f>STOA!I72</f>
        <v>0</v>
      </c>
      <c r="AB72" s="76">
        <f>-STOA!O72</f>
        <v>0</v>
      </c>
      <c r="AC72">
        <f t="shared" si="3"/>
        <v>9.3042628235236897</v>
      </c>
      <c r="AD72">
        <f t="shared" si="4"/>
        <v>987.8801596353801</v>
      </c>
      <c r="AE72">
        <f>'IDT-1'!C72</f>
        <v>0</v>
      </c>
      <c r="AF72" s="25"/>
      <c r="AG72">
        <f t="shared" si="5"/>
        <v>987.8801596353801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-19</v>
      </c>
      <c r="AM72" s="35">
        <f>RTM_PXI!I72</f>
        <v>0</v>
      </c>
      <c r="AN72" s="35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6.1241249999999994</v>
      </c>
      <c r="E73">
        <f>GT_NG!Q73</f>
        <v>6.6212449255751018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47.16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623.1130319070071</v>
      </c>
      <c r="P73" s="37">
        <v>68.417387851716114</v>
      </c>
      <c r="Q73" s="37">
        <v>22.102539937938168</v>
      </c>
      <c r="R73" s="39">
        <v>11.71</v>
      </c>
      <c r="S73" s="39">
        <v>0</v>
      </c>
      <c r="T73" s="38">
        <f>SUMPRODUCT(LTA!J73:AN73,LTA!J$101:AN$101,LTA!J$104:AN$104)</f>
        <v>107.05</v>
      </c>
      <c r="U73" s="38">
        <f>SUMPRODUCT(LTA!J73:AN73,LTA!J$102:AN$102,LTA!J$104:AN$104)</f>
        <v>132.16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-11</v>
      </c>
      <c r="AA73" s="76">
        <f>STOA!I73</f>
        <v>0</v>
      </c>
      <c r="AB73" s="76">
        <f>-STOA!O73</f>
        <v>0</v>
      </c>
      <c r="AC73">
        <f t="shared" si="3"/>
        <v>8.9781809087219049</v>
      </c>
      <c r="AD73">
        <f t="shared" si="4"/>
        <v>971.48014871351461</v>
      </c>
      <c r="AE73">
        <f>'IDT-1'!C73</f>
        <v>0</v>
      </c>
      <c r="AF73" s="25"/>
      <c r="AG73">
        <f t="shared" si="5"/>
        <v>971.48014871351461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-33</v>
      </c>
      <c r="AM73" s="35">
        <f>RTM_PXI!I73</f>
        <v>0</v>
      </c>
      <c r="AN73" s="35">
        <f>RTM_PXI!O73</f>
        <v>0</v>
      </c>
      <c r="AO73" s="149">
        <f>GDAM_IEX!I73</f>
        <v>0</v>
      </c>
      <c r="AP73" s="149">
        <f>GDAM_IEX!O73</f>
        <v>0</v>
      </c>
      <c r="AQ73" s="149">
        <f>GDAM_PXI!I73</f>
        <v>0</v>
      </c>
      <c r="AR73" s="149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6.1241249999999994</v>
      </c>
      <c r="E74">
        <f>GT_NG!Q74</f>
        <v>6.6212449255751018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47.16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631.87290316596125</v>
      </c>
      <c r="P74" s="37">
        <v>68.417387851716114</v>
      </c>
      <c r="Q74" s="37">
        <v>22.102539937938168</v>
      </c>
      <c r="R74" s="39">
        <v>5.65</v>
      </c>
      <c r="S74" s="39">
        <v>0</v>
      </c>
      <c r="T74" s="38">
        <f>SUMPRODUCT(LTA!J74:AN74,LTA!J$101:AN$101,LTA!J$104:AN$104)</f>
        <v>92.210000000000008</v>
      </c>
      <c r="U74" s="38">
        <f>SUMPRODUCT(LTA!J74:AN74,LTA!J$102:AN$102,LTA!J$104:AN$104)</f>
        <v>132.16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-11</v>
      </c>
      <c r="AA74" s="76">
        <f>STOA!I74</f>
        <v>0</v>
      </c>
      <c r="AB74" s="76">
        <f>-STOA!O74</f>
        <v>0</v>
      </c>
      <c r="AC74">
        <f t="shared" si="3"/>
        <v>8.8592615118473432</v>
      </c>
      <c r="AD74">
        <f t="shared" si="4"/>
        <v>961.4589393693434</v>
      </c>
      <c r="AE74">
        <f>'IDT-1'!C74</f>
        <v>0</v>
      </c>
      <c r="AF74" s="25"/>
      <c r="AG74">
        <f t="shared" si="5"/>
        <v>961.4589393693434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-31</v>
      </c>
      <c r="AM74" s="35">
        <f>RTM_PXI!I74</f>
        <v>0</v>
      </c>
      <c r="AN74" s="35">
        <f>RTM_PXI!O74</f>
        <v>0</v>
      </c>
      <c r="AO74" s="149">
        <f>GDAM_IEX!I74</f>
        <v>0</v>
      </c>
      <c r="AP74" s="149">
        <f>GDAM_IEX!O74</f>
        <v>0</v>
      </c>
      <c r="AQ74" s="149">
        <f>GDAM_PXI!I74</f>
        <v>0</v>
      </c>
      <c r="AR74" s="149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6.1241249999999994</v>
      </c>
      <c r="E75">
        <f>GT_NG!Q75</f>
        <v>6.6890392422192155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45.06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640.86497600599603</v>
      </c>
      <c r="P75" s="37">
        <v>68.417387851716114</v>
      </c>
      <c r="Q75" s="37">
        <v>22.102539937938168</v>
      </c>
      <c r="R75" s="39">
        <v>0</v>
      </c>
      <c r="S75" s="39">
        <v>0</v>
      </c>
      <c r="T75" s="38">
        <f>SUMPRODUCT(LTA!J75:AN75,LTA!J$101:AN$101,LTA!J$104:AN$104)</f>
        <v>79.760000000000005</v>
      </c>
      <c r="U75" s="38">
        <f>SUMPRODUCT(LTA!J75:AN75,LTA!J$102:AN$102,LTA!J$104:AN$104)</f>
        <v>131.84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-1</v>
      </c>
      <c r="AA75" s="76">
        <f>STOA!I75</f>
        <v>0</v>
      </c>
      <c r="AB75" s="76">
        <f>-STOA!O75</f>
        <v>0</v>
      </c>
      <c r="AC75">
        <f t="shared" si="3"/>
        <v>8.6952271341643321</v>
      </c>
      <c r="AD75">
        <f t="shared" si="4"/>
        <v>958.16284090370527</v>
      </c>
      <c r="AE75">
        <f>'IDT-1'!C75</f>
        <v>0</v>
      </c>
      <c r="AF75" s="25"/>
      <c r="AG75">
        <f t="shared" si="5"/>
        <v>958.16284090370527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-33</v>
      </c>
      <c r="AM75" s="35">
        <f>RTM_PXI!I75</f>
        <v>0</v>
      </c>
      <c r="AN75" s="35">
        <f>RTM_PXI!O75</f>
        <v>0</v>
      </c>
      <c r="AO75" s="149">
        <f>GDAM_IEX!I75</f>
        <v>0</v>
      </c>
      <c r="AP75" s="149">
        <f>GDAM_IEX!O75</f>
        <v>0</v>
      </c>
      <c r="AQ75" s="149">
        <f>GDAM_PXI!I75</f>
        <v>0</v>
      </c>
      <c r="AR75" s="149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6.1241249999999994</v>
      </c>
      <c r="E76">
        <f>GT_NG!Q76</f>
        <v>6.6890392422192155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45.06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657.10188858893741</v>
      </c>
      <c r="P76" s="37">
        <v>68.417387851716114</v>
      </c>
      <c r="Q76" s="37">
        <v>22.102539937938168</v>
      </c>
      <c r="R76" s="39">
        <v>0</v>
      </c>
      <c r="S76" s="39">
        <v>0</v>
      </c>
      <c r="T76" s="38">
        <f>SUMPRODUCT(LTA!J76:AN76,LTA!J$101:AN$101,LTA!J$104:AN$104)</f>
        <v>71.75</v>
      </c>
      <c r="U76" s="38">
        <f>SUMPRODUCT(LTA!J76:AN76,LTA!J$102:AN$102,LTA!J$104:AN$104)</f>
        <v>131.16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-11</v>
      </c>
      <c r="AA76" s="76">
        <f>STOA!I76</f>
        <v>0</v>
      </c>
      <c r="AB76" s="76">
        <f>-STOA!O76</f>
        <v>0</v>
      </c>
      <c r="AC76">
        <f t="shared" si="3"/>
        <v>8.8518039348348196</v>
      </c>
      <c r="AD76">
        <f t="shared" si="4"/>
        <v>954.55317668597615</v>
      </c>
      <c r="AE76">
        <f>'IDT-1'!C76</f>
        <v>0</v>
      </c>
      <c r="AF76" s="25"/>
      <c r="AG76">
        <f t="shared" si="5"/>
        <v>954.55317668597615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-34</v>
      </c>
      <c r="AM76" s="35">
        <f>RTM_PXI!I76</f>
        <v>0</v>
      </c>
      <c r="AN76" s="35">
        <f>RTM_PXI!O76</f>
        <v>0</v>
      </c>
      <c r="AO76" s="149">
        <f>GDAM_IEX!I76</f>
        <v>0</v>
      </c>
      <c r="AP76" s="149">
        <f>GDAM_IEX!O76</f>
        <v>0</v>
      </c>
      <c r="AQ76" s="149">
        <f>GDAM_PXI!I76</f>
        <v>0</v>
      </c>
      <c r="AR76" s="149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6.1241249999999994</v>
      </c>
      <c r="E77">
        <f>GT_NG!Q77</f>
        <v>6.6890392422192155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684.26183332977848</v>
      </c>
      <c r="P77" s="37">
        <v>68.417387851716114</v>
      </c>
      <c r="Q77" s="37">
        <v>22.1</v>
      </c>
      <c r="R77" s="39">
        <v>0</v>
      </c>
      <c r="S77" s="39">
        <v>0</v>
      </c>
      <c r="T77" s="38">
        <f>SUMPRODUCT(LTA!J77:AN77,LTA!J$101:AN$101,LTA!J$104:AN$104)</f>
        <v>65</v>
      </c>
      <c r="U77" s="38">
        <f>SUMPRODUCT(LTA!J77:AN77,LTA!J$102:AN$102,LTA!J$104:AN$104)</f>
        <v>130.5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0</v>
      </c>
      <c r="AB77" s="76">
        <f>-STOA!O77</f>
        <v>0</v>
      </c>
      <c r="AC77">
        <f t="shared" si="3"/>
        <v>9.1611878165023182</v>
      </c>
      <c r="AD77">
        <f t="shared" si="4"/>
        <v>956.93119760721163</v>
      </c>
      <c r="AE77">
        <f>'IDT-1'!C77</f>
        <v>0</v>
      </c>
      <c r="AF77" s="25"/>
      <c r="AG77">
        <f t="shared" si="5"/>
        <v>956.93119760721163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-62</v>
      </c>
      <c r="AM77" s="35">
        <f>RTM_PXI!I77</f>
        <v>0</v>
      </c>
      <c r="AN77" s="35">
        <f>RTM_PXI!O77</f>
        <v>0</v>
      </c>
      <c r="AO77" s="149">
        <f>GDAM_IEX!I77</f>
        <v>0</v>
      </c>
      <c r="AP77" s="149">
        <f>GDAM_IEX!O77</f>
        <v>0</v>
      </c>
      <c r="AQ77" s="149">
        <f>GDAM_PXI!I77</f>
        <v>0</v>
      </c>
      <c r="AR77" s="149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6.1241249999999994</v>
      </c>
      <c r="E78">
        <f>GT_NG!Q78</f>
        <v>6.6890392422192155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682.0637233842657</v>
      </c>
      <c r="P78" s="37">
        <v>68.416963429788737</v>
      </c>
      <c r="Q78" s="37">
        <v>22.1</v>
      </c>
      <c r="R78" s="39">
        <v>0</v>
      </c>
      <c r="S78" s="39">
        <v>0</v>
      </c>
      <c r="T78" s="38">
        <f>SUMPRODUCT(LTA!J78:AN78,LTA!J$101:AN$101,LTA!J$104:AN$104)</f>
        <v>62.21</v>
      </c>
      <c r="U78" s="38">
        <f>SUMPRODUCT(LTA!J78:AN78,LTA!J$102:AN$102,LTA!J$104:AN$104)</f>
        <v>129.66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0</v>
      </c>
      <c r="AB78" s="76">
        <f>-STOA!O78</f>
        <v>0</v>
      </c>
      <c r="AC78">
        <f t="shared" si="3"/>
        <v>9.0868146546411523</v>
      </c>
      <c r="AD78">
        <f t="shared" si="4"/>
        <v>954.17703640163256</v>
      </c>
      <c r="AE78">
        <f>'IDT-1'!C78</f>
        <v>0</v>
      </c>
      <c r="AF78" s="25"/>
      <c r="AG78">
        <f t="shared" si="5"/>
        <v>954.17703640163256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-59</v>
      </c>
      <c r="AM78" s="35">
        <f>RTM_PXI!I78</f>
        <v>0</v>
      </c>
      <c r="AN78" s="35">
        <f>RTM_PXI!O78</f>
        <v>0</v>
      </c>
      <c r="AO78" s="149">
        <f>GDAM_IEX!I78</f>
        <v>0</v>
      </c>
      <c r="AP78" s="149">
        <f>GDAM_IEX!O78</f>
        <v>0</v>
      </c>
      <c r="AQ78" s="149">
        <f>GDAM_PXI!I78</f>
        <v>0</v>
      </c>
      <c r="AR78" s="149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6.1241249999999994</v>
      </c>
      <c r="E79">
        <f>GT_NG!Q79</f>
        <v>6.6890392422192155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44.998242256161873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692.67685999481625</v>
      </c>
      <c r="P79" s="37">
        <v>68.417387851716114</v>
      </c>
      <c r="Q79" s="37">
        <v>22.102539937938168</v>
      </c>
      <c r="R79" s="39">
        <v>0</v>
      </c>
      <c r="S79" s="39">
        <v>0</v>
      </c>
      <c r="T79" s="38">
        <f>SUMPRODUCT(LTA!J79:AN79,LTA!J$101:AN$101,LTA!J$104:AN$104)</f>
        <v>61.32</v>
      </c>
      <c r="U79" s="38">
        <f>SUMPRODUCT(LTA!J79:AN79,LTA!J$102:AN$102,LTA!J$104:AN$104)</f>
        <v>129.66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-14</v>
      </c>
      <c r="AA79" s="76">
        <f>STOA!I79</f>
        <v>0</v>
      </c>
      <c r="AB79" s="76">
        <f>-STOA!O79</f>
        <v>0</v>
      </c>
      <c r="AC79">
        <f t="shared" si="3"/>
        <v>9.2786241881679672</v>
      </c>
      <c r="AD79">
        <f t="shared" si="4"/>
        <v>950.70957009468373</v>
      </c>
      <c r="AE79">
        <f>'IDT-1'!C79</f>
        <v>0</v>
      </c>
      <c r="AF79" s="25"/>
      <c r="AG79">
        <f t="shared" si="5"/>
        <v>950.70957009468373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-58</v>
      </c>
      <c r="AM79" s="35">
        <f>RTM_PXI!I79</f>
        <v>0</v>
      </c>
      <c r="AN79" s="35">
        <f>RTM_PXI!O79</f>
        <v>0</v>
      </c>
      <c r="AO79" s="149">
        <f>GDAM_IEX!I79</f>
        <v>0</v>
      </c>
      <c r="AP79" s="149">
        <f>GDAM_IEX!O79</f>
        <v>0</v>
      </c>
      <c r="AQ79" s="149">
        <f>GDAM_PXI!I79</f>
        <v>0</v>
      </c>
      <c r="AR79" s="149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6.1241249999999994</v>
      </c>
      <c r="E80">
        <f>GT_NG!Q80</f>
        <v>6.6890392422192155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44.998242256161873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696.68608312189986</v>
      </c>
      <c r="P80" s="37">
        <v>68.417387851716114</v>
      </c>
      <c r="Q80" s="37">
        <v>22.102539937938168</v>
      </c>
      <c r="R80" s="39">
        <v>0</v>
      </c>
      <c r="S80" s="39">
        <v>0</v>
      </c>
      <c r="T80" s="38">
        <f>SUMPRODUCT(LTA!J80:AN80,LTA!J$101:AN$101,LTA!J$104:AN$104)</f>
        <v>61.14</v>
      </c>
      <c r="U80" s="38">
        <f>SUMPRODUCT(LTA!J80:AN80,LTA!J$102:AN$102,LTA!J$104:AN$104)</f>
        <v>129.34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-9</v>
      </c>
      <c r="AA80" s="76">
        <f>STOA!I80</f>
        <v>0</v>
      </c>
      <c r="AB80" s="76">
        <f>-STOA!O80</f>
        <v>0</v>
      </c>
      <c r="AC80">
        <f t="shared" si="3"/>
        <v>9.3335151356101367</v>
      </c>
      <c r="AD80">
        <f t="shared" si="4"/>
        <v>951.1639022743251</v>
      </c>
      <c r="AE80">
        <f>'IDT-1'!C80</f>
        <v>0</v>
      </c>
      <c r="AF80" s="25"/>
      <c r="AG80">
        <f t="shared" si="5"/>
        <v>951.1639022743251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-66</v>
      </c>
      <c r="AM80" s="35">
        <f>RTM_PXI!I80</f>
        <v>0</v>
      </c>
      <c r="AN80" s="35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6.1241249999999994</v>
      </c>
      <c r="E81">
        <f>GT_NG!Q81</f>
        <v>6.6890392422192155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697.84884454570238</v>
      </c>
      <c r="P81" s="37">
        <v>68.417387851716114</v>
      </c>
      <c r="Q81" s="37">
        <v>22.102539937938168</v>
      </c>
      <c r="R81" s="39">
        <v>0</v>
      </c>
      <c r="S81" s="39">
        <v>0</v>
      </c>
      <c r="T81" s="38">
        <f>SUMPRODUCT(LTA!J81:AN81,LTA!J$101:AN$101,LTA!J$104:AN$104)</f>
        <v>61.04</v>
      </c>
      <c r="U81" s="38">
        <f>SUMPRODUCT(LTA!J81:AN81,LTA!J$102:AN$102,LTA!J$104:AN$104)</f>
        <v>128.34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-14</v>
      </c>
      <c r="AA81" s="76">
        <f>STOA!I81</f>
        <v>0</v>
      </c>
      <c r="AB81" s="76">
        <f>-STOA!O81</f>
        <v>0</v>
      </c>
      <c r="AC81">
        <f t="shared" si="3"/>
        <v>9.3933552006925378</v>
      </c>
      <c r="AD81">
        <f t="shared" si="4"/>
        <v>944.16858137688325</v>
      </c>
      <c r="AE81">
        <f>'IDT-1'!C81</f>
        <v>0</v>
      </c>
      <c r="AF81" s="25"/>
      <c r="AG81">
        <f t="shared" si="5"/>
        <v>944.16858137688325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-68</v>
      </c>
      <c r="AM81" s="35">
        <f>RTM_PXI!I81</f>
        <v>0</v>
      </c>
      <c r="AN81" s="35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6.1241249999999994</v>
      </c>
      <c r="E82">
        <f>GT_NG!Q82</f>
        <v>6.6890392422192155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696.36026051315378</v>
      </c>
      <c r="P82" s="37">
        <v>68.417387851716114</v>
      </c>
      <c r="Q82" s="37">
        <v>22.102539937938168</v>
      </c>
      <c r="R82" s="39">
        <v>0</v>
      </c>
      <c r="S82" s="39">
        <v>0</v>
      </c>
      <c r="T82" s="38">
        <f>SUMPRODUCT(LTA!J82:AN82,LTA!J$101:AN$101,LTA!J$104:AN$104)</f>
        <v>59.67</v>
      </c>
      <c r="U82" s="38">
        <f>SUMPRODUCT(LTA!J82:AN82,LTA!J$102:AN$102,LTA!J$104:AN$104)</f>
        <v>127.34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-19</v>
      </c>
      <c r="AA82" s="76">
        <f>STOA!I82</f>
        <v>0</v>
      </c>
      <c r="AB82" s="76">
        <f>-STOA!O82</f>
        <v>0</v>
      </c>
      <c r="AC82">
        <f t="shared" si="3"/>
        <v>9.4117700411684648</v>
      </c>
      <c r="AD82">
        <f t="shared" si="4"/>
        <v>934.29158250385876</v>
      </c>
      <c r="AE82">
        <f>'IDT-1'!C82</f>
        <v>0</v>
      </c>
      <c r="AF82" s="25"/>
      <c r="AG82">
        <f t="shared" si="5"/>
        <v>934.29158250385876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-69</v>
      </c>
      <c r="AM82" s="35">
        <f>RTM_PXI!I82</f>
        <v>0</v>
      </c>
      <c r="AN82" s="35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6.1241249999999994</v>
      </c>
      <c r="E83">
        <f>GT_NG!Q83</f>
        <v>6.6890392422192155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732.34168580400922</v>
      </c>
      <c r="P83" s="37">
        <v>68.417387851716114</v>
      </c>
      <c r="Q83" s="37">
        <v>22.1</v>
      </c>
      <c r="R83" s="39">
        <v>0</v>
      </c>
      <c r="S83" s="39">
        <v>0</v>
      </c>
      <c r="T83" s="38">
        <f>SUMPRODUCT(LTA!J83:AN83,LTA!J$101:AN$101,LTA!J$104:AN$104)</f>
        <v>58.33</v>
      </c>
      <c r="U83" s="38">
        <f>SUMPRODUCT(LTA!J83:AN83,LTA!J$102:AN$102,LTA!J$104:AN$104)</f>
        <v>126.5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-24</v>
      </c>
      <c r="AA83" s="76">
        <f>STOA!I83</f>
        <v>0</v>
      </c>
      <c r="AB83" s="76">
        <f>-STOA!O83</f>
        <v>0</v>
      </c>
      <c r="AC83">
        <f t="shared" si="3"/>
        <v>10.136180879827203</v>
      </c>
      <c r="AD83">
        <f t="shared" si="4"/>
        <v>915.36605701811732</v>
      </c>
      <c r="AE83">
        <f>'IDT-1'!C83</f>
        <v>0</v>
      </c>
      <c r="AF83" s="25"/>
      <c r="AG83">
        <f t="shared" si="5"/>
        <v>915.36605701811732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-116</v>
      </c>
      <c r="AM83" s="35">
        <f>RTM_PXI!I83</f>
        <v>0</v>
      </c>
      <c r="AN83" s="35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6.1241249999999994</v>
      </c>
      <c r="E84">
        <f>GT_NG!Q84</f>
        <v>6.6890392422192155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728.33425060248737</v>
      </c>
      <c r="P84" s="37">
        <v>68.417387851716114</v>
      </c>
      <c r="Q84" s="37">
        <v>22.102539937938168</v>
      </c>
      <c r="R84" s="39">
        <v>0</v>
      </c>
      <c r="S84" s="39">
        <v>0</v>
      </c>
      <c r="T84" s="38">
        <f>SUMPRODUCT(LTA!J84:AN84,LTA!J$101:AN$101,LTA!J$104:AN$104)</f>
        <v>57.33</v>
      </c>
      <c r="U84" s="38">
        <f>SUMPRODUCT(LTA!J84:AN84,LTA!J$102:AN$102,LTA!J$104:AN$104)</f>
        <v>125.84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-24</v>
      </c>
      <c r="AA84" s="76">
        <f>STOA!I84</f>
        <v>0</v>
      </c>
      <c r="AB84" s="76">
        <f>-STOA!O84</f>
        <v>0</v>
      </c>
      <c r="AC84">
        <f t="shared" si="3"/>
        <v>10.10553807506288</v>
      </c>
      <c r="AD84">
        <f t="shared" si="4"/>
        <v>907.7318045592981</v>
      </c>
      <c r="AE84">
        <f>'IDT-1'!C84</f>
        <v>0</v>
      </c>
      <c r="AF84" s="25"/>
      <c r="AG84">
        <f t="shared" si="5"/>
        <v>907.7318045592981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-118</v>
      </c>
      <c r="AM84" s="35">
        <f>RTM_PXI!I84</f>
        <v>0</v>
      </c>
      <c r="AN84" s="35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6.1241249999999994</v>
      </c>
      <c r="E85">
        <f>GT_NG!Q85</f>
        <v>7.1690747782002537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667.38330601306632</v>
      </c>
      <c r="P85" s="37">
        <v>68.417387851716114</v>
      </c>
      <c r="Q85" s="37">
        <v>22.102539937938168</v>
      </c>
      <c r="R85" s="39">
        <v>0</v>
      </c>
      <c r="S85" s="39">
        <v>0</v>
      </c>
      <c r="T85" s="38">
        <f>SUMPRODUCT(LTA!J85:AN85,LTA!J$101:AN$101,LTA!J$104:AN$104)</f>
        <v>51</v>
      </c>
      <c r="U85" s="38">
        <f>SUMPRODUCT(LTA!J85:AN85,LTA!J$102:AN$102,LTA!J$104:AN$104)</f>
        <v>125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-14</v>
      </c>
      <c r="AA85" s="76">
        <f>STOA!I85</f>
        <v>0</v>
      </c>
      <c r="AB85" s="76">
        <f>-STOA!O85</f>
        <v>0</v>
      </c>
      <c r="AC85">
        <f t="shared" si="3"/>
        <v>8.9613157137215254</v>
      </c>
      <c r="AD85">
        <f t="shared" si="4"/>
        <v>909.23511786719939</v>
      </c>
      <c r="AE85">
        <f>'IDT-1'!C85</f>
        <v>0</v>
      </c>
      <c r="AF85" s="25"/>
      <c r="AG85">
        <f t="shared" si="5"/>
        <v>909.23511786719939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-60</v>
      </c>
      <c r="AM85" s="35">
        <f>RTM_PXI!I85</f>
        <v>0</v>
      </c>
      <c r="AN85" s="35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6.1241249999999994</v>
      </c>
      <c r="E86">
        <f>GT_NG!Q86</f>
        <v>7.2431236168194753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658.70475953433311</v>
      </c>
      <c r="P86" s="37">
        <v>68.417387851716114</v>
      </c>
      <c r="Q86" s="37">
        <v>22.102539937938168</v>
      </c>
      <c r="R86" s="39">
        <v>0</v>
      </c>
      <c r="S86" s="39">
        <v>0</v>
      </c>
      <c r="T86" s="38">
        <f>SUMPRODUCT(LTA!J86:AN86,LTA!J$101:AN$101,LTA!J$104:AN$104)</f>
        <v>50.67</v>
      </c>
      <c r="U86" s="38">
        <f>SUMPRODUCT(LTA!J86:AN86,LTA!J$102:AN$102,LTA!J$104:AN$104)</f>
        <v>124.16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-75</v>
      </c>
      <c r="AA86" s="76">
        <f>STOA!I86</f>
        <v>0</v>
      </c>
      <c r="AB86" s="76">
        <f>-STOA!O86</f>
        <v>0</v>
      </c>
      <c r="AC86">
        <f t="shared" si="3"/>
        <v>9.0140368798939026</v>
      </c>
      <c r="AD86">
        <f t="shared" si="4"/>
        <v>903.407899060913</v>
      </c>
      <c r="AE86">
        <f>'IDT-1'!C86</f>
        <v>0</v>
      </c>
      <c r="AF86" s="25"/>
      <c r="AG86">
        <f t="shared" si="5"/>
        <v>903.407899060913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-5</v>
      </c>
      <c r="AM86" s="35">
        <f>RTM_PXI!I86</f>
        <v>0</v>
      </c>
      <c r="AN86" s="35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6.1241249999999994</v>
      </c>
      <c r="E87">
        <f>GT_NG!Q87</f>
        <v>7.2431236168194753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660.18187373881301</v>
      </c>
      <c r="P87" s="37">
        <v>68.417387851716114</v>
      </c>
      <c r="Q87" s="37">
        <v>22.102539937938168</v>
      </c>
      <c r="R87" s="39">
        <v>0</v>
      </c>
      <c r="S87" s="39">
        <v>0</v>
      </c>
      <c r="T87" s="38">
        <f>SUMPRODUCT(LTA!J87:AN87,LTA!J$101:AN$101,LTA!J$104:AN$104)</f>
        <v>54</v>
      </c>
      <c r="U87" s="38">
        <f>SUMPRODUCT(LTA!J87:AN87,LTA!J$102:AN$102,LTA!J$104:AN$104)</f>
        <v>128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-65</v>
      </c>
      <c r="AA87" s="76">
        <f>STOA!I87</f>
        <v>0</v>
      </c>
      <c r="AB87" s="76">
        <f>-STOA!O87</f>
        <v>0</v>
      </c>
      <c r="AC87">
        <f t="shared" si="3"/>
        <v>8.9596052733381981</v>
      </c>
      <c r="AD87">
        <f t="shared" si="4"/>
        <v>927.10944487194865</v>
      </c>
      <c r="AE87">
        <f>'IDT-1'!C87</f>
        <v>-15.241</v>
      </c>
      <c r="AF87" s="25"/>
      <c r="AG87">
        <f t="shared" si="5"/>
        <v>911.86844487194867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6.1241249999999994</v>
      </c>
      <c r="E88">
        <f>GT_NG!Q88</f>
        <v>7.2431236168194753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660.18187373881301</v>
      </c>
      <c r="P88" s="37">
        <v>68.417387851716114</v>
      </c>
      <c r="Q88" s="37">
        <v>22.102539937938168</v>
      </c>
      <c r="R88" s="39">
        <v>0</v>
      </c>
      <c r="S88" s="39">
        <v>0</v>
      </c>
      <c r="T88" s="38">
        <f>SUMPRODUCT(LTA!J88:AN88,LTA!J$101:AN$101,LTA!J$104:AN$104)</f>
        <v>53</v>
      </c>
      <c r="U88" s="38">
        <f>SUMPRODUCT(LTA!J88:AN88,LTA!J$102:AN$102,LTA!J$104:AN$104)</f>
        <v>127.66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-75</v>
      </c>
      <c r="AA88" s="76">
        <f>STOA!I88</f>
        <v>0</v>
      </c>
      <c r="AB88" s="76">
        <f>-STOA!O88</f>
        <v>0</v>
      </c>
      <c r="AC88">
        <f t="shared" si="3"/>
        <v>9.0330608505870895</v>
      </c>
      <c r="AD88">
        <f t="shared" si="4"/>
        <v>915.69598929469976</v>
      </c>
      <c r="AE88">
        <f>'IDT-1'!C88</f>
        <v>0</v>
      </c>
      <c r="AF88" s="25"/>
      <c r="AG88">
        <f t="shared" si="5"/>
        <v>915.69598929469976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6.1241249999999994</v>
      </c>
      <c r="E89">
        <f>GT_NG!Q89</f>
        <v>7.2431236168194753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763.18563800452489</v>
      </c>
      <c r="P89" s="37">
        <v>68.417387851716114</v>
      </c>
      <c r="Q89" s="37">
        <v>22.102539937938168</v>
      </c>
      <c r="R89" s="39">
        <v>0</v>
      </c>
      <c r="S89" s="39">
        <v>0</v>
      </c>
      <c r="T89" s="38">
        <f>SUMPRODUCT(LTA!J89:AN89,LTA!J$101:AN$101,LTA!J$104:AN$104)</f>
        <v>52.33</v>
      </c>
      <c r="U89" s="38">
        <f>SUMPRODUCT(LTA!J89:AN89,LTA!J$102:AN$102,LTA!J$104:AN$104)</f>
        <v>127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-70</v>
      </c>
      <c r="AA89" s="76">
        <f>STOA!I89</f>
        <v>0</v>
      </c>
      <c r="AB89" s="76">
        <f>-STOA!O89</f>
        <v>0</v>
      </c>
      <c r="AC89">
        <f t="shared" si="3"/>
        <v>10.564813088410194</v>
      </c>
      <c r="AD89">
        <f t="shared" si="4"/>
        <v>935.83800132258864</v>
      </c>
      <c r="AE89">
        <f>'IDT-1'!C89</f>
        <v>-9</v>
      </c>
      <c r="AF89" s="25"/>
      <c r="AG89">
        <f t="shared" si="5"/>
        <v>926.83800132258864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-85</v>
      </c>
      <c r="AM89" s="35">
        <f>RTM_PXI!I89</f>
        <v>0</v>
      </c>
      <c r="AN89" s="35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6.1241249999999994</v>
      </c>
      <c r="E90">
        <f>GT_NG!Q90</f>
        <v>7.2431236168194753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788.19920558368756</v>
      </c>
      <c r="P90" s="37">
        <v>68.417387851716114</v>
      </c>
      <c r="Q90" s="37">
        <v>22.102539937938168</v>
      </c>
      <c r="R90" s="39">
        <v>0</v>
      </c>
      <c r="S90" s="39">
        <v>0</v>
      </c>
      <c r="T90" s="38">
        <f>SUMPRODUCT(LTA!J90:AN90,LTA!J$101:AN$101,LTA!J$104:AN$104)</f>
        <v>51.33</v>
      </c>
      <c r="U90" s="38">
        <f>SUMPRODUCT(LTA!J90:AN90,LTA!J$102:AN$102,LTA!J$104:AN$104)</f>
        <v>126.5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-70</v>
      </c>
      <c r="AA90" s="76">
        <f>STOA!I90</f>
        <v>0</v>
      </c>
      <c r="AB90" s="76">
        <f>-STOA!O90</f>
        <v>0</v>
      </c>
      <c r="AC90">
        <f t="shared" si="3"/>
        <v>10.923279052848052</v>
      </c>
      <c r="AD90">
        <f t="shared" si="4"/>
        <v>939.99310293731332</v>
      </c>
      <c r="AE90">
        <f>'IDT-1'!C90</f>
        <v>-4</v>
      </c>
      <c r="AF90" s="25"/>
      <c r="AG90">
        <f t="shared" si="5"/>
        <v>935.99310293731332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-104</v>
      </c>
      <c r="AM90" s="35">
        <f>RTM_PXI!I90</f>
        <v>0</v>
      </c>
      <c r="AN90" s="35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6.1241249999999994</v>
      </c>
      <c r="E91">
        <f>GT_NG!Q91</f>
        <v>7.2431236168194753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792.72415998441272</v>
      </c>
      <c r="P91" s="37">
        <v>68.417387851716114</v>
      </c>
      <c r="Q91" s="37">
        <v>22.102539937938168</v>
      </c>
      <c r="R91" s="39">
        <v>0</v>
      </c>
      <c r="S91" s="39">
        <v>0</v>
      </c>
      <c r="T91" s="38">
        <f>SUMPRODUCT(LTA!J91:AN91,LTA!J$101:AN$101,LTA!J$104:AN$104)</f>
        <v>48.33</v>
      </c>
      <c r="U91" s="38">
        <f>SUMPRODUCT(LTA!J91:AN91,LTA!J$102:AN$102,LTA!J$104:AN$104)</f>
        <v>123.34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-40</v>
      </c>
      <c r="AA91" s="76">
        <f>STOA!I91</f>
        <v>0</v>
      </c>
      <c r="AB91" s="76">
        <f>-STOA!O91</f>
        <v>0</v>
      </c>
      <c r="AC91">
        <f t="shared" si="3"/>
        <v>10.629996464892805</v>
      </c>
      <c r="AD91">
        <f t="shared" si="4"/>
        <v>971.65133992599374</v>
      </c>
      <c r="AE91">
        <f>'IDT-1'!C91</f>
        <v>-27.942</v>
      </c>
      <c r="AF91" s="25"/>
      <c r="AG91">
        <f t="shared" si="5"/>
        <v>943.70933992599373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-101</v>
      </c>
      <c r="AM91" s="35">
        <f>RTM_PXI!I91</f>
        <v>0</v>
      </c>
      <c r="AN91" s="35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6.1241249999999994</v>
      </c>
      <c r="E92">
        <f>GT_NG!Q92</f>
        <v>7.2431236168194753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792.60813542404014</v>
      </c>
      <c r="P92" s="37">
        <v>68.417387851716114</v>
      </c>
      <c r="Q92" s="37">
        <v>22.102539937938168</v>
      </c>
      <c r="R92" s="39">
        <v>0</v>
      </c>
      <c r="S92" s="39">
        <v>0</v>
      </c>
      <c r="T92" s="38">
        <f>SUMPRODUCT(LTA!J92:AN92,LTA!J$101:AN$101,LTA!J$104:AN$104)</f>
        <v>48.33</v>
      </c>
      <c r="U92" s="38">
        <f>SUMPRODUCT(LTA!J92:AN92,LTA!J$102:AN$102,LTA!J$104:AN$104)</f>
        <v>123.5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-25</v>
      </c>
      <c r="AA92" s="76">
        <f>STOA!I92</f>
        <v>0</v>
      </c>
      <c r="AB92" s="76">
        <f>-STOA!O92</f>
        <v>0</v>
      </c>
      <c r="AC92">
        <f t="shared" si="3"/>
        <v>10.452471546363002</v>
      </c>
      <c r="AD92">
        <f t="shared" si="4"/>
        <v>992.87284028415081</v>
      </c>
      <c r="AE92">
        <f>'IDT-1'!C92</f>
        <v>-35.561999999999998</v>
      </c>
      <c r="AF92" s="25"/>
      <c r="AG92">
        <f t="shared" si="5"/>
        <v>957.3108402841508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-95</v>
      </c>
      <c r="AM92" s="35">
        <f>RTM_PXI!I92</f>
        <v>0</v>
      </c>
      <c r="AN92" s="35">
        <f>RTM_PXI!O92</f>
        <v>0</v>
      </c>
      <c r="AO92" s="149">
        <f>GDAM_IEX!I92</f>
        <v>0</v>
      </c>
      <c r="AP92" s="149">
        <f>GDAM_IEX!O92</f>
        <v>0</v>
      </c>
      <c r="AQ92" s="149">
        <f>GDAM_PXI!I92</f>
        <v>0</v>
      </c>
      <c r="AR92" s="149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6.1241249999999994</v>
      </c>
      <c r="E93">
        <f>GT_NG!Q93</f>
        <v>7.2431236168194753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791.28478228607878</v>
      </c>
      <c r="P93" s="37">
        <v>68.417387851716114</v>
      </c>
      <c r="Q93" s="37">
        <v>22.102539937938168</v>
      </c>
      <c r="R93" s="39">
        <v>0</v>
      </c>
      <c r="S93" s="39">
        <v>0</v>
      </c>
      <c r="T93" s="38">
        <f>SUMPRODUCT(LTA!J93:AN93,LTA!J$101:AN$101,LTA!J$104:AN$104)</f>
        <v>44.67</v>
      </c>
      <c r="U93" s="38">
        <f>SUMPRODUCT(LTA!J93:AN93,LTA!J$102:AN$102,LTA!J$104:AN$104)</f>
        <v>121.34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0</v>
      </c>
      <c r="AB93" s="76">
        <f>-STOA!O93</f>
        <v>0</v>
      </c>
      <c r="AC93">
        <f t="shared" si="3"/>
        <v>10.19763075233168</v>
      </c>
      <c r="AD93">
        <f t="shared" si="4"/>
        <v>1008.984327940221</v>
      </c>
      <c r="AE93">
        <f>'IDT-1'!C93</f>
        <v>-40</v>
      </c>
      <c r="AF93" s="25"/>
      <c r="AG93">
        <f t="shared" si="5"/>
        <v>968.98432794022096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-97</v>
      </c>
      <c r="AM93" s="35">
        <f>RTM_PXI!I93</f>
        <v>0</v>
      </c>
      <c r="AN93" s="35">
        <f>RTM_PXI!O93</f>
        <v>0</v>
      </c>
      <c r="AO93" s="149">
        <f>GDAM_IEX!I93</f>
        <v>0</v>
      </c>
      <c r="AP93" s="149">
        <f>GDAM_IEX!O93</f>
        <v>0</v>
      </c>
      <c r="AQ93" s="149">
        <f>GDAM_PXI!I93</f>
        <v>0</v>
      </c>
      <c r="AR93" s="149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6.1241249999999994</v>
      </c>
      <c r="E94">
        <f>GT_NG!Q94</f>
        <v>7.2431236168194753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766.01195467419871</v>
      </c>
      <c r="P94" s="37">
        <v>68.417387851716114</v>
      </c>
      <c r="Q94" s="37">
        <v>22.102539937938168</v>
      </c>
      <c r="R94" s="39">
        <v>0</v>
      </c>
      <c r="S94" s="39">
        <v>0</v>
      </c>
      <c r="T94" s="38">
        <f>SUMPRODUCT(LTA!J94:AN94,LTA!J$101:AN$101,LTA!J$104:AN$104)</f>
        <v>44.67</v>
      </c>
      <c r="U94" s="38">
        <f>SUMPRODUCT(LTA!J94:AN94,LTA!J$102:AN$102,LTA!J$104:AN$104)</f>
        <v>121.34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0</v>
      </c>
      <c r="AB94" s="76">
        <f>-STOA!O94</f>
        <v>0</v>
      </c>
      <c r="AC94">
        <f t="shared" si="3"/>
        <v>9.8836851076932177</v>
      </c>
      <c r="AD94">
        <f t="shared" si="4"/>
        <v>996.02544597297936</v>
      </c>
      <c r="AE94">
        <f>'IDT-1'!C94</f>
        <v>-15</v>
      </c>
      <c r="AF94" s="25"/>
      <c r="AG94">
        <f t="shared" si="5"/>
        <v>981.02544597297936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-85</v>
      </c>
      <c r="AM94" s="35">
        <f>RTM_PXI!I94</f>
        <v>0</v>
      </c>
      <c r="AN94" s="35">
        <f>RTM_PXI!O94</f>
        <v>0</v>
      </c>
      <c r="AO94" s="149">
        <f>GDAM_IEX!I94</f>
        <v>0</v>
      </c>
      <c r="AP94" s="149">
        <f>GDAM_IEX!O94</f>
        <v>0</v>
      </c>
      <c r="AQ94" s="149">
        <f>GDAM_PXI!I94</f>
        <v>0</v>
      </c>
      <c r="AR94" s="149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6.1241249999999994</v>
      </c>
      <c r="E95">
        <f>GT_NG!Q95</f>
        <v>7.4854077253218883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54.997851646420067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760.46172053278531</v>
      </c>
      <c r="P95" s="37">
        <v>68.417387851716114</v>
      </c>
      <c r="Q95" s="37">
        <v>22.102539937938168</v>
      </c>
      <c r="R95" s="39">
        <v>0</v>
      </c>
      <c r="S95" s="39">
        <v>0</v>
      </c>
      <c r="T95" s="38">
        <f>SUMPRODUCT(LTA!J95:AN95,LTA!J$101:AN$101,LTA!J$104:AN$104)</f>
        <v>45.67</v>
      </c>
      <c r="U95" s="38">
        <f>SUMPRODUCT(LTA!J95:AN95,LTA!J$102:AN$102,LTA!J$104:AN$104)</f>
        <v>121.5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0</v>
      </c>
      <c r="AB95" s="76">
        <f>-STOA!O95</f>
        <v>0</v>
      </c>
      <c r="AC95">
        <f t="shared" si="3"/>
        <v>9.8149396503471404</v>
      </c>
      <c r="AD95">
        <f t="shared" si="4"/>
        <v>995.94409304383464</v>
      </c>
      <c r="AE95">
        <f>'IDT-1'!C95</f>
        <v>-5</v>
      </c>
      <c r="AF95" s="25"/>
      <c r="AG95">
        <f t="shared" si="5"/>
        <v>990.94409304383464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-81</v>
      </c>
      <c r="AM95" s="35">
        <f>RTM_PXI!I95</f>
        <v>0</v>
      </c>
      <c r="AN95" s="35">
        <f>RTM_PXI!O95</f>
        <v>0</v>
      </c>
      <c r="AO95" s="149">
        <f>GDAM_IEX!I95</f>
        <v>0</v>
      </c>
      <c r="AP95" s="149">
        <f>GDAM_IEX!O95</f>
        <v>0</v>
      </c>
      <c r="AQ95" s="149">
        <f>GDAM_PXI!I95</f>
        <v>0</v>
      </c>
      <c r="AR95" s="149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6.1241249999999994</v>
      </c>
      <c r="E96">
        <f>GT_NG!Q96</f>
        <v>7.4854077253218883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54.997851646420067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751.26702020044297</v>
      </c>
      <c r="P96" s="37">
        <v>68.417387851716114</v>
      </c>
      <c r="Q96" s="37">
        <v>22.102539937938168</v>
      </c>
      <c r="R96" s="39">
        <v>0</v>
      </c>
      <c r="S96" s="39">
        <v>0</v>
      </c>
      <c r="T96" s="38">
        <f>SUMPRODUCT(LTA!J96:AN96,LTA!J$101:AN$101,LTA!J$104:AN$104)</f>
        <v>46.33</v>
      </c>
      <c r="U96" s="38">
        <f>SUMPRODUCT(LTA!J96:AN96,LTA!J$102:AN$102,LTA!J$104:AN$104)</f>
        <v>121.5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0</v>
      </c>
      <c r="AB96" s="76">
        <f>-STOA!O96</f>
        <v>0</v>
      </c>
      <c r="AC96">
        <f t="shared" si="3"/>
        <v>9.658536590306575</v>
      </c>
      <c r="AD96">
        <f t="shared" si="4"/>
        <v>997.56579577153298</v>
      </c>
      <c r="AE96">
        <f>'IDT-1'!C96</f>
        <v>0</v>
      </c>
      <c r="AF96" s="25"/>
      <c r="AG96">
        <f t="shared" si="5"/>
        <v>997.56579577153298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-71</v>
      </c>
      <c r="AM96" s="35">
        <f>RTM_PXI!I96</f>
        <v>0</v>
      </c>
      <c r="AN96" s="35">
        <f>RTM_PXI!O96</f>
        <v>0</v>
      </c>
      <c r="AO96" s="149">
        <f>GDAM_IEX!I96</f>
        <v>0</v>
      </c>
      <c r="AP96" s="149">
        <f>GDAM_IEX!O96</f>
        <v>0</v>
      </c>
      <c r="AQ96" s="149">
        <f>GDAM_PXI!I96</f>
        <v>0</v>
      </c>
      <c r="AR96" s="149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6.1241249999999994</v>
      </c>
      <c r="E97">
        <f>GT_NG!Q97</f>
        <v>7.4854077253218883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54.997851646420067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745.27929405850546</v>
      </c>
      <c r="P97" s="37">
        <v>68.417387851716114</v>
      </c>
      <c r="Q97" s="37">
        <v>22.102539937938168</v>
      </c>
      <c r="R97" s="39">
        <v>0</v>
      </c>
      <c r="S97" s="39">
        <v>0</v>
      </c>
      <c r="T97" s="38">
        <f>SUMPRODUCT(LTA!J97:AN97,LTA!J$101:AN$101,LTA!J$104:AN$104)</f>
        <v>47</v>
      </c>
      <c r="U97" s="38">
        <f>SUMPRODUCT(LTA!J97:AN97,LTA!J$102:AN$102,LTA!J$104:AN$104)</f>
        <v>121.5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0</v>
      </c>
      <c r="AB97" s="76">
        <f>-STOA!O97</f>
        <v>0</v>
      </c>
      <c r="AC97">
        <f t="shared" si="3"/>
        <v>9.5376272711902956</v>
      </c>
      <c r="AD97">
        <f t="shared" si="4"/>
        <v>1001.3689789487114</v>
      </c>
      <c r="AE97">
        <f>'IDT-1'!C97</f>
        <v>0</v>
      </c>
      <c r="AF97" s="25"/>
      <c r="AG97">
        <f t="shared" si="5"/>
        <v>1001.3689789487114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-62</v>
      </c>
      <c r="AM97" s="35">
        <f>RTM_PXI!I97</f>
        <v>0</v>
      </c>
      <c r="AN97" s="35">
        <f>RTM_PXI!O97</f>
        <v>0</v>
      </c>
      <c r="AO97" s="149">
        <f>GDAM_IEX!I97</f>
        <v>0</v>
      </c>
      <c r="AP97" s="149">
        <f>GDAM_IEX!O97</f>
        <v>0</v>
      </c>
      <c r="AQ97" s="149">
        <f>GDAM_PXI!I97</f>
        <v>0</v>
      </c>
      <c r="AR97" s="149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6.1241249999999994</v>
      </c>
      <c r="E98">
        <f>GT_NG!Q98</f>
        <v>7.4854077253218883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54.997851646420067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740.63831531327048</v>
      </c>
      <c r="P98" s="37">
        <v>68.417387851716114</v>
      </c>
      <c r="Q98" s="37">
        <v>22.102539937938168</v>
      </c>
      <c r="R98" s="39">
        <v>0</v>
      </c>
      <c r="S98" s="39">
        <v>0</v>
      </c>
      <c r="T98" s="38">
        <f>SUMPRODUCT(LTA!J98:AN98,LTA!J$101:AN$101,LTA!J$104:AN$104)</f>
        <v>47.67</v>
      </c>
      <c r="U98" s="38">
        <f>SUMPRODUCT(LTA!J98:AN98,LTA!J$102:AN$102,LTA!J$104:AN$104)</f>
        <v>121.5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0</v>
      </c>
      <c r="AB98" s="76">
        <f>-STOA!O98</f>
        <v>0</v>
      </c>
      <c r="AC98">
        <f t="shared" si="3"/>
        <v>9.4957998920054347</v>
      </c>
      <c r="AD98">
        <f t="shared" si="4"/>
        <v>998.43982758266156</v>
      </c>
      <c r="AE98">
        <f>'IDT-1'!C98</f>
        <v>0</v>
      </c>
      <c r="AF98" s="25"/>
      <c r="AG98">
        <f t="shared" si="5"/>
        <v>998.43982758266156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-61</v>
      </c>
      <c r="AM98" s="35">
        <f>RTM_PXI!I98</f>
        <v>0</v>
      </c>
      <c r="AN98" s="35">
        <f>RTM_PXI!O98</f>
        <v>0</v>
      </c>
      <c r="AO98" s="149">
        <f>GDAM_IEX!I98</f>
        <v>0</v>
      </c>
      <c r="AP98" s="149">
        <f>GDAM_IEX!O98</f>
        <v>0</v>
      </c>
      <c r="AQ98" s="149">
        <f>GDAM_PXI!I98</f>
        <v>0</v>
      </c>
      <c r="AR98" s="149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0.14380028750000018</v>
      </c>
      <c r="E99">
        <f t="shared" si="6"/>
        <v>0.11448481334581835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1.1600723180021937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15.510621047650853</v>
      </c>
      <c r="P99" s="37">
        <f t="shared" si="6"/>
        <v>1.3955344136296728</v>
      </c>
      <c r="Q99" s="37">
        <f t="shared" si="6"/>
        <v>0.40874826642722673</v>
      </c>
      <c r="R99" s="39">
        <f t="shared" si="6"/>
        <v>0.27783749976012223</v>
      </c>
      <c r="S99" s="39">
        <f t="shared" si="6"/>
        <v>0</v>
      </c>
      <c r="T99" s="38">
        <f t="shared" si="6"/>
        <v>3.0435399999999997</v>
      </c>
      <c r="U99" s="38">
        <f t="shared" si="6"/>
        <v>2.5567575000000002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-2.2377500000000001</v>
      </c>
      <c r="AA99" s="76">
        <f t="shared" si="6"/>
        <v>0</v>
      </c>
      <c r="AB99" s="76">
        <f t="shared" si="6"/>
        <v>0</v>
      </c>
      <c r="AC99">
        <f t="shared" si="6"/>
        <v>0.233187013679477</v>
      </c>
      <c r="AD99">
        <f t="shared" si="6"/>
        <v>21.277311632636412</v>
      </c>
      <c r="AE99">
        <f t="shared" si="6"/>
        <v>-5.0637249999999995E-2</v>
      </c>
      <c r="AG99">
        <f t="shared" si="6"/>
        <v>21.226674382636407</v>
      </c>
      <c r="AI99">
        <f t="shared" si="6"/>
        <v>0</v>
      </c>
      <c r="AJ99">
        <f t="shared" si="6"/>
        <v>0</v>
      </c>
      <c r="AK99">
        <f t="shared" si="6"/>
        <v>1.0852499999999999E-2</v>
      </c>
      <c r="AL99">
        <f t="shared" si="6"/>
        <v>-0.874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1">
        <f>Allocation_SG!A1</f>
        <v>45404</v>
      </c>
      <c r="B1" s="221"/>
      <c r="C1" s="221"/>
      <c r="D1" s="230" t="s">
        <v>434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452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521</v>
      </c>
      <c r="AT1" s="231" t="s">
        <v>522</v>
      </c>
      <c r="AU1" s="231" t="s">
        <v>527</v>
      </c>
      <c r="AV1" s="231" t="s">
        <v>528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7.8986249999999991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972.95110320422975</v>
      </c>
      <c r="P3" s="37">
        <v>75.197129003932361</v>
      </c>
      <c r="Q3" s="37">
        <v>26.693067463509941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428.15999999999997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-199</v>
      </c>
      <c r="AA3" s="76">
        <f>STOA!J3</f>
        <v>12.44</v>
      </c>
      <c r="AB3" s="76">
        <f>-STOA!P3</f>
        <v>0</v>
      </c>
      <c r="AC3">
        <f>SUMIF(B3:AB3,"&gt;0")*$AC$2-SUMIF(B3:AB3,"&lt;0")*($AC$2/(1-$AC$2))+SUMIF(AI3:AR3,"&gt;0")*$AC$2-SUMIF(AI3:AR3,"&lt;0")*($AC$2/(1-$AC$2))</f>
        <v>15.286767015453018</v>
      </c>
      <c r="AD3">
        <f>SUM(B3:AB3,AI3:AV3)-AC3</f>
        <v>1352.6604386218062</v>
      </c>
      <c r="AE3">
        <f>'IDT-1'!F3</f>
        <v>-34.597999999999999</v>
      </c>
      <c r="AF3" s="25"/>
      <c r="AG3">
        <f>SUM(AD3:AF3)</f>
        <v>1318.0624386218062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-26</v>
      </c>
      <c r="AM3" s="35">
        <f>RTM_PXI!J3</f>
        <v>0</v>
      </c>
      <c r="AN3" s="35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7.8986249999999991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974.90003709562473</v>
      </c>
      <c r="P4" s="37">
        <v>75.197129003932361</v>
      </c>
      <c r="Q4" s="37">
        <v>26.693067463509941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427.98999999999995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-223</v>
      </c>
      <c r="AA4" s="76">
        <f>STOA!J4</f>
        <v>12.44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15.54737363416252</v>
      </c>
      <c r="AD4">
        <f t="shared" ref="AD4:AD67" si="1">SUM(B4:AB4,AI4:AV4)-AC4</f>
        <v>1325.1787658944918</v>
      </c>
      <c r="AE4">
        <f>'IDT-1'!F4</f>
        <v>-23.065000000000001</v>
      </c>
      <c r="AF4" s="25"/>
      <c r="AG4">
        <f t="shared" ref="AG4:AG67" si="2">SUM(AD4:AF4)</f>
        <v>1302.1137658944917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-31</v>
      </c>
      <c r="AM4" s="35">
        <f>RTM_PXI!J4</f>
        <v>0</v>
      </c>
      <c r="AN4" s="35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7.8986249999999991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975.45646021855737</v>
      </c>
      <c r="P5" s="37">
        <v>75.197129003932361</v>
      </c>
      <c r="Q5" s="37">
        <v>26.693067463509941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427.81999999999994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-245</v>
      </c>
      <c r="AA5" s="76">
        <f>STOA!J5</f>
        <v>12.44</v>
      </c>
      <c r="AB5" s="76">
        <f>-STOA!P5</f>
        <v>0</v>
      </c>
      <c r="AC5">
        <f t="shared" si="0"/>
        <v>15.813225477866716</v>
      </c>
      <c r="AD5">
        <f t="shared" si="1"/>
        <v>1294.2993371737202</v>
      </c>
      <c r="AE5">
        <f>'IDT-1'!F5</f>
        <v>-11.532999999999999</v>
      </c>
      <c r="AF5" s="25"/>
      <c r="AG5">
        <f t="shared" si="2"/>
        <v>1282.7663371737203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-40</v>
      </c>
      <c r="AM5" s="35">
        <f>RTM_PXI!J5</f>
        <v>0</v>
      </c>
      <c r="AN5" s="35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7.8986249999999991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973.32889250944379</v>
      </c>
      <c r="P6" s="37">
        <v>75.197129003932361</v>
      </c>
      <c r="Q6" s="37">
        <v>26.693067463509941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427.65999999999997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-278</v>
      </c>
      <c r="AA6" s="76">
        <f>STOA!J6</f>
        <v>12.44</v>
      </c>
      <c r="AB6" s="76">
        <f>-STOA!P6</f>
        <v>0</v>
      </c>
      <c r="AC6">
        <f t="shared" si="0"/>
        <v>16.022731167682167</v>
      </c>
      <c r="AD6">
        <f t="shared" si="1"/>
        <v>1264.8022637747913</v>
      </c>
      <c r="AE6">
        <f>'IDT-1'!F6</f>
        <v>0</v>
      </c>
      <c r="AF6" s="25"/>
      <c r="AG6">
        <f t="shared" si="2"/>
        <v>1264.8022637747913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-34</v>
      </c>
      <c r="AM6" s="35">
        <f>RTM_PXI!J6</f>
        <v>0</v>
      </c>
      <c r="AN6" s="35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7.8986249999999991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976.50980981335817</v>
      </c>
      <c r="P7" s="37">
        <v>75.197129003932361</v>
      </c>
      <c r="Q7" s="37">
        <v>26.693067463509941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430.41999999999996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-290</v>
      </c>
      <c r="AA7" s="76">
        <f>STOA!J7</f>
        <v>12.44</v>
      </c>
      <c r="AB7" s="76">
        <f>-STOA!P7</f>
        <v>0</v>
      </c>
      <c r="AC7">
        <f t="shared" si="0"/>
        <v>16.360654235681274</v>
      </c>
      <c r="AD7">
        <f t="shared" si="1"/>
        <v>1236.4052580107066</v>
      </c>
      <c r="AE7">
        <f>'IDT-1'!F7</f>
        <v>0</v>
      </c>
      <c r="AF7" s="25"/>
      <c r="AG7">
        <f t="shared" si="2"/>
        <v>1236.4052580107066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-56</v>
      </c>
      <c r="AM7" s="35">
        <f>RTM_PXI!J7</f>
        <v>0</v>
      </c>
      <c r="AN7" s="35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7.8986249999999991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974.37843010368101</v>
      </c>
      <c r="P8" s="37">
        <v>75.197129003932361</v>
      </c>
      <c r="Q8" s="37">
        <v>26.693067463509941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430.74999999999994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-305</v>
      </c>
      <c r="AA8" s="76">
        <f>STOA!J8</f>
        <v>12.44</v>
      </c>
      <c r="AB8" s="76">
        <f>-STOA!P8</f>
        <v>0</v>
      </c>
      <c r="AC8">
        <f t="shared" si="0"/>
        <v>16.481061169718213</v>
      </c>
      <c r="AD8">
        <f t="shared" si="1"/>
        <v>1218.4834713669925</v>
      </c>
      <c r="AE8">
        <f>'IDT-1'!F8</f>
        <v>0</v>
      </c>
      <c r="AF8" s="25"/>
      <c r="AG8">
        <f t="shared" si="2"/>
        <v>1218.4834713669925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-57</v>
      </c>
      <c r="AM8" s="35">
        <f>RTM_PXI!J8</f>
        <v>0</v>
      </c>
      <c r="AN8" s="35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7.8986249999999991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69.607583070032291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974.93253406468352</v>
      </c>
      <c r="P9" s="37">
        <v>75.197129003932361</v>
      </c>
      <c r="Q9" s="37">
        <v>26.693067463509941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430.74999999999994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-321</v>
      </c>
      <c r="AA9" s="76">
        <f>STOA!J9</f>
        <v>12.44</v>
      </c>
      <c r="AB9" s="76">
        <f>-STOA!P9</f>
        <v>0</v>
      </c>
      <c r="AC9">
        <f t="shared" si="0"/>
        <v>16.561958600191971</v>
      </c>
      <c r="AD9">
        <f t="shared" si="1"/>
        <v>1209.9569800019663</v>
      </c>
      <c r="AE9">
        <f>'IDT-1'!F9</f>
        <v>0</v>
      </c>
      <c r="AF9" s="25"/>
      <c r="AG9">
        <f t="shared" si="2"/>
        <v>1209.9569800019663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-50</v>
      </c>
      <c r="AM9" s="35">
        <f>RTM_PXI!J9</f>
        <v>0</v>
      </c>
      <c r="AN9" s="35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7.8986249999999991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69.607583070032291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975.49870273876559</v>
      </c>
      <c r="P10" s="37">
        <v>75.197129003932361</v>
      </c>
      <c r="Q10" s="37">
        <v>26.693067463509941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430.59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-333</v>
      </c>
      <c r="AA10" s="76">
        <f>STOA!J10</f>
        <v>12.44</v>
      </c>
      <c r="AB10" s="76">
        <f>-STOA!P10</f>
        <v>0</v>
      </c>
      <c r="AC10">
        <f t="shared" si="0"/>
        <v>16.709380098377373</v>
      </c>
      <c r="AD10">
        <f t="shared" si="1"/>
        <v>1193.2157271778628</v>
      </c>
      <c r="AE10">
        <f>'IDT-1'!F10</f>
        <v>0</v>
      </c>
      <c r="AF10" s="25"/>
      <c r="AG10">
        <f t="shared" si="2"/>
        <v>1193.2157271778628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-55</v>
      </c>
      <c r="AM10" s="35">
        <f>RTM_PXI!J10</f>
        <v>0</v>
      </c>
      <c r="AN10" s="35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7.8986249999999991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69.607583070032291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976.49978292758033</v>
      </c>
      <c r="P11" s="37">
        <v>75.197129003932361</v>
      </c>
      <c r="Q11" s="37">
        <v>26.693067463509941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430.58999999999992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-390</v>
      </c>
      <c r="AA11" s="76">
        <f>STOA!J11</f>
        <v>12.35</v>
      </c>
      <c r="AB11" s="76">
        <f>-STOA!P11</f>
        <v>0</v>
      </c>
      <c r="AC11">
        <f t="shared" si="0"/>
        <v>16.861042853286534</v>
      </c>
      <c r="AD11">
        <f t="shared" si="1"/>
        <v>1176.9751446117682</v>
      </c>
      <c r="AE11">
        <f>'IDT-1'!F11</f>
        <v>0</v>
      </c>
      <c r="AF11" s="25"/>
      <c r="AG11">
        <f t="shared" si="2"/>
        <v>1176.9751446117682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-15</v>
      </c>
      <c r="AM11" s="35">
        <f>RTM_PXI!J11</f>
        <v>0</v>
      </c>
      <c r="AN11" s="35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7.8986249999999991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69.609999999999985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972.45535998175501</v>
      </c>
      <c r="P12" s="37">
        <v>75.197129003932361</v>
      </c>
      <c r="Q12" s="37">
        <v>26.693067463509941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430.25999999999993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-403</v>
      </c>
      <c r="AA12" s="76">
        <f>STOA!J12</f>
        <v>12.35</v>
      </c>
      <c r="AB12" s="76">
        <f>-STOA!P12</f>
        <v>0</v>
      </c>
      <c r="AC12">
        <f t="shared" si="0"/>
        <v>16.909029580002215</v>
      </c>
      <c r="AD12">
        <f t="shared" si="1"/>
        <v>1162.555151869195</v>
      </c>
      <c r="AE12">
        <f>'IDT-1'!F12</f>
        <v>0</v>
      </c>
      <c r="AF12" s="25"/>
      <c r="AG12">
        <f t="shared" si="2"/>
        <v>1162.555151869195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-12</v>
      </c>
      <c r="AM12" s="35">
        <f>RTM_PXI!J12</f>
        <v>0</v>
      </c>
      <c r="AN12" s="35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7.8986249999999991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69.609999999999985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972.45525421293496</v>
      </c>
      <c r="P13" s="37">
        <v>75.197129003932361</v>
      </c>
      <c r="Q13" s="37">
        <v>26.693067463509941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426.58999999999992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-414</v>
      </c>
      <c r="AA13" s="76">
        <f>STOA!J13</f>
        <v>12.35</v>
      </c>
      <c r="AB13" s="76">
        <f>-STOA!P13</f>
        <v>0</v>
      </c>
      <c r="AC13">
        <f t="shared" si="0"/>
        <v>17.073037319216578</v>
      </c>
      <c r="AD13">
        <f t="shared" si="1"/>
        <v>1135.7210383611605</v>
      </c>
      <c r="AE13">
        <f>'IDT-1'!F13</f>
        <v>0</v>
      </c>
      <c r="AF13" s="25"/>
      <c r="AG13">
        <f t="shared" si="2"/>
        <v>1135.7210383611605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-24</v>
      </c>
      <c r="AM13" s="35">
        <f>RTM_PXI!J13</f>
        <v>0</v>
      </c>
      <c r="AN13" s="35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7.8986249999999991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69.609999999999985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972.44938098360399</v>
      </c>
      <c r="P14" s="37">
        <v>75.197129003932361</v>
      </c>
      <c r="Q14" s="37">
        <v>26.693067463509941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426.25999999999993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-424</v>
      </c>
      <c r="AA14" s="76">
        <f>STOA!J14</f>
        <v>12.35</v>
      </c>
      <c r="AB14" s="76">
        <f>-STOA!P14</f>
        <v>0</v>
      </c>
      <c r="AC14">
        <f t="shared" si="0"/>
        <v>17.146456403614199</v>
      </c>
      <c r="AD14">
        <f t="shared" si="1"/>
        <v>1126.3117460474321</v>
      </c>
      <c r="AE14">
        <f>'IDT-1'!F14</f>
        <v>0</v>
      </c>
      <c r="AF14" s="25"/>
      <c r="AG14">
        <f t="shared" si="2"/>
        <v>1126.3117460474321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-23</v>
      </c>
      <c r="AM14" s="35">
        <f>RTM_PXI!J14</f>
        <v>0</v>
      </c>
      <c r="AN14" s="35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7.8986249999999991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56.99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889.69949020325248</v>
      </c>
      <c r="P15" s="37">
        <v>75.197129003932361</v>
      </c>
      <c r="Q15" s="37">
        <v>26.693067463509941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417.57999999999993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-293.8</v>
      </c>
      <c r="AA15" s="76">
        <f>STOA!J15</f>
        <v>12.35</v>
      </c>
      <c r="AB15" s="76">
        <f>-STOA!P15</f>
        <v>0</v>
      </c>
      <c r="AC15">
        <f t="shared" si="0"/>
        <v>15.567636998348478</v>
      </c>
      <c r="AD15">
        <f t="shared" si="1"/>
        <v>1107.0406746723463</v>
      </c>
      <c r="AE15">
        <f>'IDT-1'!F15</f>
        <v>0</v>
      </c>
      <c r="AF15" s="25"/>
      <c r="AG15">
        <f t="shared" si="2"/>
        <v>1107.0406746723463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-70</v>
      </c>
      <c r="AM15" s="35">
        <f>RTM_PXI!J15</f>
        <v>0</v>
      </c>
      <c r="AN15" s="35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7.8986249999999991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56.99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803.96109567095141</v>
      </c>
      <c r="P16" s="37">
        <v>38.588287324693766</v>
      </c>
      <c r="Q16" s="37">
        <v>7.72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408.39999999999992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-117</v>
      </c>
      <c r="AA16" s="76">
        <f>STOA!J16</f>
        <v>12.35</v>
      </c>
      <c r="AB16" s="76">
        <f>-STOA!P16</f>
        <v>0</v>
      </c>
      <c r="AC16">
        <f t="shared" si="0"/>
        <v>13.144580070713236</v>
      </c>
      <c r="AD16">
        <f t="shared" si="1"/>
        <v>1095.7634279249316</v>
      </c>
      <c r="AE16">
        <f>'IDT-1'!F16</f>
        <v>0</v>
      </c>
      <c r="AF16" s="25"/>
      <c r="AG16">
        <f t="shared" si="2"/>
        <v>1095.7634279249316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-110</v>
      </c>
      <c r="AM16" s="35">
        <f>RTM_PXI!J16</f>
        <v>0</v>
      </c>
      <c r="AN16" s="35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7.8986249999999991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56.99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734.21559547918037</v>
      </c>
      <c r="P17" s="37">
        <v>75.197129003932361</v>
      </c>
      <c r="Q17" s="37">
        <v>26.693067463509941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397.05999999999995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-128</v>
      </c>
      <c r="AA17" s="76">
        <f>STOA!J17</f>
        <v>12.35</v>
      </c>
      <c r="AB17" s="76">
        <f>-STOA!P17</f>
        <v>0</v>
      </c>
      <c r="AC17">
        <f t="shared" si="0"/>
        <v>12.803282540028111</v>
      </c>
      <c r="AD17">
        <f t="shared" si="1"/>
        <v>1085.6011344065944</v>
      </c>
      <c r="AE17">
        <f>'IDT-1'!F17</f>
        <v>0</v>
      </c>
      <c r="AF17" s="25"/>
      <c r="AG17">
        <f t="shared" si="2"/>
        <v>1085.6011344065944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-84</v>
      </c>
      <c r="AM17" s="35">
        <f>RTM_PXI!J17</f>
        <v>0</v>
      </c>
      <c r="AN17" s="35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7.8986249999999991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56.99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716.05778817574424</v>
      </c>
      <c r="P18" s="37">
        <v>75.197129003932361</v>
      </c>
      <c r="Q18" s="37">
        <v>26.693067463509941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388.22999999999996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-138</v>
      </c>
      <c r="AA18" s="76">
        <f>STOA!J18</f>
        <v>12.35</v>
      </c>
      <c r="AB18" s="76">
        <f>-STOA!P18</f>
        <v>0</v>
      </c>
      <c r="AC18">
        <f t="shared" si="0"/>
        <v>12.441046435081024</v>
      </c>
      <c r="AD18">
        <f t="shared" si="1"/>
        <v>1074.9755632081053</v>
      </c>
      <c r="AE18">
        <f>'IDT-1'!F18</f>
        <v>0</v>
      </c>
      <c r="AF18" s="25"/>
      <c r="AG18">
        <f t="shared" si="2"/>
        <v>1074.9755632081053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-58</v>
      </c>
      <c r="AM18" s="35">
        <f>RTM_PXI!J18</f>
        <v>0</v>
      </c>
      <c r="AN18" s="35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7.8986249999999991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56.99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716.05977420621844</v>
      </c>
      <c r="P19" s="37">
        <v>75.197129003932361</v>
      </c>
      <c r="Q19" s="37">
        <v>26.700000000000003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378.72999999999996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-151</v>
      </c>
      <c r="AA19" s="76">
        <f>STOA!J19</f>
        <v>12.25</v>
      </c>
      <c r="AB19" s="76">
        <f>-STOA!P19</f>
        <v>0</v>
      </c>
      <c r="AC19">
        <f t="shared" si="0"/>
        <v>12.394365981943078</v>
      </c>
      <c r="AD19">
        <f t="shared" si="1"/>
        <v>1061.4311622282078</v>
      </c>
      <c r="AE19">
        <f>'IDT-1'!F19</f>
        <v>0</v>
      </c>
      <c r="AF19" s="25"/>
      <c r="AG19">
        <f t="shared" si="2"/>
        <v>1061.4311622282078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-49</v>
      </c>
      <c r="AM19" s="35">
        <f>RTM_PXI!J19</f>
        <v>0</v>
      </c>
      <c r="AN19" s="35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7.8986249999999991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56.99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716.05977420621844</v>
      </c>
      <c r="P20" s="37">
        <v>75.197129003932361</v>
      </c>
      <c r="Q20" s="37">
        <v>26.700000000000003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375.76999999999992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-176</v>
      </c>
      <c r="AA20" s="76">
        <f>STOA!J20</f>
        <v>12.25</v>
      </c>
      <c r="AB20" s="76">
        <f>-STOA!P20</f>
        <v>0</v>
      </c>
      <c r="AC20">
        <f t="shared" si="0"/>
        <v>12.377973139667969</v>
      </c>
      <c r="AD20">
        <f t="shared" si="1"/>
        <v>1057.4875550704828</v>
      </c>
      <c r="AE20">
        <f>'IDT-1'!F20</f>
        <v>0</v>
      </c>
      <c r="AF20" s="25"/>
      <c r="AG20">
        <f t="shared" si="2"/>
        <v>1057.4875550704828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-25</v>
      </c>
      <c r="AM20" s="35">
        <f>RTM_PXI!J20</f>
        <v>0</v>
      </c>
      <c r="AN20" s="35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7.8986249999999991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56.99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716.05977420621844</v>
      </c>
      <c r="P21" s="37">
        <v>75.197129003932361</v>
      </c>
      <c r="Q21" s="37">
        <v>26.700000000000003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372.60999999999996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-178</v>
      </c>
      <c r="AA21" s="76">
        <f>STOA!J21</f>
        <v>12.25</v>
      </c>
      <c r="AB21" s="76">
        <f>-STOA!P21</f>
        <v>0</v>
      </c>
      <c r="AC21">
        <f t="shared" si="0"/>
        <v>12.859698603161313</v>
      </c>
      <c r="AD21">
        <f t="shared" si="1"/>
        <v>993.84582960698947</v>
      </c>
      <c r="AE21">
        <f>'IDT-1'!F21</f>
        <v>0</v>
      </c>
      <c r="AF21" s="25"/>
      <c r="AG21">
        <f t="shared" si="2"/>
        <v>993.84582960698947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-83</v>
      </c>
      <c r="AM21" s="35">
        <f>RTM_PXI!J21</f>
        <v>0</v>
      </c>
      <c r="AN21" s="35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7.8986249999999991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56.99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716.05977420621844</v>
      </c>
      <c r="P22" s="37">
        <v>75.197129003932361</v>
      </c>
      <c r="Q22" s="37">
        <v>26.700000000000003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372.26999999999992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-178</v>
      </c>
      <c r="AA22" s="76">
        <f>STOA!J22</f>
        <v>12.25</v>
      </c>
      <c r="AB22" s="76">
        <f>-STOA!P22</f>
        <v>0</v>
      </c>
      <c r="AC22">
        <f t="shared" si="0"/>
        <v>12.856842603161313</v>
      </c>
      <c r="AD22">
        <f t="shared" si="1"/>
        <v>993.5086856069895</v>
      </c>
      <c r="AE22">
        <f>'IDT-1'!F22</f>
        <v>0</v>
      </c>
      <c r="AF22" s="25"/>
      <c r="AG22">
        <f t="shared" si="2"/>
        <v>993.5086856069895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-83</v>
      </c>
      <c r="AM22" s="35">
        <f>RTM_PXI!J22</f>
        <v>0</v>
      </c>
      <c r="AN22" s="35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7.9738499999999997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54.46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716.05790695181008</v>
      </c>
      <c r="P23" s="37">
        <v>75.197129003932361</v>
      </c>
      <c r="Q23" s="37">
        <v>26.94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370.03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-173</v>
      </c>
      <c r="AA23" s="76">
        <f>STOA!J23</f>
        <v>12.16</v>
      </c>
      <c r="AB23" s="76">
        <f>-STOA!P23</f>
        <v>0</v>
      </c>
      <c r="AC23">
        <f t="shared" si="0"/>
        <v>12.784766177324727</v>
      </c>
      <c r="AD23">
        <f t="shared" si="1"/>
        <v>993.03411977841768</v>
      </c>
      <c r="AE23">
        <f>'IDT-1'!F23</f>
        <v>0</v>
      </c>
      <c r="AF23" s="25"/>
      <c r="AG23">
        <f t="shared" si="2"/>
        <v>993.03411977841768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-84</v>
      </c>
      <c r="AM23" s="35">
        <f>RTM_PXI!J23</f>
        <v>0</v>
      </c>
      <c r="AN23" s="35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7.9738499999999997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54.46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739.92914353708659</v>
      </c>
      <c r="P24" s="37">
        <v>75.197129003932361</v>
      </c>
      <c r="Q24" s="37">
        <v>26.94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370.03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-173</v>
      </c>
      <c r="AA24" s="76">
        <f>STOA!J24</f>
        <v>12.16</v>
      </c>
      <c r="AB24" s="76">
        <f>-STOA!P24</f>
        <v>0</v>
      </c>
      <c r="AC24">
        <f t="shared" si="0"/>
        <v>13.15470771913883</v>
      </c>
      <c r="AD24">
        <f t="shared" si="1"/>
        <v>996.53541482188018</v>
      </c>
      <c r="AE24">
        <f>'IDT-1'!F24</f>
        <v>0</v>
      </c>
      <c r="AF24" s="25"/>
      <c r="AG24">
        <f t="shared" si="2"/>
        <v>996.53541482188018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-104</v>
      </c>
      <c r="AM24" s="35">
        <f>RTM_PXI!J24</f>
        <v>0</v>
      </c>
      <c r="AN24" s="35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7.9738499999999997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54.46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818.12982293087032</v>
      </c>
      <c r="P25" s="37">
        <v>38.588287324693766</v>
      </c>
      <c r="Q25" s="37">
        <v>11.28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369.35999999999996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-173</v>
      </c>
      <c r="AA25" s="76">
        <f>STOA!J25</f>
        <v>12.16</v>
      </c>
      <c r="AB25" s="76">
        <f>-STOA!P25</f>
        <v>0</v>
      </c>
      <c r="AC25">
        <f t="shared" si="0"/>
        <v>13.468561048639678</v>
      </c>
      <c r="AD25">
        <f t="shared" si="1"/>
        <v>1009.4833992069243</v>
      </c>
      <c r="AE25">
        <f>'IDT-1'!F25</f>
        <v>0</v>
      </c>
      <c r="AF25" s="25"/>
      <c r="AG25">
        <f t="shared" si="2"/>
        <v>1009.4833992069243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-116</v>
      </c>
      <c r="AM25" s="35">
        <f>RTM_PXI!J25</f>
        <v>0</v>
      </c>
      <c r="AN25" s="35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7.9738499999999997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54.46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865.22171923059921</v>
      </c>
      <c r="P26" s="37">
        <v>38.588287324693766</v>
      </c>
      <c r="Q26" s="37">
        <v>7.7200000000000006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343.26090800000003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-167</v>
      </c>
      <c r="AA26" s="76">
        <f>STOA!J26</f>
        <v>12.16</v>
      </c>
      <c r="AB26" s="76">
        <f>-STOA!P26</f>
        <v>0</v>
      </c>
      <c r="AC26">
        <f t="shared" si="0"/>
        <v>13.767477443805403</v>
      </c>
      <c r="AD26">
        <f t="shared" si="1"/>
        <v>1008.6172871114876</v>
      </c>
      <c r="AE26">
        <f>'IDT-1'!F26</f>
        <v>0</v>
      </c>
      <c r="AF26" s="25"/>
      <c r="AG26">
        <f t="shared" si="2"/>
        <v>1008.6172871114876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-140</v>
      </c>
      <c r="AM26" s="35">
        <f>RTM_PXI!J26</f>
        <v>0</v>
      </c>
      <c r="AN26" s="35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7.9738499999999997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54.46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977.03722359766448</v>
      </c>
      <c r="P27" s="37">
        <v>75.197129003932361</v>
      </c>
      <c r="Q27" s="37">
        <v>26.69</v>
      </c>
      <c r="R27" s="39">
        <v>1.97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394.96331199999997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-497</v>
      </c>
      <c r="AA27" s="76">
        <f>STOA!J27</f>
        <v>12.07</v>
      </c>
      <c r="AB27" s="76">
        <f>-STOA!P27</f>
        <v>0</v>
      </c>
      <c r="AC27">
        <f t="shared" si="0"/>
        <v>17.436509897320615</v>
      </c>
      <c r="AD27">
        <f t="shared" si="1"/>
        <v>1011.9250047042759</v>
      </c>
      <c r="AE27">
        <f>'IDT-1'!F27</f>
        <v>0</v>
      </c>
      <c r="AF27" s="25"/>
      <c r="AG27">
        <f t="shared" si="2"/>
        <v>1011.9250047042759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-24</v>
      </c>
      <c r="AM27" s="35">
        <f>RTM_PXI!J27</f>
        <v>0</v>
      </c>
      <c r="AN27" s="35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6.9207000000000001</v>
      </c>
      <c r="E28">
        <f>GT_NG!T28</f>
        <v>0.96134831460674153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54.46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976.2034158347991</v>
      </c>
      <c r="P28" s="37">
        <v>75.197129003932361</v>
      </c>
      <c r="Q28" s="37">
        <v>26.69</v>
      </c>
      <c r="R28" s="39">
        <v>4.53</v>
      </c>
      <c r="S28" s="39">
        <v>0</v>
      </c>
      <c r="T28" s="38">
        <f>SUMPRODUCT(LTA!J28:AN28,LTA!J$101:AN$101,LTA!J$105:AN$105)</f>
        <v>0.04</v>
      </c>
      <c r="U28" s="38">
        <f>SUMPRODUCT(LTA!J28:AN28,LTA!J$102:AN$102,LTA!J$105:AN$105)</f>
        <v>407.02475600000002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-492</v>
      </c>
      <c r="AA28" s="76">
        <f>STOA!J28</f>
        <v>12.07</v>
      </c>
      <c r="AB28" s="76">
        <f>-STOA!P28</f>
        <v>0</v>
      </c>
      <c r="AC28">
        <f t="shared" si="0"/>
        <v>17.645073642529024</v>
      </c>
      <c r="AD28">
        <f t="shared" si="1"/>
        <v>1014.4522755108092</v>
      </c>
      <c r="AE28">
        <f>'IDT-1'!F28</f>
        <v>0</v>
      </c>
      <c r="AF28" s="25"/>
      <c r="AG28">
        <f t="shared" si="2"/>
        <v>1014.4522755108092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-40</v>
      </c>
      <c r="AM28" s="35">
        <f>RTM_PXI!J28</f>
        <v>0</v>
      </c>
      <c r="AN28" s="35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6.9207000000000001</v>
      </c>
      <c r="E29">
        <f>GT_NG!T29</f>
        <v>8.2448087431693988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54.46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971.76115734541656</v>
      </c>
      <c r="P29" s="37">
        <v>75.197129003932361</v>
      </c>
      <c r="Q29" s="37">
        <v>26.69</v>
      </c>
      <c r="R29" s="39">
        <v>10.107455963764467</v>
      </c>
      <c r="S29" s="39">
        <v>0</v>
      </c>
      <c r="T29" s="38">
        <f>SUMPRODUCT(LTA!J29:AN29,LTA!J$101:AN$101,LTA!J$105:AN$105)</f>
        <v>0.28999999999999998</v>
      </c>
      <c r="U29" s="38">
        <f>SUMPRODUCT(LTA!J29:AN29,LTA!J$102:AN$102,LTA!J$105:AN$105)</f>
        <v>419.58427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-505</v>
      </c>
      <c r="AA29" s="76">
        <f>STOA!J29</f>
        <v>12.07</v>
      </c>
      <c r="AB29" s="76">
        <f>-STOA!P29</f>
        <v>0</v>
      </c>
      <c r="AC29">
        <f t="shared" si="0"/>
        <v>17.789505655614203</v>
      </c>
      <c r="AD29">
        <f t="shared" si="1"/>
        <v>1039.5360154006687</v>
      </c>
      <c r="AE29">
        <f>'IDT-1'!F29</f>
        <v>0</v>
      </c>
      <c r="AF29" s="25"/>
      <c r="AG29">
        <f t="shared" si="2"/>
        <v>1039.5360154006687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-23</v>
      </c>
      <c r="AM29" s="35">
        <f>RTM_PXI!J29</f>
        <v>0</v>
      </c>
      <c r="AN29" s="35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4.2126000000000001</v>
      </c>
      <c r="E30">
        <f>GT_NG!T30</f>
        <v>8.2448087431693988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54.46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976.60092806625039</v>
      </c>
      <c r="P30" s="37">
        <v>75.197129003932361</v>
      </c>
      <c r="Q30" s="37">
        <v>26.69</v>
      </c>
      <c r="R30" s="39">
        <v>15.53</v>
      </c>
      <c r="S30" s="39">
        <v>0</v>
      </c>
      <c r="T30" s="38">
        <f>SUMPRODUCT(LTA!J30:AN30,LTA!J$101:AN$101,LTA!J$105:AN$105)</f>
        <v>0.75</v>
      </c>
      <c r="U30" s="38">
        <f>SUMPRODUCT(LTA!J30:AN30,LTA!J$102:AN$102,LTA!J$105:AN$105)</f>
        <v>429.77075999999994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-527</v>
      </c>
      <c r="AA30" s="76">
        <f>STOA!J30</f>
        <v>12.07</v>
      </c>
      <c r="AB30" s="76">
        <f>-STOA!P30</f>
        <v>0</v>
      </c>
      <c r="AC30">
        <f t="shared" si="0"/>
        <v>18.162641676420701</v>
      </c>
      <c r="AD30">
        <f t="shared" si="1"/>
        <v>1031.3635841369314</v>
      </c>
      <c r="AE30">
        <f>'IDT-1'!F30</f>
        <v>0</v>
      </c>
      <c r="AF30" s="25"/>
      <c r="AG30">
        <f t="shared" si="2"/>
        <v>1031.3635841369314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-27</v>
      </c>
      <c r="AM30" s="35">
        <f>RTM_PXI!J30</f>
        <v>0</v>
      </c>
      <c r="AN30" s="35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6.6198000000000006</v>
      </c>
      <c r="E31">
        <f>GT_NG!T31</f>
        <v>8.2448087431693988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54.46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887.68439576531568</v>
      </c>
      <c r="P31" s="37">
        <v>75.197129003932361</v>
      </c>
      <c r="Q31" s="37">
        <v>26.69</v>
      </c>
      <c r="R31" s="39">
        <v>19.2</v>
      </c>
      <c r="S31" s="39">
        <v>0</v>
      </c>
      <c r="T31" s="38">
        <f>SUMPRODUCT(LTA!J31:AN31,LTA!J$101:AN$101,LTA!J$105:AN$105)</f>
        <v>3.33</v>
      </c>
      <c r="U31" s="38">
        <f>SUMPRODUCT(LTA!J31:AN31,LTA!J$102:AN$102,LTA!J$105:AN$105)</f>
        <v>438.07848799999999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-424.8</v>
      </c>
      <c r="AA31" s="76">
        <f>STOA!J31</f>
        <v>11.97</v>
      </c>
      <c r="AB31" s="76">
        <f>-STOA!P31</f>
        <v>0</v>
      </c>
      <c r="AC31">
        <f t="shared" si="0"/>
        <v>16.996617558905193</v>
      </c>
      <c r="AD31">
        <f t="shared" si="1"/>
        <v>1026.6780039535124</v>
      </c>
      <c r="AE31">
        <f>'IDT-1'!F31</f>
        <v>0</v>
      </c>
      <c r="AF31" s="25"/>
      <c r="AG31">
        <f t="shared" si="2"/>
        <v>1026.6780039535124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-63</v>
      </c>
      <c r="AM31" s="35">
        <f>RTM_PXI!J31</f>
        <v>0</v>
      </c>
      <c r="AN31" s="35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6.6198000000000006</v>
      </c>
      <c r="E32">
        <f>GT_NG!T32</f>
        <v>8.2448087431693988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54.46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784.82853970867245</v>
      </c>
      <c r="P32" s="37">
        <v>38.588287324693766</v>
      </c>
      <c r="Q32" s="37">
        <v>7.72</v>
      </c>
      <c r="R32" s="39">
        <v>19.2</v>
      </c>
      <c r="S32" s="39">
        <v>0</v>
      </c>
      <c r="T32" s="38">
        <f>SUMPRODUCT(LTA!J32:AN32,LTA!J$101:AN$101,LTA!J$105:AN$105)</f>
        <v>8.129999999999999</v>
      </c>
      <c r="U32" s="38">
        <f>SUMPRODUCT(LTA!J32:AN32,LTA!J$102:AN$102,LTA!J$105:AN$105)</f>
        <v>407.14693800000003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-234</v>
      </c>
      <c r="AA32" s="76">
        <f>STOA!J32</f>
        <v>11.97</v>
      </c>
      <c r="AB32" s="76">
        <f>-STOA!P32</f>
        <v>0</v>
      </c>
      <c r="AC32">
        <f t="shared" si="0"/>
        <v>13.973973865338067</v>
      </c>
      <c r="AD32">
        <f t="shared" si="1"/>
        <v>1018.9343999111976</v>
      </c>
      <c r="AE32">
        <f>'IDT-1'!F32</f>
        <v>0</v>
      </c>
      <c r="AF32" s="25"/>
      <c r="AG32">
        <f t="shared" si="2"/>
        <v>1018.9343999111976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-80</v>
      </c>
      <c r="AM32" s="35">
        <f>RTM_PXI!J32</f>
        <v>0</v>
      </c>
      <c r="AN32" s="35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6.6198000000000006</v>
      </c>
      <c r="E33">
        <f>GT_NG!T33</f>
        <v>8.2448087431693988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54.46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723.93177672327306</v>
      </c>
      <c r="P33" s="37">
        <v>41.25</v>
      </c>
      <c r="Q33" s="37">
        <v>7.72</v>
      </c>
      <c r="R33" s="39">
        <v>20.2</v>
      </c>
      <c r="S33" s="39">
        <v>0</v>
      </c>
      <c r="T33" s="38">
        <f>SUMPRODUCT(LTA!J33:AN33,LTA!J$101:AN$101,LTA!J$105:AN$105)</f>
        <v>19.28</v>
      </c>
      <c r="U33" s="38">
        <f>SUMPRODUCT(LTA!J33:AN33,LTA!J$102:AN$102,LTA!J$105:AN$105)</f>
        <v>441.48307599999998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-271</v>
      </c>
      <c r="AA33" s="76">
        <f>STOA!J33</f>
        <v>11.97</v>
      </c>
      <c r="AB33" s="76">
        <f>-STOA!P33</f>
        <v>0</v>
      </c>
      <c r="AC33">
        <f t="shared" si="0"/>
        <v>13.688917531985725</v>
      </c>
      <c r="AD33">
        <f t="shared" si="1"/>
        <v>1029.4705439344568</v>
      </c>
      <c r="AE33">
        <f>'IDT-1'!F33</f>
        <v>0</v>
      </c>
      <c r="AF33" s="25"/>
      <c r="AG33">
        <f t="shared" si="2"/>
        <v>1029.4705439344568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-21</v>
      </c>
      <c r="AM33" s="35">
        <f>RTM_PXI!J33</f>
        <v>0</v>
      </c>
      <c r="AN33" s="35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6.6198000000000006</v>
      </c>
      <c r="E34">
        <f>GT_NG!T34</f>
        <v>7.9276853252647514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54.46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719.09200600243923</v>
      </c>
      <c r="P34" s="37">
        <v>19.29</v>
      </c>
      <c r="Q34" s="37">
        <v>7.72</v>
      </c>
      <c r="R34" s="39">
        <v>20.2</v>
      </c>
      <c r="S34" s="39">
        <v>0</v>
      </c>
      <c r="T34" s="38">
        <f>SUMPRODUCT(LTA!J34:AN34,LTA!J$101:AN$101,LTA!J$105:AN$105)</f>
        <v>27.259999999999998</v>
      </c>
      <c r="U34" s="38">
        <f>SUMPRODUCT(LTA!J34:AN34,LTA!J$102:AN$102,LTA!J$105:AN$105)</f>
        <v>444.31399199999998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-289</v>
      </c>
      <c r="AA34" s="76">
        <f>STOA!J34</f>
        <v>11.97</v>
      </c>
      <c r="AB34" s="76">
        <f>-STOA!P34</f>
        <v>0</v>
      </c>
      <c r="AC34">
        <f t="shared" si="0"/>
        <v>13.599445842445652</v>
      </c>
      <c r="AD34">
        <f t="shared" si="1"/>
        <v>1024.9340374852584</v>
      </c>
      <c r="AE34">
        <f>'IDT-1'!F34</f>
        <v>0</v>
      </c>
      <c r="AF34" s="25"/>
      <c r="AG34">
        <f t="shared" si="2"/>
        <v>1024.9340374852584</v>
      </c>
      <c r="AI34" s="35">
        <f>PXIL!J34</f>
        <v>0</v>
      </c>
      <c r="AJ34" s="35">
        <f>PXIL!P34</f>
        <v>0</v>
      </c>
      <c r="AK34" s="35">
        <f>RTM_IEX!J34</f>
        <v>8.68</v>
      </c>
      <c r="AL34" s="35">
        <f>RTM_IEX!P34</f>
        <v>0</v>
      </c>
      <c r="AM34" s="35">
        <f>RTM_PXI!J34</f>
        <v>0</v>
      </c>
      <c r="AN34" s="35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6.6198000000000006</v>
      </c>
      <c r="E35">
        <f>GT_NG!T35</f>
        <v>7.9276853252647514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54.46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713.30883303332132</v>
      </c>
      <c r="P35" s="37">
        <v>19.29</v>
      </c>
      <c r="Q35" s="37">
        <v>7.72</v>
      </c>
      <c r="R35" s="39">
        <v>20.2</v>
      </c>
      <c r="S35" s="39">
        <v>0</v>
      </c>
      <c r="T35" s="38">
        <f>SUMPRODUCT(LTA!J35:AN35,LTA!J$101:AN$101,LTA!J$105:AN$105)</f>
        <v>41.58</v>
      </c>
      <c r="U35" s="38">
        <f>SUMPRODUCT(LTA!J35:AN35,LTA!J$102:AN$102,LTA!J$105:AN$105)</f>
        <v>431.81173999999999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-299</v>
      </c>
      <c r="AA35" s="76">
        <f>STOA!J35</f>
        <v>11.89</v>
      </c>
      <c r="AB35" s="76">
        <f>-STOA!P35</f>
        <v>0</v>
      </c>
      <c r="AC35">
        <f t="shared" si="0"/>
        <v>13.812211849953954</v>
      </c>
      <c r="AD35">
        <f t="shared" si="1"/>
        <v>1029.9658465086322</v>
      </c>
      <c r="AE35">
        <f>'IDT-1'!F35</f>
        <v>0</v>
      </c>
      <c r="AF35" s="25"/>
      <c r="AG35">
        <f t="shared" si="2"/>
        <v>1029.9658465086322</v>
      </c>
      <c r="AI35" s="35">
        <f>PXIL!J35</f>
        <v>0</v>
      </c>
      <c r="AJ35" s="35">
        <f>PXIL!P35</f>
        <v>0</v>
      </c>
      <c r="AK35" s="35">
        <f>RTM_IEX!J35</f>
        <v>27.97</v>
      </c>
      <c r="AL35" s="35">
        <f>RTM_IEX!P35</f>
        <v>0</v>
      </c>
      <c r="AM35" s="35">
        <f>RTM_PXI!J35</f>
        <v>0</v>
      </c>
      <c r="AN35" s="35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6.6198000000000006</v>
      </c>
      <c r="E36">
        <f>GT_NG!T36</f>
        <v>7.9276853252647514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54.46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704.38908479961106</v>
      </c>
      <c r="P36" s="37">
        <v>19.29</v>
      </c>
      <c r="Q36" s="37">
        <v>7.72</v>
      </c>
      <c r="R36" s="39">
        <v>22.2</v>
      </c>
      <c r="S36" s="39">
        <v>0</v>
      </c>
      <c r="T36" s="38">
        <f>SUMPRODUCT(LTA!J36:AN36,LTA!J$101:AN$101,LTA!J$105:AN$105)</f>
        <v>49.78</v>
      </c>
      <c r="U36" s="38">
        <f>SUMPRODUCT(LTA!J36:AN36,LTA!J$102:AN$102,LTA!J$105:AN$105)</f>
        <v>441.56348199999996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-305</v>
      </c>
      <c r="AA36" s="76">
        <f>STOA!J36</f>
        <v>11.89</v>
      </c>
      <c r="AB36" s="76">
        <f>-STOA!P36</f>
        <v>0</v>
      </c>
      <c r="AC36">
        <f t="shared" si="0"/>
        <v>13.963855543940122</v>
      </c>
      <c r="AD36">
        <f t="shared" si="1"/>
        <v>1035.8161965809356</v>
      </c>
      <c r="AE36">
        <f>'IDT-1'!F36</f>
        <v>0</v>
      </c>
      <c r="AF36" s="25"/>
      <c r="AG36">
        <f t="shared" si="2"/>
        <v>1035.8161965809356</v>
      </c>
      <c r="AI36" s="35">
        <f>PXIL!J36</f>
        <v>0</v>
      </c>
      <c r="AJ36" s="35">
        <f>PXIL!P36</f>
        <v>0</v>
      </c>
      <c r="AK36" s="35">
        <f>RTM_IEX!J36</f>
        <v>28.94</v>
      </c>
      <c r="AL36" s="35">
        <f>RTM_IEX!P36</f>
        <v>0</v>
      </c>
      <c r="AM36" s="35">
        <f>RTM_PXI!J36</f>
        <v>0</v>
      </c>
      <c r="AN36" s="35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6.6198000000000006</v>
      </c>
      <c r="E37">
        <f>GT_NG!T37</f>
        <v>7.9276853252647514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56.99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704.3709559557883</v>
      </c>
      <c r="P37" s="37">
        <v>19.291738934463172</v>
      </c>
      <c r="Q37" s="37">
        <v>7.72</v>
      </c>
      <c r="R37" s="39">
        <v>22.2</v>
      </c>
      <c r="S37" s="39">
        <v>0</v>
      </c>
      <c r="T37" s="38">
        <f>SUMPRODUCT(LTA!J37:AN37,LTA!J$101:AN$101,LTA!J$105:AN$105)</f>
        <v>58.019999999999996</v>
      </c>
      <c r="U37" s="38">
        <f>SUMPRODUCT(LTA!J37:AN37,LTA!J$102:AN$102,LTA!J$105:AN$105)</f>
        <v>451.31038399999994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-323</v>
      </c>
      <c r="AA37" s="76">
        <f>STOA!J37</f>
        <v>11.89</v>
      </c>
      <c r="AB37" s="76">
        <f>-STOA!P37</f>
        <v>0</v>
      </c>
      <c r="AC37">
        <f t="shared" si="0"/>
        <v>14.207564684549505</v>
      </c>
      <c r="AD37">
        <f t="shared" si="1"/>
        <v>1028.4329995309668</v>
      </c>
      <c r="AE37">
        <f>'IDT-1'!F37</f>
        <v>0</v>
      </c>
      <c r="AF37" s="25"/>
      <c r="AG37">
        <f t="shared" si="2"/>
        <v>1028.4329995309668</v>
      </c>
      <c r="AI37" s="35">
        <f>PXIL!J37</f>
        <v>0</v>
      </c>
      <c r="AJ37" s="35">
        <f>PXIL!P37</f>
        <v>0</v>
      </c>
      <c r="AK37" s="35">
        <f>RTM_IEX!J37</f>
        <v>19.3</v>
      </c>
      <c r="AL37" s="35">
        <f>RTM_IEX!P37</f>
        <v>0</v>
      </c>
      <c r="AM37" s="35">
        <f>RTM_PXI!J37</f>
        <v>0</v>
      </c>
      <c r="AN37" s="35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7.8234000000000004</v>
      </c>
      <c r="E38">
        <f>GT_NG!T38</f>
        <v>7.9276853252647514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56.99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698.20470941762585</v>
      </c>
      <c r="P38" s="37">
        <v>19.291738934463172</v>
      </c>
      <c r="Q38" s="37">
        <v>7.72</v>
      </c>
      <c r="R38" s="39">
        <v>22.2</v>
      </c>
      <c r="S38" s="39">
        <v>0</v>
      </c>
      <c r="T38" s="38">
        <f>SUMPRODUCT(LTA!J38:AN38,LTA!J$101:AN$101,LTA!J$105:AN$105)</f>
        <v>66.180000000000007</v>
      </c>
      <c r="U38" s="38">
        <f>SUMPRODUCT(LTA!J38:AN38,LTA!J$102:AN$102,LTA!J$105:AN$105)</f>
        <v>460.03708999999998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-312</v>
      </c>
      <c r="AA38" s="76">
        <f>STOA!J38</f>
        <v>11.89</v>
      </c>
      <c r="AB38" s="76">
        <f>-STOA!P38</f>
        <v>0</v>
      </c>
      <c r="AC38">
        <f t="shared" si="0"/>
        <v>14.076700049055162</v>
      </c>
      <c r="AD38">
        <f t="shared" si="1"/>
        <v>1035.0779236282988</v>
      </c>
      <c r="AE38">
        <f>'IDT-1'!F38</f>
        <v>0</v>
      </c>
      <c r="AF38" s="25"/>
      <c r="AG38">
        <f t="shared" si="2"/>
        <v>1035.0779236282988</v>
      </c>
      <c r="AI38" s="35">
        <f>PXIL!J38</f>
        <v>0</v>
      </c>
      <c r="AJ38" s="35">
        <f>PXIL!P38</f>
        <v>0</v>
      </c>
      <c r="AK38" s="35">
        <f>RTM_IEX!J38</f>
        <v>2.89</v>
      </c>
      <c r="AL38" s="35">
        <f>RTM_IEX!P38</f>
        <v>0</v>
      </c>
      <c r="AM38" s="35">
        <f>RTM_PXI!J38</f>
        <v>0</v>
      </c>
      <c r="AN38" s="35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7.8234000000000004</v>
      </c>
      <c r="E39">
        <f>GT_NG!T39</f>
        <v>7.8382753403933441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56.99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662.18675915107781</v>
      </c>
      <c r="P39" s="37">
        <v>19.291738934463172</v>
      </c>
      <c r="Q39" s="37">
        <v>7.72</v>
      </c>
      <c r="R39" s="39">
        <v>22.2</v>
      </c>
      <c r="S39" s="39">
        <v>0</v>
      </c>
      <c r="T39" s="38">
        <f>SUMPRODUCT(LTA!J39:AN39,LTA!J$101:AN$101,LTA!J$105:AN$105)</f>
        <v>73.460000000000008</v>
      </c>
      <c r="U39" s="38">
        <f>SUMPRODUCT(LTA!J39:AN39,LTA!J$102:AN$102,LTA!J$105:AN$105)</f>
        <v>426.84366200000005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-34</v>
      </c>
      <c r="AA39" s="76">
        <f>STOA!J39</f>
        <v>11.79</v>
      </c>
      <c r="AB39" s="76">
        <f>-STOA!P39</f>
        <v>0</v>
      </c>
      <c r="AC39">
        <f t="shared" si="0"/>
        <v>12.403945450332992</v>
      </c>
      <c r="AD39">
        <f t="shared" si="1"/>
        <v>1104.7398899756015</v>
      </c>
      <c r="AE39">
        <f>'IDT-1'!F39</f>
        <v>0</v>
      </c>
      <c r="AF39" s="25"/>
      <c r="AG39">
        <f t="shared" si="2"/>
        <v>1104.7398899756015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-145</v>
      </c>
      <c r="AM39" s="35">
        <f>RTM_PXI!J39</f>
        <v>0</v>
      </c>
      <c r="AN39" s="35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7.8234000000000004</v>
      </c>
      <c r="E40">
        <f>GT_NG!T40</f>
        <v>7.8382753403933441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56.99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662.18675915107781</v>
      </c>
      <c r="P40" s="37">
        <v>19.291738934463172</v>
      </c>
      <c r="Q40" s="37">
        <v>7.72</v>
      </c>
      <c r="R40" s="39">
        <v>22.2</v>
      </c>
      <c r="S40" s="39">
        <v>0</v>
      </c>
      <c r="T40" s="38">
        <f>SUMPRODUCT(LTA!J40:AN40,LTA!J$101:AN$101,LTA!J$105:AN$105)</f>
        <v>81.58</v>
      </c>
      <c r="U40" s="38">
        <f>SUMPRODUCT(LTA!J40:AN40,LTA!J$102:AN$102,LTA!J$105:AN$105)</f>
        <v>395.43293799999998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11.79</v>
      </c>
      <c r="AB40" s="76">
        <f>-STOA!P40</f>
        <v>0</v>
      </c>
      <c r="AC40">
        <f t="shared" si="0"/>
        <v>11.412014542593418</v>
      </c>
      <c r="AD40">
        <f t="shared" si="1"/>
        <v>1176.4410968833411</v>
      </c>
      <c r="AE40">
        <f>'IDT-1'!F40</f>
        <v>0</v>
      </c>
      <c r="AF40" s="25"/>
      <c r="AG40">
        <f t="shared" si="2"/>
        <v>1176.4410968833411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-85</v>
      </c>
      <c r="AM40" s="35">
        <f>RTM_PXI!J40</f>
        <v>0</v>
      </c>
      <c r="AN40" s="35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7.8234000000000004</v>
      </c>
      <c r="E41">
        <f>GT_NG!T41</f>
        <v>7.8382753403933441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56.99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688.11114148934666</v>
      </c>
      <c r="P41" s="37">
        <v>19.291738934463172</v>
      </c>
      <c r="Q41" s="37">
        <v>7.72</v>
      </c>
      <c r="R41" s="39">
        <v>22.2</v>
      </c>
      <c r="S41" s="39">
        <v>0</v>
      </c>
      <c r="T41" s="38">
        <f>SUMPRODUCT(LTA!J41:AN41,LTA!J$101:AN$101,LTA!J$105:AN$105)</f>
        <v>89.47</v>
      </c>
      <c r="U41" s="38">
        <f>SUMPRODUCT(LTA!J41:AN41,LTA!J$102:AN$102,LTA!J$105:AN$105)</f>
        <v>358.80188399999997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10.86</v>
      </c>
      <c r="AB41" s="76">
        <f>-STOA!P41</f>
        <v>0</v>
      </c>
      <c r="AC41">
        <f t="shared" si="0"/>
        <v>10.880744194866423</v>
      </c>
      <c r="AD41">
        <f t="shared" si="1"/>
        <v>1232.2256955693369</v>
      </c>
      <c r="AE41">
        <f>'IDT-1'!F41</f>
        <v>0</v>
      </c>
      <c r="AF41" s="25"/>
      <c r="AG41">
        <f t="shared" si="2"/>
        <v>1232.2256955693369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-26</v>
      </c>
      <c r="AM41" s="35">
        <f>RTM_PXI!J41</f>
        <v>0</v>
      </c>
      <c r="AN41" s="35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7.8234000000000004</v>
      </c>
      <c r="E42">
        <f>GT_NG!T42</f>
        <v>7.5253831041257371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56.99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688.11114148934666</v>
      </c>
      <c r="P42" s="37">
        <v>19.291738934463172</v>
      </c>
      <c r="Q42" s="37">
        <v>7.72</v>
      </c>
      <c r="R42" s="39">
        <v>21.9</v>
      </c>
      <c r="S42" s="39">
        <v>0</v>
      </c>
      <c r="T42" s="38">
        <f>SUMPRODUCT(LTA!J42:AN42,LTA!J$101:AN$101,LTA!J$105:AN$105)</f>
        <v>96.36</v>
      </c>
      <c r="U42" s="38">
        <f>SUMPRODUCT(LTA!J42:AN42,LTA!J$102:AN$102,LTA!J$105:AN$105)</f>
        <v>364.39436999999998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10.86</v>
      </c>
      <c r="AB42" s="76">
        <f>-STOA!P42</f>
        <v>0</v>
      </c>
      <c r="AC42">
        <f t="shared" si="0"/>
        <v>10.816898681634656</v>
      </c>
      <c r="AD42">
        <f t="shared" si="1"/>
        <v>1276.9091348463007</v>
      </c>
      <c r="AE42">
        <f>'IDT-1'!F42</f>
        <v>0</v>
      </c>
      <c r="AF42" s="25"/>
      <c r="AG42">
        <f t="shared" si="2"/>
        <v>1276.9091348463007</v>
      </c>
      <c r="AI42" s="35">
        <f>PXIL!J42</f>
        <v>0</v>
      </c>
      <c r="AJ42" s="35">
        <f>PXIL!P42</f>
        <v>0</v>
      </c>
      <c r="AK42" s="35">
        <f>RTM_IEX!J42</f>
        <v>6.75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7.8234000000000004</v>
      </c>
      <c r="E43">
        <f>GT_NG!T43</f>
        <v>7.5253831041257371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56.99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689.90823306842276</v>
      </c>
      <c r="P43" s="37">
        <v>19.291738934463172</v>
      </c>
      <c r="Q43" s="37">
        <v>7.72</v>
      </c>
      <c r="R43" s="39">
        <v>21.9</v>
      </c>
      <c r="S43" s="39">
        <v>0</v>
      </c>
      <c r="T43" s="38">
        <f>SUMPRODUCT(LTA!J43:AN43,LTA!J$101:AN$101,LTA!J$105:AN$105)</f>
        <v>101.12</v>
      </c>
      <c r="U43" s="38">
        <f>SUMPRODUCT(LTA!J43:AN43,LTA!J$102:AN$102,LTA!J$105:AN$105)</f>
        <v>369.832852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10.78</v>
      </c>
      <c r="AB43" s="76">
        <f>-STOA!P43</f>
        <v>0</v>
      </c>
      <c r="AC43">
        <f t="shared" si="0"/>
        <v>11.143873499698897</v>
      </c>
      <c r="AD43">
        <f t="shared" si="1"/>
        <v>1315.5077336073127</v>
      </c>
      <c r="AE43">
        <f>'IDT-1'!F43</f>
        <v>0</v>
      </c>
      <c r="AF43" s="25"/>
      <c r="AG43">
        <f t="shared" si="2"/>
        <v>1315.5077336073127</v>
      </c>
      <c r="AI43" s="35">
        <f>PXIL!J43</f>
        <v>0</v>
      </c>
      <c r="AJ43" s="35">
        <f>PXIL!P43</f>
        <v>0</v>
      </c>
      <c r="AK43" s="35">
        <f>RTM_IEX!J43</f>
        <v>33.76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7.8234000000000004</v>
      </c>
      <c r="E44">
        <f>GT_NG!T44</f>
        <v>7.2055214723926388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56.99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685.77034538909788</v>
      </c>
      <c r="P44" s="37">
        <v>19.291738934463172</v>
      </c>
      <c r="Q44" s="37">
        <v>7.72</v>
      </c>
      <c r="R44" s="39">
        <v>21.9</v>
      </c>
      <c r="S44" s="39">
        <v>0</v>
      </c>
      <c r="T44" s="38">
        <f>SUMPRODUCT(LTA!J44:AN44,LTA!J$101:AN$101,LTA!J$105:AN$105)</f>
        <v>104.78</v>
      </c>
      <c r="U44" s="38">
        <f>SUMPRODUCT(LTA!J44:AN44,LTA!J$102:AN$102,LTA!J$105:AN$105)</f>
        <v>374.61526600000002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10.78</v>
      </c>
      <c r="AB44" s="76">
        <f>-STOA!P44</f>
        <v>0</v>
      </c>
      <c r="AC44">
        <f t="shared" si="0"/>
        <v>11.355676683086012</v>
      </c>
      <c r="AD44">
        <f t="shared" si="1"/>
        <v>1340.5105951128678</v>
      </c>
      <c r="AE44">
        <f>'IDT-1'!F44</f>
        <v>0</v>
      </c>
      <c r="AF44" s="25"/>
      <c r="AG44">
        <f t="shared" si="2"/>
        <v>1340.5105951128678</v>
      </c>
      <c r="AI44" s="35">
        <f>PXIL!J44</f>
        <v>0</v>
      </c>
      <c r="AJ44" s="35">
        <f>PXIL!P44</f>
        <v>0</v>
      </c>
      <c r="AK44" s="35">
        <f>RTM_IEX!J44</f>
        <v>54.99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7.8234000000000004</v>
      </c>
      <c r="E45">
        <f>GT_NG!T45</f>
        <v>7.2055214723926388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56.99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675.3162097517104</v>
      </c>
      <c r="P45" s="37">
        <v>19.291738934463172</v>
      </c>
      <c r="Q45" s="37">
        <v>7.72</v>
      </c>
      <c r="R45" s="39">
        <v>21.9</v>
      </c>
      <c r="S45" s="39">
        <v>0</v>
      </c>
      <c r="T45" s="38">
        <f>SUMPRODUCT(LTA!J45:AN45,LTA!J$101:AN$101,LTA!J$105:AN$105)</f>
        <v>108.43</v>
      </c>
      <c r="U45" s="38">
        <f>SUMPRODUCT(LTA!J45:AN45,LTA!J$102:AN$102,LTA!J$105:AN$105)</f>
        <v>375.57929000000001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10.78</v>
      </c>
      <c r="AB45" s="76">
        <f>-STOA!P45</f>
        <v>0</v>
      </c>
      <c r="AC45">
        <f t="shared" si="0"/>
        <v>11.533419745331955</v>
      </c>
      <c r="AD45">
        <f t="shared" si="1"/>
        <v>1361.4927404132343</v>
      </c>
      <c r="AE45">
        <f>'IDT-1'!F45</f>
        <v>0</v>
      </c>
      <c r="AF45" s="25"/>
      <c r="AG45">
        <f t="shared" si="2"/>
        <v>1361.4927404132343</v>
      </c>
      <c r="AI45" s="35">
        <f>PXIL!J45</f>
        <v>0</v>
      </c>
      <c r="AJ45" s="35">
        <f>PXIL!P45</f>
        <v>0</v>
      </c>
      <c r="AK45" s="35">
        <f>RTM_IEX!J45</f>
        <v>81.99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7.8234000000000004</v>
      </c>
      <c r="E46">
        <f>GT_NG!T46</f>
        <v>7.2055214723926388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56.99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676.04502947671926</v>
      </c>
      <c r="P46" s="37">
        <v>19.291738934463172</v>
      </c>
      <c r="Q46" s="37">
        <v>7.72</v>
      </c>
      <c r="R46" s="39">
        <v>21.9</v>
      </c>
      <c r="S46" s="39">
        <v>0</v>
      </c>
      <c r="T46" s="38">
        <f>SUMPRODUCT(LTA!J46:AN46,LTA!J$101:AN$101,LTA!J$105:AN$105)</f>
        <v>109.86</v>
      </c>
      <c r="U46" s="38">
        <f>SUMPRODUCT(LTA!J46:AN46,LTA!J$102:AN$102,LTA!J$105:AN$105)</f>
        <v>421.79208599999993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10.78</v>
      </c>
      <c r="AB46" s="76">
        <f>-STOA!P46</f>
        <v>0</v>
      </c>
      <c r="AC46">
        <f t="shared" si="0"/>
        <v>11.696729317422028</v>
      </c>
      <c r="AD46">
        <f t="shared" si="1"/>
        <v>1380.7710465661528</v>
      </c>
      <c r="AE46">
        <f>'IDT-1'!F46</f>
        <v>0</v>
      </c>
      <c r="AF46" s="25"/>
      <c r="AG46">
        <f t="shared" si="2"/>
        <v>1380.7710465661528</v>
      </c>
      <c r="AI46" s="35">
        <f>PXIL!J46</f>
        <v>0</v>
      </c>
      <c r="AJ46" s="35">
        <f>PXIL!P46</f>
        <v>0</v>
      </c>
      <c r="AK46" s="35">
        <f>RTM_IEX!J46</f>
        <v>53.06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7.8234000000000004</v>
      </c>
      <c r="E47">
        <f>GT_NG!T47</f>
        <v>7.2055214723926388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56.99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676.04502947671926</v>
      </c>
      <c r="P47" s="37">
        <v>19.291738934463172</v>
      </c>
      <c r="Q47" s="37">
        <v>7.72</v>
      </c>
      <c r="R47" s="39">
        <v>21.900000000000002</v>
      </c>
      <c r="S47" s="39">
        <v>0</v>
      </c>
      <c r="T47" s="38">
        <f>SUMPRODUCT(LTA!J47:AN47,LTA!J$101:AN$101,LTA!J$105:AN$105)</f>
        <v>110.24</v>
      </c>
      <c r="U47" s="38">
        <f>SUMPRODUCT(LTA!J47:AN47,LTA!J$102:AN$102,LTA!J$105:AN$105)</f>
        <v>424.15326199999998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10.68</v>
      </c>
      <c r="AB47" s="76">
        <f>-STOA!P47</f>
        <v>0</v>
      </c>
      <c r="AC47">
        <f t="shared" si="0"/>
        <v>11.759403195822031</v>
      </c>
      <c r="AD47">
        <f t="shared" si="1"/>
        <v>1388.1695486877534</v>
      </c>
      <c r="AE47">
        <f>'IDT-1'!F47</f>
        <v>0</v>
      </c>
      <c r="AF47" s="25"/>
      <c r="AG47">
        <f t="shared" si="2"/>
        <v>1388.1695486877534</v>
      </c>
      <c r="AI47" s="35">
        <f>PXIL!J47</f>
        <v>0</v>
      </c>
      <c r="AJ47" s="35">
        <f>PXIL!P47</f>
        <v>0</v>
      </c>
      <c r="AK47" s="35">
        <f>RTM_IEX!J47</f>
        <v>57.88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7.8234000000000004</v>
      </c>
      <c r="E48">
        <f>GT_NG!T48</f>
        <v>7.2055214723926388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56.99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676.04502947671926</v>
      </c>
      <c r="P48" s="37">
        <v>19.291738934463172</v>
      </c>
      <c r="Q48" s="37">
        <v>7.72</v>
      </c>
      <c r="R48" s="39">
        <v>21.9</v>
      </c>
      <c r="S48" s="39">
        <v>0</v>
      </c>
      <c r="T48" s="38">
        <f>SUMPRODUCT(LTA!J48:AN48,LTA!J$101:AN$101,LTA!J$105:AN$105)</f>
        <v>110.24</v>
      </c>
      <c r="U48" s="38">
        <f>SUMPRODUCT(LTA!J48:AN48,LTA!J$102:AN$102,LTA!J$105:AN$105)</f>
        <v>425.69688400000007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10.68</v>
      </c>
      <c r="AB48" s="76">
        <f>-STOA!P48</f>
        <v>0</v>
      </c>
      <c r="AC48">
        <f t="shared" si="0"/>
        <v>11.853345620622031</v>
      </c>
      <c r="AD48">
        <f t="shared" si="1"/>
        <v>1399.259228262953</v>
      </c>
      <c r="AE48">
        <f>'IDT-1'!F48</f>
        <v>0</v>
      </c>
      <c r="AF48" s="25"/>
      <c r="AG48">
        <f t="shared" si="2"/>
        <v>1399.259228262953</v>
      </c>
      <c r="AI48" s="35">
        <f>PXIL!J48</f>
        <v>0</v>
      </c>
      <c r="AJ48" s="35">
        <f>PXIL!P48</f>
        <v>0</v>
      </c>
      <c r="AK48" s="35">
        <f>RTM_IEX!J48</f>
        <v>67.52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7.8234000000000004</v>
      </c>
      <c r="E49">
        <f>GT_NG!T49</f>
        <v>7.2055214723926388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56.99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678.3281536034383</v>
      </c>
      <c r="P49" s="37">
        <v>19.291738934463172</v>
      </c>
      <c r="Q49" s="37">
        <v>7.72</v>
      </c>
      <c r="R49" s="39">
        <v>21.9</v>
      </c>
      <c r="S49" s="39">
        <v>0</v>
      </c>
      <c r="T49" s="38">
        <f>SUMPRODUCT(LTA!J49:AN49,LTA!J$101:AN$101,LTA!J$105:AN$105)</f>
        <v>110.24</v>
      </c>
      <c r="U49" s="38">
        <f>SUMPRODUCT(LTA!J49:AN49,LTA!J$102:AN$102,LTA!J$105:AN$105)</f>
        <v>426.99695600000001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0</v>
      </c>
      <c r="AA49" s="76">
        <f>STOA!J49</f>
        <v>10.68</v>
      </c>
      <c r="AB49" s="76">
        <f>-STOA!P49</f>
        <v>0</v>
      </c>
      <c r="AC49">
        <f t="shared" si="0"/>
        <v>11.924016468086471</v>
      </c>
      <c r="AD49">
        <f t="shared" si="1"/>
        <v>1407.6017535422077</v>
      </c>
      <c r="AE49">
        <f>'IDT-1'!F49</f>
        <v>0</v>
      </c>
      <c r="AF49" s="25"/>
      <c r="AG49">
        <f t="shared" si="2"/>
        <v>1407.6017535422077</v>
      </c>
      <c r="AI49" s="35">
        <f>PXIL!J49</f>
        <v>0</v>
      </c>
      <c r="AJ49" s="35">
        <f>PXIL!P49</f>
        <v>0</v>
      </c>
      <c r="AK49" s="35">
        <f>RTM_IEX!J49</f>
        <v>72.349999999999994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7.8234000000000004</v>
      </c>
      <c r="E50">
        <f>GT_NG!T50</f>
        <v>7.2055214723926388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56.99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678.3281536034383</v>
      </c>
      <c r="P50" s="37">
        <v>19.291738934463172</v>
      </c>
      <c r="Q50" s="37">
        <v>7.72</v>
      </c>
      <c r="R50" s="39">
        <v>21.9</v>
      </c>
      <c r="S50" s="39">
        <v>0</v>
      </c>
      <c r="T50" s="38">
        <f>SUMPRODUCT(LTA!J50:AN50,LTA!J$101:AN$101,LTA!J$105:AN$105)</f>
        <v>110.24</v>
      </c>
      <c r="U50" s="38">
        <f>SUMPRODUCT(LTA!J50:AN50,LTA!J$102:AN$102,LTA!J$105:AN$105)</f>
        <v>428.46677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0</v>
      </c>
      <c r="AA50" s="76">
        <f>STOA!J50</f>
        <v>10.68</v>
      </c>
      <c r="AB50" s="76">
        <f>-STOA!P50</f>
        <v>0</v>
      </c>
      <c r="AC50">
        <f t="shared" si="0"/>
        <v>11.936362905686471</v>
      </c>
      <c r="AD50">
        <f t="shared" si="1"/>
        <v>1409.0592211046076</v>
      </c>
      <c r="AE50">
        <f>'IDT-1'!F50</f>
        <v>0</v>
      </c>
      <c r="AF50" s="25"/>
      <c r="AG50">
        <f t="shared" si="2"/>
        <v>1409.0592211046076</v>
      </c>
      <c r="AI50" s="35">
        <f>PXIL!J50</f>
        <v>0</v>
      </c>
      <c r="AJ50" s="35">
        <f>PXIL!P50</f>
        <v>0</v>
      </c>
      <c r="AK50" s="35">
        <f>RTM_IEX!J50</f>
        <v>72.349999999999994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7.8234000000000004</v>
      </c>
      <c r="E51">
        <f>GT_NG!T51</f>
        <v>7.2055214723926388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56.99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678.65980510586837</v>
      </c>
      <c r="P51" s="37">
        <v>19.291738934463172</v>
      </c>
      <c r="Q51" s="37">
        <v>7.72</v>
      </c>
      <c r="R51" s="39">
        <v>21.9</v>
      </c>
      <c r="S51" s="39">
        <v>0</v>
      </c>
      <c r="T51" s="38">
        <f>SUMPRODUCT(LTA!J51:AN51,LTA!J$101:AN$101,LTA!J$105:AN$105)</f>
        <v>110.24</v>
      </c>
      <c r="U51" s="38">
        <f>SUMPRODUCT(LTA!J51:AN51,LTA!J$102:AN$102,LTA!J$105:AN$105)</f>
        <v>431.03419000000002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0</v>
      </c>
      <c r="AA51" s="76">
        <f>STOA!J51</f>
        <v>10.59</v>
      </c>
      <c r="AB51" s="76">
        <f>-STOA!P51</f>
        <v>0</v>
      </c>
      <c r="AC51">
        <f t="shared" si="0"/>
        <v>11.959875106306884</v>
      </c>
      <c r="AD51">
        <f t="shared" si="1"/>
        <v>1411.8347804064172</v>
      </c>
      <c r="AE51">
        <f>'IDT-1'!F51</f>
        <v>0</v>
      </c>
      <c r="AF51" s="25"/>
      <c r="AG51">
        <f t="shared" si="2"/>
        <v>1411.8347804064172</v>
      </c>
      <c r="AI51" s="35">
        <f>PXIL!J51</f>
        <v>0</v>
      </c>
      <c r="AJ51" s="35">
        <f>PXIL!P51</f>
        <v>0</v>
      </c>
      <c r="AK51" s="35">
        <f>RTM_IEX!J51</f>
        <v>72.34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7.8234000000000004</v>
      </c>
      <c r="E52">
        <f>GT_NG!T52</f>
        <v>8.633389715832207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56.99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678.65980510586837</v>
      </c>
      <c r="P52" s="37">
        <v>19.291738934463172</v>
      </c>
      <c r="Q52" s="37">
        <v>7.72</v>
      </c>
      <c r="R52" s="39">
        <v>21.9</v>
      </c>
      <c r="S52" s="39">
        <v>0</v>
      </c>
      <c r="T52" s="38">
        <f>SUMPRODUCT(LTA!J52:AN52,LTA!J$101:AN$101,LTA!J$105:AN$105)</f>
        <v>110.24</v>
      </c>
      <c r="U52" s="38">
        <f>SUMPRODUCT(LTA!J52:AN52,LTA!J$102:AN$102,LTA!J$105:AN$105)</f>
        <v>429.86515000000003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0</v>
      </c>
      <c r="AA52" s="76">
        <f>STOA!J52</f>
        <v>10.59</v>
      </c>
      <c r="AB52" s="76">
        <f>-STOA!P52</f>
        <v>0</v>
      </c>
      <c r="AC52">
        <f t="shared" si="0"/>
        <v>12.002621263551774</v>
      </c>
      <c r="AD52">
        <f t="shared" si="1"/>
        <v>1416.8808624926119</v>
      </c>
      <c r="AE52">
        <f>'IDT-1'!F52</f>
        <v>0</v>
      </c>
      <c r="AF52" s="25"/>
      <c r="AG52">
        <f t="shared" si="2"/>
        <v>1416.8808624926119</v>
      </c>
      <c r="AI52" s="35">
        <f>PXIL!J52</f>
        <v>0</v>
      </c>
      <c r="AJ52" s="35">
        <f>PXIL!P52</f>
        <v>0</v>
      </c>
      <c r="AK52" s="35">
        <f>RTM_IEX!J52</f>
        <v>77.17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7.8234000000000004</v>
      </c>
      <c r="E53">
        <f>GT_NG!T53</f>
        <v>8.633389715832207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56.99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674.68278768977086</v>
      </c>
      <c r="P53" s="37">
        <v>19.291738934463172</v>
      </c>
      <c r="Q53" s="37">
        <v>7.72</v>
      </c>
      <c r="R53" s="39">
        <v>21.9</v>
      </c>
      <c r="S53" s="39">
        <v>0</v>
      </c>
      <c r="T53" s="38">
        <f>SUMPRODUCT(LTA!J53:AN53,LTA!J$101:AN$101,LTA!J$105:AN$105)</f>
        <v>110.24</v>
      </c>
      <c r="U53" s="38">
        <f>SUMPRODUCT(LTA!J53:AN53,LTA!J$102:AN$102,LTA!J$105:AN$105)</f>
        <v>432.63010400000002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0</v>
      </c>
      <c r="AA53" s="76">
        <f>STOA!J53</f>
        <v>10.59</v>
      </c>
      <c r="AB53" s="76">
        <f>-STOA!P53</f>
        <v>0</v>
      </c>
      <c r="AC53">
        <f t="shared" si="0"/>
        <v>12.089711930856556</v>
      </c>
      <c r="AD53">
        <f t="shared" si="1"/>
        <v>1427.1617084092097</v>
      </c>
      <c r="AE53">
        <f>'IDT-1'!F53</f>
        <v>0</v>
      </c>
      <c r="AF53" s="25"/>
      <c r="AG53">
        <f t="shared" si="2"/>
        <v>1427.1617084092097</v>
      </c>
      <c r="AI53" s="35">
        <f>PXIL!J53</f>
        <v>0</v>
      </c>
      <c r="AJ53" s="35">
        <f>PXIL!P53</f>
        <v>0</v>
      </c>
      <c r="AK53" s="35">
        <f>RTM_IEX!J53</f>
        <v>88.75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7.8234000000000004</v>
      </c>
      <c r="E54">
        <f>GT_NG!T54</f>
        <v>8.633389715832207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56.99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674.68278768977086</v>
      </c>
      <c r="P54" s="37">
        <v>19.291738934463172</v>
      </c>
      <c r="Q54" s="37">
        <v>7.72</v>
      </c>
      <c r="R54" s="39">
        <v>21.9</v>
      </c>
      <c r="S54" s="39">
        <v>0</v>
      </c>
      <c r="T54" s="38">
        <f>SUMPRODUCT(LTA!J54:AN54,LTA!J$101:AN$101,LTA!J$105:AN$105)</f>
        <v>110.24</v>
      </c>
      <c r="U54" s="38">
        <f>SUMPRODUCT(LTA!J54:AN54,LTA!J$102:AN$102,LTA!J$105:AN$105)</f>
        <v>430.26692599999996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0</v>
      </c>
      <c r="AA54" s="76">
        <f>STOA!J54</f>
        <v>10.59</v>
      </c>
      <c r="AB54" s="76">
        <f>-STOA!P54</f>
        <v>0</v>
      </c>
      <c r="AC54">
        <f t="shared" si="0"/>
        <v>11.826765235656556</v>
      </c>
      <c r="AD54">
        <f t="shared" si="1"/>
        <v>1396.1214771044097</v>
      </c>
      <c r="AE54">
        <f>'IDT-1'!F54</f>
        <v>0</v>
      </c>
      <c r="AF54" s="25"/>
      <c r="AG54">
        <f t="shared" si="2"/>
        <v>1396.1214771044097</v>
      </c>
      <c r="AI54" s="35">
        <f>PXIL!J54</f>
        <v>0</v>
      </c>
      <c r="AJ54" s="35">
        <f>PXIL!P54</f>
        <v>0</v>
      </c>
      <c r="AK54" s="35">
        <f>RTM_IEX!J54</f>
        <v>59.81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7.8234000000000004</v>
      </c>
      <c r="E55">
        <f>GT_NG!T55</f>
        <v>8.633389715832207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56.99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666.74245076616</v>
      </c>
      <c r="P55" s="37">
        <v>19.291738934463172</v>
      </c>
      <c r="Q55" s="37">
        <v>7.72</v>
      </c>
      <c r="R55" s="39">
        <v>21.9</v>
      </c>
      <c r="S55" s="39">
        <v>0</v>
      </c>
      <c r="T55" s="38">
        <f>SUMPRODUCT(LTA!J55:AN55,LTA!J$101:AN$101,LTA!J$105:AN$105)</f>
        <v>110.24</v>
      </c>
      <c r="U55" s="38">
        <f>SUMPRODUCT(LTA!J55:AN55,LTA!J$102:AN$102,LTA!J$105:AN$105)</f>
        <v>409.77975399999997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10.5</v>
      </c>
      <c r="AB55" s="76">
        <f>-STOA!P55</f>
        <v>0</v>
      </c>
      <c r="AC55">
        <f t="shared" si="0"/>
        <v>11.084814160698224</v>
      </c>
      <c r="AD55">
        <f t="shared" si="1"/>
        <v>1308.5359192557571</v>
      </c>
      <c r="AE55">
        <f>'IDT-1'!F55</f>
        <v>0</v>
      </c>
      <c r="AF55" s="25"/>
      <c r="AG55">
        <f t="shared" si="2"/>
        <v>1308.5359192557571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7.8234000000000004</v>
      </c>
      <c r="E56">
        <f>GT_NG!T56</f>
        <v>8.633389715832207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56.99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666.74245076616</v>
      </c>
      <c r="P56" s="37">
        <v>19.291738934463172</v>
      </c>
      <c r="Q56" s="37">
        <v>7.72</v>
      </c>
      <c r="R56" s="39">
        <v>21.9</v>
      </c>
      <c r="S56" s="39">
        <v>0</v>
      </c>
      <c r="T56" s="38">
        <f>SUMPRODUCT(LTA!J56:AN56,LTA!J$101:AN$101,LTA!J$105:AN$105)</f>
        <v>110.24</v>
      </c>
      <c r="U56" s="38">
        <f>SUMPRODUCT(LTA!J56:AN56,LTA!J$102:AN$102,LTA!J$105:AN$105)</f>
        <v>384.940518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10.5</v>
      </c>
      <c r="AB56" s="76">
        <f>-STOA!P56</f>
        <v>0</v>
      </c>
      <c r="AC56">
        <f t="shared" si="0"/>
        <v>10.876164578298225</v>
      </c>
      <c r="AD56">
        <f t="shared" si="1"/>
        <v>1283.9053328381572</v>
      </c>
      <c r="AE56">
        <f>'IDT-1'!F56</f>
        <v>0</v>
      </c>
      <c r="AF56" s="25"/>
      <c r="AG56">
        <f t="shared" si="2"/>
        <v>1283.9053328381572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7.8234000000000004</v>
      </c>
      <c r="E57">
        <f>GT_NG!T57</f>
        <v>8.633389715832207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56.99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666.74245076616</v>
      </c>
      <c r="P57" s="37">
        <v>19.291738934463172</v>
      </c>
      <c r="Q57" s="37">
        <v>7.72</v>
      </c>
      <c r="R57" s="39">
        <v>21.9</v>
      </c>
      <c r="S57" s="39">
        <v>0</v>
      </c>
      <c r="T57" s="38">
        <f>SUMPRODUCT(LTA!J57:AN57,LTA!J$101:AN$101,LTA!J$105:AN$105)</f>
        <v>110.24</v>
      </c>
      <c r="U57" s="38">
        <f>SUMPRODUCT(LTA!J57:AN57,LTA!J$102:AN$102,LTA!J$105:AN$105)</f>
        <v>435.64822599999997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0</v>
      </c>
      <c r="AA57" s="76">
        <f>STOA!J57</f>
        <v>10.5</v>
      </c>
      <c r="AB57" s="76">
        <f>-STOA!P57</f>
        <v>0</v>
      </c>
      <c r="AC57">
        <f t="shared" si="0"/>
        <v>11.361407429572449</v>
      </c>
      <c r="AD57">
        <f t="shared" si="1"/>
        <v>1327.127797986883</v>
      </c>
      <c r="AE57">
        <f>'IDT-1'!F57</f>
        <v>0</v>
      </c>
      <c r="AF57" s="25"/>
      <c r="AG57">
        <f t="shared" si="2"/>
        <v>1327.127797986883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-7</v>
      </c>
      <c r="AM57" s="35">
        <f>RTM_PXI!J57</f>
        <v>0</v>
      </c>
      <c r="AN57" s="35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7.8234000000000004</v>
      </c>
      <c r="E58">
        <f>GT_NG!T58</f>
        <v>8.633389715832207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56.99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667.47127049116887</v>
      </c>
      <c r="P58" s="37">
        <v>19.291738934463172</v>
      </c>
      <c r="Q58" s="37">
        <v>7.72</v>
      </c>
      <c r="R58" s="39">
        <v>21.9</v>
      </c>
      <c r="S58" s="39">
        <v>0</v>
      </c>
      <c r="T58" s="38">
        <f>SUMPRODUCT(LTA!J58:AN58,LTA!J$101:AN$101,LTA!J$105:AN$105)</f>
        <v>110.01</v>
      </c>
      <c r="U58" s="38">
        <f>SUMPRODUCT(LTA!J58:AN58,LTA!J$102:AN$102,LTA!J$105:AN$105)</f>
        <v>471.14878399999998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0</v>
      </c>
      <c r="AA58" s="76">
        <f>STOA!J58</f>
        <v>10.5</v>
      </c>
      <c r="AB58" s="76">
        <f>-STOA!P58</f>
        <v>0</v>
      </c>
      <c r="AC58">
        <f t="shared" si="0"/>
        <v>11.644992098388299</v>
      </c>
      <c r="AD58">
        <f t="shared" si="1"/>
        <v>1374.6635910430759</v>
      </c>
      <c r="AE58">
        <f>'IDT-1'!F58</f>
        <v>0</v>
      </c>
      <c r="AF58" s="25"/>
      <c r="AG58">
        <f t="shared" si="2"/>
        <v>1374.6635910430759</v>
      </c>
      <c r="AI58" s="35">
        <f>PXIL!J58</f>
        <v>0</v>
      </c>
      <c r="AJ58" s="35">
        <f>PXIL!P58</f>
        <v>0</v>
      </c>
      <c r="AK58" s="35">
        <f>RTM_IEX!J58</f>
        <v>4.82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7.8234000000000004</v>
      </c>
      <c r="E59">
        <f>GT_NG!T59</f>
        <v>8.633389715832207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56.99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665.68321854579096</v>
      </c>
      <c r="P59" s="37">
        <v>29.23</v>
      </c>
      <c r="Q59" s="37">
        <v>7.72</v>
      </c>
      <c r="R59" s="39">
        <v>21.9</v>
      </c>
      <c r="S59" s="39">
        <v>0</v>
      </c>
      <c r="T59" s="38">
        <f>SUMPRODUCT(LTA!J59:AN59,LTA!J$101:AN$101,LTA!J$105:AN$105)</f>
        <v>105.06</v>
      </c>
      <c r="U59" s="38">
        <f>SUMPRODUCT(LTA!J59:AN59,LTA!J$102:AN$102,LTA!J$105:AN$105)</f>
        <v>508.28643199999999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0</v>
      </c>
      <c r="AA59" s="76">
        <f>STOA!J59</f>
        <v>10.68</v>
      </c>
      <c r="AB59" s="76">
        <f>-STOA!P59</f>
        <v>0</v>
      </c>
      <c r="AC59">
        <f t="shared" si="0"/>
        <v>11.987209886822079</v>
      </c>
      <c r="AD59">
        <f t="shared" si="1"/>
        <v>1405.0192303748013</v>
      </c>
      <c r="AE59">
        <f>'IDT-1'!F59</f>
        <v>0</v>
      </c>
      <c r="AF59" s="25"/>
      <c r="AG59">
        <f t="shared" si="2"/>
        <v>1405.0192303748013</v>
      </c>
      <c r="AI59" s="35">
        <f>PXIL!J59</f>
        <v>0</v>
      </c>
      <c r="AJ59" s="35">
        <f>PXIL!P59</f>
        <v>0</v>
      </c>
      <c r="AK59" s="35">
        <f>RTM_IEX!J59</f>
        <v>0</v>
      </c>
      <c r="AL59" s="35">
        <f>RTM_IEX!P59</f>
        <v>-5</v>
      </c>
      <c r="AM59" s="35">
        <f>RTM_PXI!J59</f>
        <v>0</v>
      </c>
      <c r="AN59" s="35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7.8234000000000004</v>
      </c>
      <c r="E60">
        <f>GT_NG!T60</f>
        <v>8.633389715832207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56.99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667.20275902800086</v>
      </c>
      <c r="P60" s="37">
        <v>48.65</v>
      </c>
      <c r="Q60" s="37">
        <v>26.69</v>
      </c>
      <c r="R60" s="39">
        <v>21.9</v>
      </c>
      <c r="S60" s="39">
        <v>0</v>
      </c>
      <c r="T60" s="38">
        <f>SUMPRODUCT(LTA!J60:AN60,LTA!J$101:AN$101,LTA!J$105:AN$105)</f>
        <v>103.8</v>
      </c>
      <c r="U60" s="38">
        <f>SUMPRODUCT(LTA!J60:AN60,LTA!J$102:AN$102,LTA!J$105:AN$105)</f>
        <v>503.91104599999994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0</v>
      </c>
      <c r="AA60" s="76">
        <f>STOA!J60</f>
        <v>10.68</v>
      </c>
      <c r="AB60" s="76">
        <f>-STOA!P60</f>
        <v>0</v>
      </c>
      <c r="AC60">
        <f t="shared" si="0"/>
        <v>12.29205509992242</v>
      </c>
      <c r="AD60">
        <f t="shared" si="1"/>
        <v>1436.9885396439106</v>
      </c>
      <c r="AE60">
        <f>'IDT-1'!F60</f>
        <v>0</v>
      </c>
      <c r="AF60" s="25"/>
      <c r="AG60">
        <f t="shared" si="2"/>
        <v>1436.9885396439106</v>
      </c>
      <c r="AI60" s="35">
        <f>PXIL!J60</f>
        <v>0</v>
      </c>
      <c r="AJ60" s="35">
        <f>PXIL!P60</f>
        <v>0</v>
      </c>
      <c r="AK60" s="35">
        <f>RTM_IEX!J60</f>
        <v>0</v>
      </c>
      <c r="AL60" s="35">
        <f>RTM_IEX!P60</f>
        <v>-7</v>
      </c>
      <c r="AM60" s="35">
        <f>RTM_PXI!J60</f>
        <v>0</v>
      </c>
      <c r="AN60" s="35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7.8234000000000004</v>
      </c>
      <c r="E61">
        <f>GT_NG!T61</f>
        <v>8.633389715832207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56.99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674.31083900715203</v>
      </c>
      <c r="P61" s="37">
        <v>75.2</v>
      </c>
      <c r="Q61" s="37">
        <v>26.69</v>
      </c>
      <c r="R61" s="39">
        <v>21.9</v>
      </c>
      <c r="S61" s="39">
        <v>0</v>
      </c>
      <c r="T61" s="38">
        <f>SUMPRODUCT(LTA!J61:AN61,LTA!J$101:AN$101,LTA!J$105:AN$105)</f>
        <v>95.539999999999992</v>
      </c>
      <c r="U61" s="38">
        <f>SUMPRODUCT(LTA!J61:AN61,LTA!J$102:AN$102,LTA!J$105:AN$105)</f>
        <v>513.20429799999999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0</v>
      </c>
      <c r="AA61" s="76">
        <f>STOA!J61</f>
        <v>10.68</v>
      </c>
      <c r="AB61" s="76">
        <f>-STOA!P61</f>
        <v>0</v>
      </c>
      <c r="AC61">
        <f t="shared" si="0"/>
        <v>12.58346228854729</v>
      </c>
      <c r="AD61">
        <f t="shared" si="1"/>
        <v>1471.3884644344371</v>
      </c>
      <c r="AE61">
        <f>'IDT-1'!F61</f>
        <v>0</v>
      </c>
      <c r="AF61" s="25"/>
      <c r="AG61">
        <f t="shared" si="2"/>
        <v>1471.3884644344371</v>
      </c>
      <c r="AI61" s="35">
        <f>PXIL!J61</f>
        <v>0</v>
      </c>
      <c r="AJ61" s="35">
        <f>PXIL!P61</f>
        <v>0</v>
      </c>
      <c r="AK61" s="35">
        <f>RTM_IEX!J61</f>
        <v>0</v>
      </c>
      <c r="AL61" s="35">
        <f>RTM_IEX!P61</f>
        <v>-7</v>
      </c>
      <c r="AM61" s="35">
        <f>RTM_PXI!J61</f>
        <v>0</v>
      </c>
      <c r="AN61" s="35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7.8234000000000004</v>
      </c>
      <c r="E62">
        <f>GT_NG!T62</f>
        <v>8.633389715832207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56.99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674.02299918737219</v>
      </c>
      <c r="P62" s="37">
        <v>75.2</v>
      </c>
      <c r="Q62" s="37">
        <v>26.69</v>
      </c>
      <c r="R62" s="39">
        <v>21.9</v>
      </c>
      <c r="S62" s="39">
        <v>0</v>
      </c>
      <c r="T62" s="38">
        <f>SUMPRODUCT(LTA!J62:AN62,LTA!J$101:AN$101,LTA!J$105:AN$105)</f>
        <v>93.25</v>
      </c>
      <c r="U62" s="38">
        <f>SUMPRODUCT(LTA!J62:AN62,LTA!J$102:AN$102,LTA!J$105:AN$105)</f>
        <v>537.10515599999997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0</v>
      </c>
      <c r="AA62" s="76">
        <f>STOA!J62</f>
        <v>10.68</v>
      </c>
      <c r="AB62" s="76">
        <f>-STOA!P62</f>
        <v>0</v>
      </c>
      <c r="AC62">
        <f t="shared" si="0"/>
        <v>12.78798911443581</v>
      </c>
      <c r="AD62">
        <f t="shared" si="1"/>
        <v>1489.5069557887689</v>
      </c>
      <c r="AE62">
        <f>'IDT-1'!F62</f>
        <v>0</v>
      </c>
      <c r="AF62" s="25"/>
      <c r="AG62">
        <f t="shared" si="2"/>
        <v>1489.5069557887689</v>
      </c>
      <c r="AI62" s="35">
        <f>PXIL!J62</f>
        <v>0</v>
      </c>
      <c r="AJ62" s="35">
        <f>PXIL!P62</f>
        <v>0</v>
      </c>
      <c r="AK62" s="35">
        <f>RTM_IEX!J62</f>
        <v>0</v>
      </c>
      <c r="AL62" s="35">
        <f>RTM_IEX!P62</f>
        <v>-10</v>
      </c>
      <c r="AM62" s="35">
        <f>RTM_PXI!J62</f>
        <v>0</v>
      </c>
      <c r="AN62" s="35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7.8234000000000004</v>
      </c>
      <c r="E63">
        <f>GT_NG!T63</f>
        <v>8.633389715832207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56.99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698.58191380415258</v>
      </c>
      <c r="P63" s="37">
        <v>75.2</v>
      </c>
      <c r="Q63" s="37">
        <v>26.69</v>
      </c>
      <c r="R63" s="39">
        <v>21.9</v>
      </c>
      <c r="S63" s="39">
        <v>0</v>
      </c>
      <c r="T63" s="38">
        <f>SUMPRODUCT(LTA!J63:AN63,LTA!J$101:AN$101,LTA!J$105:AN$105)</f>
        <v>88.78</v>
      </c>
      <c r="U63" s="38">
        <f>SUMPRODUCT(LTA!J63:AN63,LTA!J$102:AN$102,LTA!J$105:AN$105)</f>
        <v>532.05221599999993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0</v>
      </c>
      <c r="AA63" s="76">
        <f>STOA!J63</f>
        <v>10.86</v>
      </c>
      <c r="AB63" s="76">
        <f>-STOA!P63</f>
        <v>0</v>
      </c>
      <c r="AC63">
        <f t="shared" si="0"/>
        <v>12.831091723967869</v>
      </c>
      <c r="AD63">
        <f t="shared" si="1"/>
        <v>1514.6798277960168</v>
      </c>
      <c r="AE63">
        <f>'IDT-1'!F63</f>
        <v>0</v>
      </c>
      <c r="AF63" s="25"/>
      <c r="AG63">
        <f t="shared" si="2"/>
        <v>1514.6798277960168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7.8234000000000004</v>
      </c>
      <c r="E64">
        <f>GT_NG!T64</f>
        <v>8.633389715832207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56.99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713.94845590414093</v>
      </c>
      <c r="P64" s="37">
        <v>75.2</v>
      </c>
      <c r="Q64" s="37">
        <v>26.69</v>
      </c>
      <c r="R64" s="39">
        <v>22.2</v>
      </c>
      <c r="S64" s="39">
        <v>0</v>
      </c>
      <c r="T64" s="38">
        <f>SUMPRODUCT(LTA!J64:AN64,LTA!J$101:AN$101,LTA!J$105:AN$105)</f>
        <v>81.67</v>
      </c>
      <c r="U64" s="38">
        <f>SUMPRODUCT(LTA!J64:AN64,LTA!J$102:AN$102,LTA!J$105:AN$105)</f>
        <v>523.47267199999999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0</v>
      </c>
      <c r="AA64" s="76">
        <f>STOA!J64</f>
        <v>10.86</v>
      </c>
      <c r="AB64" s="76">
        <f>-STOA!P64</f>
        <v>0</v>
      </c>
      <c r="AC64">
        <f t="shared" si="0"/>
        <v>12.830898508007774</v>
      </c>
      <c r="AD64">
        <f t="shared" si="1"/>
        <v>1514.6570191119654</v>
      </c>
      <c r="AE64">
        <f>'IDT-1'!F64</f>
        <v>0</v>
      </c>
      <c r="AF64" s="25"/>
      <c r="AG64">
        <f t="shared" si="2"/>
        <v>1514.6570191119654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7.8234000000000004</v>
      </c>
      <c r="E65">
        <f>GT_NG!T65</f>
        <v>8.633389715832207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56.99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734.13007066103921</v>
      </c>
      <c r="P65" s="37">
        <v>61.477128846962124</v>
      </c>
      <c r="Q65" s="37">
        <v>26.900000000000002</v>
      </c>
      <c r="R65" s="39">
        <v>22.2</v>
      </c>
      <c r="S65" s="39">
        <v>0</v>
      </c>
      <c r="T65" s="38">
        <f>SUMPRODUCT(LTA!J65:AN65,LTA!J$101:AN$101,LTA!J$105:AN$105)</f>
        <v>78.710000000000008</v>
      </c>
      <c r="U65" s="38">
        <f>SUMPRODUCT(LTA!J65:AN65,LTA!J$102:AN$102,LTA!J$105:AN$105)</f>
        <v>513.32563600000003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0</v>
      </c>
      <c r="AA65" s="76">
        <f>STOA!J65</f>
        <v>10.86</v>
      </c>
      <c r="AB65" s="76">
        <f>-STOA!P65</f>
        <v>0</v>
      </c>
      <c r="AC65">
        <f t="shared" si="0"/>
        <v>12.833516851880201</v>
      </c>
      <c r="AD65">
        <f t="shared" si="1"/>
        <v>1514.9661083719534</v>
      </c>
      <c r="AE65">
        <f>'IDT-1'!F65</f>
        <v>0</v>
      </c>
      <c r="AF65" s="25"/>
      <c r="AG65">
        <f t="shared" si="2"/>
        <v>1514.9661083719534</v>
      </c>
      <c r="AI65" s="35">
        <f>PXIL!J65</f>
        <v>0</v>
      </c>
      <c r="AJ65" s="35">
        <f>PXIL!P65</f>
        <v>0</v>
      </c>
      <c r="AK65" s="35">
        <f>RTM_IEX!J65</f>
        <v>6.75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7.8234000000000004</v>
      </c>
      <c r="E66">
        <f>GT_NG!T66</f>
        <v>8.633389715832207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56.99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734.80647561746969</v>
      </c>
      <c r="P66" s="37">
        <v>75.197129003932361</v>
      </c>
      <c r="Q66" s="37">
        <v>26.900000000000002</v>
      </c>
      <c r="R66" s="39">
        <v>22.2</v>
      </c>
      <c r="S66" s="39">
        <v>0</v>
      </c>
      <c r="T66" s="38">
        <f>SUMPRODUCT(LTA!J66:AN66,LTA!J$101:AN$101,LTA!J$105:AN$105)</f>
        <v>71.260000000000005</v>
      </c>
      <c r="U66" s="38">
        <f>SUMPRODUCT(LTA!J66:AN66,LTA!J$102:AN$102,LTA!J$105:AN$105)</f>
        <v>503.94847599999997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0</v>
      </c>
      <c r="AA66" s="76">
        <f>STOA!J66</f>
        <v>10.86</v>
      </c>
      <c r="AB66" s="76">
        <f>-STOA!P66</f>
        <v>0</v>
      </c>
      <c r="AC66">
        <f t="shared" si="0"/>
        <v>12.796886510832765</v>
      </c>
      <c r="AD66">
        <f t="shared" si="1"/>
        <v>1510.6419838264012</v>
      </c>
      <c r="AE66">
        <f>'IDT-1'!F66</f>
        <v>0</v>
      </c>
      <c r="AF66" s="25"/>
      <c r="AG66">
        <f t="shared" si="2"/>
        <v>1510.6419838264012</v>
      </c>
      <c r="AI66" s="35">
        <f>PXIL!J66</f>
        <v>0</v>
      </c>
      <c r="AJ66" s="35">
        <f>PXIL!P66</f>
        <v>0</v>
      </c>
      <c r="AK66" s="35">
        <f>RTM_IEX!J66</f>
        <v>4.82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7.8986249999999991</v>
      </c>
      <c r="E67">
        <f>GT_NG!T67</f>
        <v>8.633389715832207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56.99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761.32536422979263</v>
      </c>
      <c r="P67" s="37">
        <v>75.197129003932361</v>
      </c>
      <c r="Q67" s="37">
        <v>26.693508149316511</v>
      </c>
      <c r="R67" s="39">
        <v>22.2</v>
      </c>
      <c r="S67" s="39">
        <v>0</v>
      </c>
      <c r="T67" s="38">
        <f>SUMPRODUCT(LTA!J67:AN67,LTA!J$101:AN$101,LTA!J$105:AN$105)</f>
        <v>63.13</v>
      </c>
      <c r="U67" s="38">
        <f>SUMPRODUCT(LTA!J67:AN67,LTA!J$102:AN$102,LTA!J$105:AN$105)</f>
        <v>494.32550599999996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0</v>
      </c>
      <c r="AA67" s="76">
        <f>STOA!J67</f>
        <v>11.14</v>
      </c>
      <c r="AB67" s="76">
        <f>-STOA!P67</f>
        <v>0</v>
      </c>
      <c r="AC67">
        <f t="shared" si="0"/>
        <v>12.932935478329208</v>
      </c>
      <c r="AD67">
        <f t="shared" si="1"/>
        <v>1502.6005866205444</v>
      </c>
      <c r="AE67">
        <f>'IDT-1'!F67</f>
        <v>0</v>
      </c>
      <c r="AF67" s="25"/>
      <c r="AG67">
        <f t="shared" si="2"/>
        <v>1502.6005866205444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-12</v>
      </c>
      <c r="AM67" s="35">
        <f>RTM_PXI!J67</f>
        <v>0</v>
      </c>
      <c r="AN67" s="35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7.8986249999999991</v>
      </c>
      <c r="E68">
        <f>GT_NG!T68</f>
        <v>8.633389715832207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56.99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763.03703229083396</v>
      </c>
      <c r="P68" s="37">
        <v>75.197129003932361</v>
      </c>
      <c r="Q68" s="37">
        <v>26.69</v>
      </c>
      <c r="R68" s="39">
        <v>23.2</v>
      </c>
      <c r="S68" s="39">
        <v>0</v>
      </c>
      <c r="T68" s="38">
        <f>SUMPRODUCT(LTA!J68:AN68,LTA!J$101:AN$101,LTA!J$105:AN$105)</f>
        <v>56.519999999999996</v>
      </c>
      <c r="U68" s="38">
        <f>SUMPRODUCT(LTA!J68:AN68,LTA!J$102:AN$102,LTA!J$105:AN$105)</f>
        <v>484.28027599999996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11.14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12.798837774137919</v>
      </c>
      <c r="AD68">
        <f t="shared" ref="AD68:AD98" si="4">SUM(B68:AB68,AI68:AV68)-AC68</f>
        <v>1490.7876142364607</v>
      </c>
      <c r="AE68">
        <f>'IDT-1'!F68</f>
        <v>0</v>
      </c>
      <c r="AF68" s="25"/>
      <c r="AG68">
        <f t="shared" ref="AG68:AG98" si="5">SUM(AD68:AF68)</f>
        <v>1490.7876142364607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-10</v>
      </c>
      <c r="AM68" s="35">
        <f>RTM_PXI!J68</f>
        <v>0</v>
      </c>
      <c r="AN68" s="35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7.8986249999999991</v>
      </c>
      <c r="E69">
        <f>GT_NG!T69</f>
        <v>8.633389715832207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56.99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770.03305683819633</v>
      </c>
      <c r="P69" s="37">
        <v>75.197129003932361</v>
      </c>
      <c r="Q69" s="37">
        <v>26.839999999999996</v>
      </c>
      <c r="R69" s="39">
        <v>23.2</v>
      </c>
      <c r="S69" s="39">
        <v>0</v>
      </c>
      <c r="T69" s="38">
        <f>SUMPRODUCT(LTA!J69:AN69,LTA!J$101:AN$101,LTA!J$105:AN$105)</f>
        <v>48.480000000000004</v>
      </c>
      <c r="U69" s="38">
        <f>SUMPRODUCT(LTA!J69:AN69,LTA!J$102:AN$102,LTA!J$105:AN$105)</f>
        <v>476.89995799999997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11.14</v>
      </c>
      <c r="AB69" s="76">
        <f>-STOA!P69</f>
        <v>0</v>
      </c>
      <c r="AC69">
        <f t="shared" si="3"/>
        <v>12.771689497760207</v>
      </c>
      <c r="AD69">
        <f t="shared" si="4"/>
        <v>1477.5404690602006</v>
      </c>
      <c r="AE69">
        <f>'IDT-1'!F69</f>
        <v>0</v>
      </c>
      <c r="AF69" s="25"/>
      <c r="AG69">
        <f t="shared" si="5"/>
        <v>1477.5404690602006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-15</v>
      </c>
      <c r="AM69" s="35">
        <f>RTM_PXI!J69</f>
        <v>0</v>
      </c>
      <c r="AN69" s="35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7.8986249999999991</v>
      </c>
      <c r="E70">
        <f>GT_NG!T70</f>
        <v>8.633389715832207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56.99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776.49153747396088</v>
      </c>
      <c r="P70" s="37">
        <v>75.197129003932361</v>
      </c>
      <c r="Q70" s="37">
        <v>26.839999999999996</v>
      </c>
      <c r="R70" s="39">
        <v>23.2</v>
      </c>
      <c r="S70" s="39">
        <v>0</v>
      </c>
      <c r="T70" s="38">
        <f>SUMPRODUCT(LTA!J70:AN70,LTA!J$101:AN$101,LTA!J$105:AN$105)</f>
        <v>40.47</v>
      </c>
      <c r="U70" s="38">
        <f>SUMPRODUCT(LTA!J70:AN70,LTA!J$102:AN$102,LTA!J$105:AN$105)</f>
        <v>467.61460399999993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11.14</v>
      </c>
      <c r="AB70" s="76">
        <f>-STOA!P70</f>
        <v>0</v>
      </c>
      <c r="AC70">
        <f t="shared" si="3"/>
        <v>12.655246288325964</v>
      </c>
      <c r="AD70">
        <f t="shared" si="4"/>
        <v>1469.8200389053995</v>
      </c>
      <c r="AE70">
        <f>'IDT-1'!F70</f>
        <v>0</v>
      </c>
      <c r="AF70" s="25"/>
      <c r="AG70">
        <f t="shared" si="5"/>
        <v>1469.8200389053995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-12</v>
      </c>
      <c r="AM70" s="35">
        <f>RTM_PXI!J70</f>
        <v>0</v>
      </c>
      <c r="AN70" s="35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7.8986249999999991</v>
      </c>
      <c r="E71">
        <f>GT_NG!T71</f>
        <v>8.633389715832207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56.99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774.95555439415068</v>
      </c>
      <c r="P71" s="37">
        <v>75.197129003932361</v>
      </c>
      <c r="Q71" s="37">
        <v>26.693067463509941</v>
      </c>
      <c r="R71" s="39">
        <v>23.2</v>
      </c>
      <c r="S71" s="39">
        <v>0</v>
      </c>
      <c r="T71" s="38">
        <f>SUMPRODUCT(LTA!J71:AN71,LTA!J$101:AN$101,LTA!J$105:AN$105)</f>
        <v>32.54</v>
      </c>
      <c r="U71" s="38">
        <f>SUMPRODUCT(LTA!J71:AN71,LTA!J$102:AN$102,LTA!J$105:AN$105)</f>
        <v>465.36892999999998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11.42</v>
      </c>
      <c r="AB71" s="76">
        <f>-STOA!P71</f>
        <v>0</v>
      </c>
      <c r="AC71">
        <f t="shared" si="3"/>
        <v>12.625755397348152</v>
      </c>
      <c r="AD71">
        <f t="shared" si="4"/>
        <v>1450.2709401800769</v>
      </c>
      <c r="AE71">
        <f>'IDT-1'!F71</f>
        <v>0</v>
      </c>
      <c r="AF71" s="25"/>
      <c r="AG71">
        <f t="shared" si="5"/>
        <v>1450.2709401800769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-20</v>
      </c>
      <c r="AM71" s="35">
        <f>RTM_PXI!J71</f>
        <v>0</v>
      </c>
      <c r="AN71" s="35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7.8986249999999991</v>
      </c>
      <c r="E72">
        <f>GT_NG!T72</f>
        <v>8.633389715832207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56.99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779.76825184569623</v>
      </c>
      <c r="P72" s="37">
        <v>75.197129003932361</v>
      </c>
      <c r="Q72" s="37">
        <v>26.693067463509941</v>
      </c>
      <c r="R72" s="39">
        <v>19.012545186771991</v>
      </c>
      <c r="S72" s="39">
        <v>0</v>
      </c>
      <c r="T72" s="38">
        <f>SUMPRODUCT(LTA!J72:AN72,LTA!J$101:AN$101,LTA!J$105:AN$105)</f>
        <v>23.11</v>
      </c>
      <c r="U72" s="38">
        <f>SUMPRODUCT(LTA!J72:AN72,LTA!J$102:AN$102,LTA!J$105:AN$105)</f>
        <v>456.31861199999997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11.42</v>
      </c>
      <c r="AB72" s="76">
        <f>-STOA!P72</f>
        <v>0</v>
      </c>
      <c r="AC72">
        <f t="shared" si="3"/>
        <v>12.433416975685573</v>
      </c>
      <c r="AD72">
        <f t="shared" si="4"/>
        <v>1437.608203240057</v>
      </c>
      <c r="AE72">
        <f>'IDT-1'!F72</f>
        <v>0</v>
      </c>
      <c r="AF72" s="25"/>
      <c r="AG72">
        <f t="shared" si="5"/>
        <v>1437.608203240057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-15</v>
      </c>
      <c r="AM72" s="35">
        <f>RTM_PXI!J72</f>
        <v>0</v>
      </c>
      <c r="AN72" s="35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7.8986249999999991</v>
      </c>
      <c r="E73">
        <f>GT_NG!T73</f>
        <v>8.633389715832207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56.99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792.10305497708782</v>
      </c>
      <c r="P73" s="37">
        <v>75.197129003932361</v>
      </c>
      <c r="Q73" s="37">
        <v>26.693067463509941</v>
      </c>
      <c r="R73" s="39">
        <v>11.22</v>
      </c>
      <c r="S73" s="39">
        <v>0</v>
      </c>
      <c r="T73" s="38">
        <f>SUMPRODUCT(LTA!J73:AN73,LTA!J$101:AN$101,LTA!J$105:AN$105)</f>
        <v>17.25</v>
      </c>
      <c r="U73" s="38">
        <f>SUMPRODUCT(LTA!J73:AN73,LTA!J$102:AN$102,LTA!J$105:AN$105)</f>
        <v>448.51526999999999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11.42</v>
      </c>
      <c r="AB73" s="76">
        <f>-STOA!P73</f>
        <v>0</v>
      </c>
      <c r="AC73">
        <f t="shared" si="3"/>
        <v>12.483867235493717</v>
      </c>
      <c r="AD73">
        <f t="shared" si="4"/>
        <v>1413.4366689248686</v>
      </c>
      <c r="AE73">
        <f>'IDT-1'!F73</f>
        <v>0</v>
      </c>
      <c r="AF73" s="25"/>
      <c r="AG73">
        <f t="shared" si="5"/>
        <v>1413.4366689248686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-30</v>
      </c>
      <c r="AM73" s="35">
        <f>RTM_PXI!J73</f>
        <v>0</v>
      </c>
      <c r="AN73" s="35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7.8986249999999991</v>
      </c>
      <c r="E74">
        <f>GT_NG!T74</f>
        <v>8.633389715832207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56.99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795.71604002122785</v>
      </c>
      <c r="P74" s="37">
        <v>75.197129003932361</v>
      </c>
      <c r="Q74" s="37">
        <v>26.693067463509941</v>
      </c>
      <c r="R74" s="39">
        <v>5.41</v>
      </c>
      <c r="S74" s="39">
        <v>0</v>
      </c>
      <c r="T74" s="38">
        <f>SUMPRODUCT(LTA!J74:AN74,LTA!J$101:AN$101,LTA!J$105:AN$105)</f>
        <v>11.58</v>
      </c>
      <c r="U74" s="38">
        <f>SUMPRODUCT(LTA!J74:AN74,LTA!J$102:AN$102,LTA!J$105:AN$105)</f>
        <v>442.71877999999998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0</v>
      </c>
      <c r="AA74" s="76">
        <f>STOA!J74</f>
        <v>11.42</v>
      </c>
      <c r="AB74" s="76">
        <f>-STOA!P74</f>
        <v>0</v>
      </c>
      <c r="AC74">
        <f t="shared" si="3"/>
        <v>12.369093793864494</v>
      </c>
      <c r="AD74">
        <f t="shared" si="4"/>
        <v>1399.887937410638</v>
      </c>
      <c r="AE74">
        <f>'IDT-1'!F74</f>
        <v>0</v>
      </c>
      <c r="AF74" s="25"/>
      <c r="AG74">
        <f t="shared" si="5"/>
        <v>1399.887937410638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-30</v>
      </c>
      <c r="AM74" s="35">
        <f>RTM_PXI!J74</f>
        <v>0</v>
      </c>
      <c r="AN74" s="35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7.8986249999999991</v>
      </c>
      <c r="E75">
        <f>GT_NG!T75</f>
        <v>8.7217861975642776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54.46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792.67559175368581</v>
      </c>
      <c r="P75" s="37">
        <v>75.197129003932361</v>
      </c>
      <c r="Q75" s="37">
        <v>26.693067463509941</v>
      </c>
      <c r="R75" s="39">
        <v>0</v>
      </c>
      <c r="S75" s="39">
        <v>0</v>
      </c>
      <c r="T75" s="38">
        <f>SUMPRODUCT(LTA!J75:AN75,LTA!J$101:AN$101,LTA!J$105:AN$105)</f>
        <v>8.99</v>
      </c>
      <c r="U75" s="38">
        <f>SUMPRODUCT(LTA!J75:AN75,LTA!J$102:AN$102,LTA!J$105:AN$105)</f>
        <v>438.15926599999995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0</v>
      </c>
      <c r="AA75" s="76">
        <f>STOA!J75</f>
        <v>11.61</v>
      </c>
      <c r="AB75" s="76">
        <f>-STOA!P75</f>
        <v>0</v>
      </c>
      <c r="AC75">
        <f t="shared" si="3"/>
        <v>12.388563795761467</v>
      </c>
      <c r="AD75">
        <f t="shared" si="4"/>
        <v>1362.0169016229308</v>
      </c>
      <c r="AE75">
        <f>'IDT-1'!F75</f>
        <v>0</v>
      </c>
      <c r="AF75" s="25"/>
      <c r="AG75">
        <f t="shared" si="5"/>
        <v>1362.0169016229308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-50</v>
      </c>
      <c r="AM75" s="35">
        <f>RTM_PXI!J75</f>
        <v>0</v>
      </c>
      <c r="AN75" s="35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7.8986249999999991</v>
      </c>
      <c r="E76">
        <f>GT_NG!T76</f>
        <v>8.7217861975642776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54.46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797.47573065891447</v>
      </c>
      <c r="P76" s="37">
        <v>75.197129003932361</v>
      </c>
      <c r="Q76" s="37">
        <v>26.693067463509941</v>
      </c>
      <c r="R76" s="39">
        <v>0</v>
      </c>
      <c r="S76" s="39">
        <v>0</v>
      </c>
      <c r="T76" s="38">
        <f>SUMPRODUCT(LTA!J76:AN76,LTA!J$101:AN$101,LTA!J$105:AN$105)</f>
        <v>5.55</v>
      </c>
      <c r="U76" s="38">
        <f>SUMPRODUCT(LTA!J76:AN76,LTA!J$102:AN$102,LTA!J$105:AN$105)</f>
        <v>434.75202199999995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0</v>
      </c>
      <c r="AA76" s="76">
        <f>STOA!J76</f>
        <v>11.61</v>
      </c>
      <c r="AB76" s="76">
        <f>-STOA!P76</f>
        <v>0</v>
      </c>
      <c r="AC76">
        <f t="shared" si="3"/>
        <v>12.371368112965387</v>
      </c>
      <c r="AD76">
        <f t="shared" si="4"/>
        <v>1359.9869922109553</v>
      </c>
      <c r="AE76">
        <f>'IDT-1'!F76</f>
        <v>0</v>
      </c>
      <c r="AF76" s="25"/>
      <c r="AG76">
        <f t="shared" si="5"/>
        <v>1359.9869922109553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-50</v>
      </c>
      <c r="AM76" s="35">
        <f>RTM_PXI!J76</f>
        <v>0</v>
      </c>
      <c r="AN76" s="35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7.8986249999999991</v>
      </c>
      <c r="E77">
        <f>GT_NG!T77</f>
        <v>8.7217861975642776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869.11718359671204</v>
      </c>
      <c r="P77" s="37">
        <v>75.197129003932361</v>
      </c>
      <c r="Q77" s="37">
        <v>7.72</v>
      </c>
      <c r="R77" s="39">
        <v>0</v>
      </c>
      <c r="S77" s="39">
        <v>0</v>
      </c>
      <c r="T77" s="38">
        <f>SUMPRODUCT(LTA!J77:AN77,LTA!J$101:AN$101,LTA!J$105:AN$105)</f>
        <v>1.17</v>
      </c>
      <c r="U77" s="38">
        <f>SUMPRODUCT(LTA!J77:AN77,LTA!J$102:AN$102,LTA!J$105:AN$105)</f>
        <v>402.56594399999989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0</v>
      </c>
      <c r="AA77" s="76">
        <f>STOA!J77</f>
        <v>11.61</v>
      </c>
      <c r="AB77" s="76">
        <f>-STOA!P77</f>
        <v>0</v>
      </c>
      <c r="AC77">
        <f t="shared" si="3"/>
        <v>12.553875072998293</v>
      </c>
      <c r="AD77">
        <f t="shared" si="4"/>
        <v>1361.4467927252101</v>
      </c>
      <c r="AE77">
        <f>'IDT-1'!F77</f>
        <v>0</v>
      </c>
      <c r="AF77" s="25"/>
      <c r="AG77">
        <f t="shared" si="5"/>
        <v>1361.4467927252101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-60</v>
      </c>
      <c r="AM77" s="35">
        <f>RTM_PXI!J77</f>
        <v>0</v>
      </c>
      <c r="AN77" s="35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7.8986249999999991</v>
      </c>
      <c r="E78">
        <f>GT_NG!T78</f>
        <v>8.7217861975642776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949.66166913823429</v>
      </c>
      <c r="P78" s="37">
        <v>38.588287324693766</v>
      </c>
      <c r="Q78" s="37">
        <v>7.72</v>
      </c>
      <c r="R78" s="39">
        <v>0</v>
      </c>
      <c r="S78" s="39">
        <v>0</v>
      </c>
      <c r="T78" s="38">
        <f>SUMPRODUCT(LTA!J78:AN78,LTA!J$101:AN$101,LTA!J$105:AN$105)</f>
        <v>0.03</v>
      </c>
      <c r="U78" s="38">
        <f>SUMPRODUCT(LTA!J78:AN78,LTA!J$102:AN$102,LTA!J$105:AN$105)</f>
        <v>400.44999999999993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0</v>
      </c>
      <c r="AA78" s="76">
        <f>STOA!J78</f>
        <v>11.61</v>
      </c>
      <c r="AB78" s="76">
        <f>-STOA!P78</f>
        <v>0</v>
      </c>
      <c r="AC78">
        <f t="shared" si="3"/>
        <v>13.149719283588148</v>
      </c>
      <c r="AD78">
        <f t="shared" si="4"/>
        <v>1371.5306483769039</v>
      </c>
      <c r="AE78">
        <f>'IDT-1'!F78</f>
        <v>0</v>
      </c>
      <c r="AF78" s="25"/>
      <c r="AG78">
        <f t="shared" si="5"/>
        <v>1371.5306483769039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-90</v>
      </c>
      <c r="AM78" s="35">
        <f>RTM_PXI!J78</f>
        <v>0</v>
      </c>
      <c r="AN78" s="35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7.8986249999999991</v>
      </c>
      <c r="E79">
        <f>GT_NG!T79</f>
        <v>8.7217861975642776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1047.1311068870368</v>
      </c>
      <c r="P79" s="37">
        <v>75.197129003932361</v>
      </c>
      <c r="Q79" s="37">
        <v>26.693067463509941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430.08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-225</v>
      </c>
      <c r="AA79" s="76">
        <f>STOA!J79</f>
        <v>11.79</v>
      </c>
      <c r="AB79" s="76">
        <f>-STOA!P79</f>
        <v>0</v>
      </c>
      <c r="AC79">
        <f t="shared" si="3"/>
        <v>16.502079513941482</v>
      </c>
      <c r="AD79">
        <f t="shared" si="4"/>
        <v>1375.6169160036891</v>
      </c>
      <c r="AE79">
        <f>'IDT-1'!F79</f>
        <v>0</v>
      </c>
      <c r="AF79" s="25"/>
      <c r="AG79">
        <f t="shared" si="5"/>
        <v>1375.6169160036891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-60</v>
      </c>
      <c r="AM79" s="35">
        <f>RTM_PXI!J79</f>
        <v>0</v>
      </c>
      <c r="AN79" s="35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7.8986249999999991</v>
      </c>
      <c r="E80">
        <f>GT_NG!T80</f>
        <v>8.7217861975642776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1051.9710553378811</v>
      </c>
      <c r="P80" s="37">
        <v>75.197129003932361</v>
      </c>
      <c r="Q80" s="37">
        <v>26.693067463509941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429.73999999999995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-224</v>
      </c>
      <c r="AA80" s="76">
        <f>STOA!J80</f>
        <v>11.79</v>
      </c>
      <c r="AB80" s="76">
        <f>-STOA!P80</f>
        <v>0</v>
      </c>
      <c r="AC80">
        <f t="shared" si="3"/>
        <v>16.531407923203684</v>
      </c>
      <c r="AD80">
        <f t="shared" si="4"/>
        <v>1381.0875360452712</v>
      </c>
      <c r="AE80">
        <f>'IDT-1'!F80</f>
        <v>0</v>
      </c>
      <c r="AF80" s="25"/>
      <c r="AG80">
        <f t="shared" si="5"/>
        <v>1381.0875360452712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-60</v>
      </c>
      <c r="AM80" s="35">
        <f>RTM_PXI!J80</f>
        <v>0</v>
      </c>
      <c r="AN80" s="35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7.8986249999999991</v>
      </c>
      <c r="E81">
        <f>GT_NG!T81</f>
        <v>8.7217861975642776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1013.2701984309728</v>
      </c>
      <c r="P81" s="37">
        <v>75.197129003932361</v>
      </c>
      <c r="Q81" s="37">
        <v>26.693067463509941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428.73999999999995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-234</v>
      </c>
      <c r="AA81" s="76">
        <f>STOA!J81</f>
        <v>11.79</v>
      </c>
      <c r="AB81" s="76">
        <f>-STOA!P81</f>
        <v>0</v>
      </c>
      <c r="AC81">
        <f t="shared" si="3"/>
        <v>15.86379641057694</v>
      </c>
      <c r="AD81">
        <f t="shared" si="4"/>
        <v>1342.4470096854025</v>
      </c>
      <c r="AE81">
        <f>'IDT-1'!F81</f>
        <v>0</v>
      </c>
      <c r="AF81" s="25"/>
      <c r="AG81">
        <f t="shared" si="5"/>
        <v>1342.4470096854025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-30</v>
      </c>
      <c r="AM81" s="35">
        <f>RTM_PXI!J81</f>
        <v>0</v>
      </c>
      <c r="AN81" s="35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7.8986249999999991</v>
      </c>
      <c r="E82">
        <f>GT_NG!T82</f>
        <v>8.7217861975642776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1011.4730604958319</v>
      </c>
      <c r="P82" s="37">
        <v>75.197129003932361</v>
      </c>
      <c r="Q82" s="37">
        <v>26.693067463509941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427.73999999999995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-256.99</v>
      </c>
      <c r="AA82" s="76">
        <f>STOA!J82</f>
        <v>11.79</v>
      </c>
      <c r="AB82" s="76">
        <f>-STOA!P82</f>
        <v>0</v>
      </c>
      <c r="AC82">
        <f t="shared" si="3"/>
        <v>16.035052368016956</v>
      </c>
      <c r="AD82">
        <f t="shared" si="4"/>
        <v>1316.4886157928215</v>
      </c>
      <c r="AE82">
        <f>'IDT-1'!F82</f>
        <v>0</v>
      </c>
      <c r="AF82" s="25"/>
      <c r="AG82">
        <f t="shared" si="5"/>
        <v>1316.4886157928215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-30</v>
      </c>
      <c r="AM82" s="35">
        <f>RTM_PXI!J82</f>
        <v>0</v>
      </c>
      <c r="AN82" s="35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7.8986249999999991</v>
      </c>
      <c r="E83">
        <f>GT_NG!T83</f>
        <v>8.7217861975642776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929.63372386739127</v>
      </c>
      <c r="P83" s="37">
        <v>75.197129003932361</v>
      </c>
      <c r="Q83" s="37">
        <v>7.72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396.57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-131.69999999999999</v>
      </c>
      <c r="AA83" s="76">
        <f>STOA!J83</f>
        <v>11.89</v>
      </c>
      <c r="AB83" s="76">
        <f>-STOA!P83</f>
        <v>0</v>
      </c>
      <c r="AC83">
        <f t="shared" si="3"/>
        <v>13.992956188166556</v>
      </c>
      <c r="AD83">
        <f t="shared" si="4"/>
        <v>1296.9383078807214</v>
      </c>
      <c r="AE83">
        <f>'IDT-1'!F83</f>
        <v>0</v>
      </c>
      <c r="AF83" s="25"/>
      <c r="AG83">
        <f t="shared" si="5"/>
        <v>1296.9383078807214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-45</v>
      </c>
      <c r="AM83" s="35">
        <f>RTM_PXI!J83</f>
        <v>0</v>
      </c>
      <c r="AN83" s="35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7.8986249999999991</v>
      </c>
      <c r="E84">
        <f>GT_NG!T84</f>
        <v>8.7217861975642776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1008.3430327361268</v>
      </c>
      <c r="P84" s="37">
        <v>75.197129003932361</v>
      </c>
      <c r="Q84" s="37">
        <v>26.693067463509941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426.15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-313</v>
      </c>
      <c r="AA84" s="76">
        <f>STOA!J84</f>
        <v>11.89</v>
      </c>
      <c r="AB84" s="76">
        <f>-STOA!P84</f>
        <v>0</v>
      </c>
      <c r="AC84">
        <f t="shared" si="3"/>
        <v>16.38600210175758</v>
      </c>
      <c r="AD84">
        <f t="shared" si="4"/>
        <v>1265.5076382993759</v>
      </c>
      <c r="AE84">
        <f>'IDT-1'!F84</f>
        <v>0</v>
      </c>
      <c r="AF84" s="25"/>
      <c r="AG84">
        <f t="shared" si="5"/>
        <v>1265.5076382993759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-20</v>
      </c>
      <c r="AM84" s="35">
        <f>RTM_PXI!J84</f>
        <v>0</v>
      </c>
      <c r="AN84" s="35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7.8986249999999991</v>
      </c>
      <c r="E85">
        <f>GT_NG!T85</f>
        <v>9.3518377693282631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986.67824871123696</v>
      </c>
      <c r="P85" s="37">
        <v>75.197129003932361</v>
      </c>
      <c r="Q85" s="37">
        <v>26.693067463509941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425.32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-315</v>
      </c>
      <c r="AA85" s="76">
        <f>STOA!J85</f>
        <v>11.89</v>
      </c>
      <c r="AB85" s="76">
        <f>-STOA!P85</f>
        <v>0</v>
      </c>
      <c r="AC85">
        <f t="shared" si="3"/>
        <v>16.134569087352208</v>
      </c>
      <c r="AD85">
        <f t="shared" si="4"/>
        <v>1251.8943388606554</v>
      </c>
      <c r="AE85">
        <f>'IDT-1'!F85</f>
        <v>0</v>
      </c>
      <c r="AF85" s="25"/>
      <c r="AG85">
        <f t="shared" si="5"/>
        <v>1251.8943388606554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-10</v>
      </c>
      <c r="AM85" s="35">
        <f>RTM_PXI!J85</f>
        <v>0</v>
      </c>
      <c r="AN85" s="35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7.8986249999999991</v>
      </c>
      <c r="E86">
        <f>GT_NG!T86</f>
        <v>9.4510275055327231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976.5353100707764</v>
      </c>
      <c r="P86" s="37">
        <v>75.197129003932361</v>
      </c>
      <c r="Q86" s="37">
        <v>26.693067463509941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424.49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-327</v>
      </c>
      <c r="AA86" s="76">
        <f>STOA!J86</f>
        <v>11.89</v>
      </c>
      <c r="AB86" s="76">
        <f>-STOA!P86</f>
        <v>0</v>
      </c>
      <c r="AC86">
        <f t="shared" si="3"/>
        <v>16.144883489255129</v>
      </c>
      <c r="AD86">
        <f t="shared" si="4"/>
        <v>1229.0102755544965</v>
      </c>
      <c r="AE86">
        <f>'IDT-1'!F86</f>
        <v>0</v>
      </c>
      <c r="AF86" s="25"/>
      <c r="AG86">
        <f t="shared" si="5"/>
        <v>1229.0102755544965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-10</v>
      </c>
      <c r="AM86" s="35">
        <f>RTM_PXI!J86</f>
        <v>0</v>
      </c>
      <c r="AN86" s="35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7.8986249999999991</v>
      </c>
      <c r="E87">
        <f>GT_NG!T87</f>
        <v>9.4510275055327231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1018.4322089840691</v>
      </c>
      <c r="P87" s="37">
        <v>75.197129003932361</v>
      </c>
      <c r="Q87" s="37">
        <v>26.693067463509941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428.17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-324</v>
      </c>
      <c r="AA87" s="76">
        <f>STOA!J87</f>
        <v>11.97</v>
      </c>
      <c r="AB87" s="76">
        <f>-STOA!P87</f>
        <v>0</v>
      </c>
      <c r="AC87">
        <f t="shared" si="3"/>
        <v>16.96890164182102</v>
      </c>
      <c r="AD87">
        <f t="shared" si="4"/>
        <v>1221.8431563152233</v>
      </c>
      <c r="AE87">
        <f>'IDT-1'!F87</f>
        <v>-20.759</v>
      </c>
      <c r="AF87" s="25"/>
      <c r="AG87">
        <f t="shared" si="5"/>
        <v>1201.0841563152233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-65</v>
      </c>
      <c r="AM87" s="35">
        <f>RTM_PXI!J87</f>
        <v>0</v>
      </c>
      <c r="AN87" s="35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7.8986249999999991</v>
      </c>
      <c r="E88">
        <f>GT_NG!T88</f>
        <v>9.4510275055327231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1018.4322089840691</v>
      </c>
      <c r="P88" s="37">
        <v>75.197129003932361</v>
      </c>
      <c r="Q88" s="37">
        <v>26.693067463509941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427.84000000000003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-275</v>
      </c>
      <c r="AA88" s="76">
        <f>STOA!J88</f>
        <v>11.97</v>
      </c>
      <c r="AB88" s="76">
        <f>-STOA!P88</f>
        <v>0</v>
      </c>
      <c r="AC88">
        <f t="shared" si="3"/>
        <v>16.50868712467701</v>
      </c>
      <c r="AD88">
        <f t="shared" si="4"/>
        <v>1275.9733708323674</v>
      </c>
      <c r="AE88">
        <f>'IDT-1'!F88</f>
        <v>-52</v>
      </c>
      <c r="AF88" s="25"/>
      <c r="AG88">
        <f t="shared" si="5"/>
        <v>1223.9733708323674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-60</v>
      </c>
      <c r="AM88" s="35">
        <f>RTM_PXI!J88</f>
        <v>0</v>
      </c>
      <c r="AN88" s="35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7.8986249999999991</v>
      </c>
      <c r="E89">
        <f>GT_NG!T89</f>
        <v>9.4510275055327231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1024.1529738662734</v>
      </c>
      <c r="P89" s="37">
        <v>75.197129003932361</v>
      </c>
      <c r="Q89" s="37">
        <v>26.693067463509941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426.84999999999997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-275</v>
      </c>
      <c r="AA89" s="76">
        <f>STOA!J89</f>
        <v>11.97</v>
      </c>
      <c r="AB89" s="76">
        <f>-STOA!P89</f>
        <v>0</v>
      </c>
      <c r="AC89">
        <f t="shared" si="3"/>
        <v>16.294290817940851</v>
      </c>
      <c r="AD89">
        <f t="shared" si="4"/>
        <v>1310.9185320213076</v>
      </c>
      <c r="AE89">
        <f>'IDT-1'!F89</f>
        <v>-46</v>
      </c>
      <c r="AF89" s="25"/>
      <c r="AG89">
        <f t="shared" si="5"/>
        <v>1264.9185320213076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-30</v>
      </c>
      <c r="AM89" s="35">
        <f>RTM_PXI!J89</f>
        <v>0</v>
      </c>
      <c r="AN89" s="35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7.8986249999999991</v>
      </c>
      <c r="E90">
        <f>GT_NG!T90</f>
        <v>9.4510275055327231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1039.2052708686476</v>
      </c>
      <c r="P90" s="37">
        <v>75.197129003932361</v>
      </c>
      <c r="Q90" s="37">
        <v>26.693067463509941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426.34999999999997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-277</v>
      </c>
      <c r="AA90" s="76">
        <f>STOA!J90</f>
        <v>11.97</v>
      </c>
      <c r="AB90" s="76">
        <f>-STOA!P90</f>
        <v>0</v>
      </c>
      <c r="AC90">
        <f t="shared" si="3"/>
        <v>16.518184005459467</v>
      </c>
      <c r="AD90">
        <f t="shared" si="4"/>
        <v>1313.2469358361632</v>
      </c>
      <c r="AE90">
        <f>'IDT-1'!F90</f>
        <v>-32</v>
      </c>
      <c r="AF90" s="25"/>
      <c r="AG90">
        <f t="shared" si="5"/>
        <v>1281.2469358361632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-40</v>
      </c>
      <c r="AM90" s="35">
        <f>RTM_PXI!J90</f>
        <v>0</v>
      </c>
      <c r="AN90" s="35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7.8986249999999991</v>
      </c>
      <c r="E91">
        <f>GT_NG!T91</f>
        <v>9.4510275055327231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1044.670807792181</v>
      </c>
      <c r="P91" s="37">
        <v>75.197129003932361</v>
      </c>
      <c r="Q91" s="37">
        <v>26.693067463509941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423.08999999999992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-265</v>
      </c>
      <c r="AA91" s="76">
        <f>STOA!J91</f>
        <v>12.07</v>
      </c>
      <c r="AB91" s="76">
        <f>-STOA!P91</f>
        <v>0</v>
      </c>
      <c r="AC91">
        <f t="shared" si="3"/>
        <v>16.266473468420696</v>
      </c>
      <c r="AD91">
        <f t="shared" si="4"/>
        <v>1347.8041832967353</v>
      </c>
      <c r="AE91">
        <f>'IDT-1'!F91</f>
        <v>-38.058</v>
      </c>
      <c r="AF91" s="25"/>
      <c r="AG91">
        <f t="shared" si="5"/>
        <v>1309.7461832967354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-20</v>
      </c>
      <c r="AM91" s="35">
        <f>RTM_PXI!J91</f>
        <v>0</v>
      </c>
      <c r="AN91" s="35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7.8986249999999991</v>
      </c>
      <c r="E92">
        <f>GT_NG!T92</f>
        <v>9.4510275055327231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1044.5306657128151</v>
      </c>
      <c r="P92" s="37">
        <v>75.197129003932361</v>
      </c>
      <c r="Q92" s="37">
        <v>26.693067463509941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423.25999999999993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-244</v>
      </c>
      <c r="AA92" s="76">
        <f>STOA!J92</f>
        <v>12.07</v>
      </c>
      <c r="AB92" s="76">
        <f>-STOA!P92</f>
        <v>0</v>
      </c>
      <c r="AC92">
        <f t="shared" si="3"/>
        <v>16.088829962731349</v>
      </c>
      <c r="AD92">
        <f t="shared" si="4"/>
        <v>1369.0116847230588</v>
      </c>
      <c r="AE92">
        <f>'IDT-1'!F92</f>
        <v>-48.438000000000002</v>
      </c>
      <c r="AF92" s="25"/>
      <c r="AG92">
        <f t="shared" si="5"/>
        <v>1320.5736847230587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-20</v>
      </c>
      <c r="AM92" s="35">
        <f>RTM_PXI!J92</f>
        <v>0</v>
      </c>
      <c r="AN92" s="35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7.8986249999999991</v>
      </c>
      <c r="E93">
        <f>GT_NG!T93</f>
        <v>9.4510275055327231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1042.9324375045419</v>
      </c>
      <c r="P93" s="37">
        <v>75.197129003932361</v>
      </c>
      <c r="Q93" s="37">
        <v>26.693067463509941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420.77999999999992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-190</v>
      </c>
      <c r="AA93" s="76">
        <f>STOA!J93</f>
        <v>12.07</v>
      </c>
      <c r="AB93" s="76">
        <f>-STOA!P93</f>
        <v>0</v>
      </c>
      <c r="AC93">
        <f t="shared" si="3"/>
        <v>15.597130328637846</v>
      </c>
      <c r="AD93">
        <f t="shared" si="4"/>
        <v>1419.4251561488791</v>
      </c>
      <c r="AE93">
        <f>'IDT-1'!F93</f>
        <v>-85</v>
      </c>
      <c r="AF93" s="25"/>
      <c r="AG93">
        <f t="shared" si="5"/>
        <v>1334.4251561488791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-20</v>
      </c>
      <c r="AM93" s="35">
        <f>RTM_PXI!J93</f>
        <v>0</v>
      </c>
      <c r="AN93" s="35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7.8986249999999991</v>
      </c>
      <c r="E94">
        <f>GT_NG!T94</f>
        <v>9.4510275055327231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1018.4089388096387</v>
      </c>
      <c r="P94" s="37">
        <v>75.197129003932361</v>
      </c>
      <c r="Q94" s="37">
        <v>26.693067463509941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420.77999999999992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-63</v>
      </c>
      <c r="AA94" s="76">
        <f>STOA!J94</f>
        <v>12.07</v>
      </c>
      <c r="AB94" s="76">
        <f>-STOA!P94</f>
        <v>0</v>
      </c>
      <c r="AC94">
        <f t="shared" si="3"/>
        <v>14.272940119915303</v>
      </c>
      <c r="AD94">
        <f t="shared" si="4"/>
        <v>1528.2258476626985</v>
      </c>
      <c r="AE94">
        <f>'IDT-1'!F94</f>
        <v>-181</v>
      </c>
      <c r="AF94" s="25"/>
      <c r="AG94">
        <f t="shared" si="5"/>
        <v>1347.2258476626985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-15</v>
      </c>
      <c r="AM94" s="35">
        <f>RTM_PXI!J94</f>
        <v>0</v>
      </c>
      <c r="AN94" s="35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7.8986249999999991</v>
      </c>
      <c r="E95">
        <f>GT_NG!T95</f>
        <v>9.7640098099325545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1016.0404088551143</v>
      </c>
      <c r="P95" s="37">
        <v>75.197129003932361</v>
      </c>
      <c r="Q95" s="37">
        <v>26.693067463509941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420.86999999999989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-58</v>
      </c>
      <c r="AA95" s="76">
        <f>STOA!J95</f>
        <v>12.07</v>
      </c>
      <c r="AB95" s="76">
        <f>-STOA!P95</f>
        <v>0</v>
      </c>
      <c r="AC95">
        <f t="shared" si="3"/>
        <v>14.463486468389632</v>
      </c>
      <c r="AD95">
        <f t="shared" si="4"/>
        <v>1540.6770346296867</v>
      </c>
      <c r="AE95">
        <f>'IDT-1'!F95</f>
        <v>-178</v>
      </c>
      <c r="AF95" s="25"/>
      <c r="AG95">
        <f t="shared" si="5"/>
        <v>1362.6770346296867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-25</v>
      </c>
      <c r="AM95" s="35">
        <f>RTM_PXI!J95</f>
        <v>0</v>
      </c>
      <c r="AN95" s="35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7.8986249999999991</v>
      </c>
      <c r="E96">
        <f>GT_NG!T96</f>
        <v>9.7640098099325545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1004.9340397239039</v>
      </c>
      <c r="P96" s="37">
        <v>75.197129003932361</v>
      </c>
      <c r="Q96" s="37">
        <v>26.693067463509941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420.86999999999989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-23</v>
      </c>
      <c r="AA96" s="76">
        <f>STOA!J96</f>
        <v>12.07</v>
      </c>
      <c r="AB96" s="76">
        <f>-STOA!P96</f>
        <v>0</v>
      </c>
      <c r="AC96">
        <f t="shared" si="3"/>
        <v>14.073702447316347</v>
      </c>
      <c r="AD96">
        <f t="shared" si="4"/>
        <v>1564.9604495195497</v>
      </c>
      <c r="AE96">
        <f>'IDT-1'!F96</f>
        <v>-194</v>
      </c>
      <c r="AF96" s="25"/>
      <c r="AG96">
        <f t="shared" si="5"/>
        <v>1370.9604495195497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-25</v>
      </c>
      <c r="AM96" s="35">
        <f>RTM_PXI!J96</f>
        <v>0</v>
      </c>
      <c r="AN96" s="35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7.8986249999999991</v>
      </c>
      <c r="E97">
        <f>GT_NG!T97</f>
        <v>9.7640098099325545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997.70158984994055</v>
      </c>
      <c r="P97" s="37">
        <v>75.197129003932361</v>
      </c>
      <c r="Q97" s="37">
        <v>26.693067463509941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420.55999999999995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-4</v>
      </c>
      <c r="AA97" s="76">
        <f>STOA!J97</f>
        <v>12.07</v>
      </c>
      <c r="AB97" s="76">
        <f>-STOA!P97</f>
        <v>0</v>
      </c>
      <c r="AC97">
        <f t="shared" si="3"/>
        <v>13.891749660226612</v>
      </c>
      <c r="AD97">
        <f t="shared" si="4"/>
        <v>1571.599952432676</v>
      </c>
      <c r="AE97">
        <f>'IDT-1'!F97</f>
        <v>-204</v>
      </c>
      <c r="AF97" s="25"/>
      <c r="AG97">
        <f t="shared" si="5"/>
        <v>1367.599952432676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-30</v>
      </c>
      <c r="AM97" s="35">
        <f>RTM_PXI!J97</f>
        <v>0</v>
      </c>
      <c r="AN97" s="35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7.8986249999999991</v>
      </c>
      <c r="E98">
        <f>GT_NG!T98</f>
        <v>9.7640098099325545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992.09591110777478</v>
      </c>
      <c r="P98" s="37">
        <v>75.197129003932361</v>
      </c>
      <c r="Q98" s="37">
        <v>26.693067463509941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420.55999999999995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-12</v>
      </c>
      <c r="AA98" s="76">
        <f>STOA!J98</f>
        <v>12.07</v>
      </c>
      <c r="AB98" s="76">
        <f>-STOA!P98</f>
        <v>0</v>
      </c>
      <c r="AC98">
        <f t="shared" si="3"/>
        <v>13.912431220591531</v>
      </c>
      <c r="AD98">
        <f t="shared" si="4"/>
        <v>1557.9735921301453</v>
      </c>
      <c r="AE98">
        <f>'IDT-1'!F98</f>
        <v>-199</v>
      </c>
      <c r="AF98" s="25"/>
      <c r="AG98">
        <f t="shared" si="5"/>
        <v>1358.9735921301453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-30</v>
      </c>
      <c r="AM98" s="35">
        <f>RTM_PXI!J98</f>
        <v>0</v>
      </c>
      <c r="AN98" s="35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0.18546723750000021</v>
      </c>
      <c r="E99">
        <f t="shared" si="6"/>
        <v>0.14932163316599656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1.386460030199284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19.914781556046666</v>
      </c>
      <c r="P99" s="37">
        <f t="shared" si="6"/>
        <v>1.3795175760641749</v>
      </c>
      <c r="Q99" s="37">
        <f t="shared" si="6"/>
        <v>0.48055155167242947</v>
      </c>
      <c r="R99" s="39">
        <f>SUM(R3:R98)/4000</f>
        <v>0.24084500028763406</v>
      </c>
      <c r="S99" s="39">
        <f t="shared" si="6"/>
        <v>0</v>
      </c>
      <c r="T99" s="38">
        <f t="shared" si="6"/>
        <v>0.84731000000000012</v>
      </c>
      <c r="U99" s="38">
        <f t="shared" si="6"/>
        <v>10.278066041999997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-3.6050725000000003</v>
      </c>
      <c r="AA99" s="76">
        <f t="shared" si="6"/>
        <v>0.27929499999999979</v>
      </c>
      <c r="AB99" s="76">
        <f t="shared" si="6"/>
        <v>0</v>
      </c>
      <c r="AC99">
        <f t="shared" si="6"/>
        <v>0.33405862231547734</v>
      </c>
      <c r="AD99">
        <f t="shared" si="6"/>
        <v>30.668707004620696</v>
      </c>
      <c r="AE99">
        <f t="shared" si="6"/>
        <v>-0.33686274999999999</v>
      </c>
      <c r="AG99">
        <f t="shared" si="6"/>
        <v>30.331844254620705</v>
      </c>
      <c r="AI99">
        <f t="shared" si="6"/>
        <v>0</v>
      </c>
      <c r="AJ99">
        <f t="shared" si="6"/>
        <v>0</v>
      </c>
      <c r="AK99">
        <f t="shared" si="6"/>
        <v>0.22572250000000002</v>
      </c>
      <c r="AL99">
        <f t="shared" si="6"/>
        <v>-0.75949999999999995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1">
        <f>Allocation_SG!A1</f>
        <v>45404</v>
      </c>
      <c r="B1" s="221"/>
      <c r="C1" s="221"/>
      <c r="D1" s="230" t="s">
        <v>434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452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521</v>
      </c>
      <c r="AT1" s="231" t="s">
        <v>522</v>
      </c>
      <c r="AU1" s="231" t="s">
        <v>527</v>
      </c>
      <c r="AV1" s="231" t="s">
        <v>528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1.2757499999999999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22.999101597593846</v>
      </c>
      <c r="J3">
        <f>Bawana_RLNG!S3</f>
        <v>0</v>
      </c>
      <c r="K3">
        <f>Bawana_Spot!S3</f>
        <v>37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62.361277037580017</v>
      </c>
      <c r="P3" s="37">
        <v>0</v>
      </c>
      <c r="Q3" s="37">
        <v>0</v>
      </c>
      <c r="R3" s="39">
        <v>0</v>
      </c>
      <c r="S3" s="39">
        <v>8.43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0</v>
      </c>
      <c r="AA3" s="76">
        <f>STOA!K3</f>
        <v>0</v>
      </c>
      <c r="AB3" s="76">
        <f>-STOA!Q3</f>
        <v>0</v>
      </c>
      <c r="AC3">
        <f>SUMIF(B3:AB3,"&gt;0")*$AC$2-SUMIF(B3:AB3,"&lt;0")*($AC$2/(1-$AC$2))+SUMIF(AI3:AR3,"&gt;0")*$AC$2-SUMIF(AI3:AR3,"&lt;0")*($AC$2/(1-$AC$2))</f>
        <v>1.1093554805354604</v>
      </c>
      <c r="AD3">
        <f>SUM(B3:AB3,AI3:AV3)-AC3</f>
        <v>130.9567731546384</v>
      </c>
      <c r="AE3">
        <f>'IDT-1'!E3</f>
        <v>0</v>
      </c>
      <c r="AF3" s="25"/>
      <c r="AG3">
        <f>SUM(AD3:AF3)</f>
        <v>130.9567731546384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1.2757499999999999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22.999101597593846</v>
      </c>
      <c r="J4">
        <f>Bawana_RLNG!S4</f>
        <v>0</v>
      </c>
      <c r="K4">
        <f>Bawana_Spot!S4</f>
        <v>35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61.392857191503815</v>
      </c>
      <c r="P4" s="37">
        <v>0</v>
      </c>
      <c r="Q4" s="37">
        <v>0</v>
      </c>
      <c r="R4" s="39">
        <v>0</v>
      </c>
      <c r="S4" s="39">
        <v>8.43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0</v>
      </c>
      <c r="AA4" s="76">
        <f>STOA!K4</f>
        <v>0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1.0844207538284203</v>
      </c>
      <c r="AD4">
        <f t="shared" ref="AD4:AD67" si="1">SUM(B4:AB4,AI4:AV4)-AC4</f>
        <v>128.01328803526923</v>
      </c>
      <c r="AE4">
        <f>'IDT-1'!E4</f>
        <v>0</v>
      </c>
      <c r="AF4" s="25"/>
      <c r="AG4">
        <f t="shared" ref="AG4:AG67" si="2">SUM(AD4:AF4)</f>
        <v>128.01328803526923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1.2757499999999999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22.999101597593846</v>
      </c>
      <c r="J5">
        <f>Bawana_RLNG!S5</f>
        <v>0</v>
      </c>
      <c r="K5">
        <f>Bawana_Spot!S5</f>
        <v>32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61.463502304990662</v>
      </c>
      <c r="P5" s="37">
        <v>0</v>
      </c>
      <c r="Q5" s="37">
        <v>0</v>
      </c>
      <c r="R5" s="39">
        <v>0</v>
      </c>
      <c r="S5" s="39">
        <v>8.43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0</v>
      </c>
      <c r="AA5" s="76">
        <f>STOA!K5</f>
        <v>0</v>
      </c>
      <c r="AB5" s="76">
        <f>-STOA!Q5</f>
        <v>0</v>
      </c>
      <c r="AC5">
        <f t="shared" si="0"/>
        <v>1.0598141727817096</v>
      </c>
      <c r="AD5">
        <f t="shared" si="1"/>
        <v>125.10853972980279</v>
      </c>
      <c r="AE5">
        <f>'IDT-1'!E5</f>
        <v>0</v>
      </c>
      <c r="AF5" s="25"/>
      <c r="AG5">
        <f t="shared" si="2"/>
        <v>125.10853972980279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1.2757499999999999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22.999101597593846</v>
      </c>
      <c r="J6">
        <f>Bawana_RLNG!S6</f>
        <v>0</v>
      </c>
      <c r="K6">
        <f>Bawana_Spot!S6</f>
        <v>29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60.309545276357547</v>
      </c>
      <c r="P6" s="37">
        <v>0</v>
      </c>
      <c r="Q6" s="37">
        <v>0</v>
      </c>
      <c r="R6" s="39">
        <v>0</v>
      </c>
      <c r="S6" s="39">
        <v>8.43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0</v>
      </c>
      <c r="AA6" s="76">
        <f>STOA!K6</f>
        <v>0</v>
      </c>
      <c r="AB6" s="76">
        <f>-STOA!Q6</f>
        <v>0</v>
      </c>
      <c r="AC6">
        <f t="shared" si="0"/>
        <v>1.0249209337411918</v>
      </c>
      <c r="AD6">
        <f t="shared" si="1"/>
        <v>120.98947594021021</v>
      </c>
      <c r="AE6">
        <f>'IDT-1'!E6</f>
        <v>0</v>
      </c>
      <c r="AF6" s="25"/>
      <c r="AG6">
        <f t="shared" si="2"/>
        <v>120.98947594021021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1.2757499999999999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22.999101597593846</v>
      </c>
      <c r="J7">
        <f>Bawana_RLNG!S7</f>
        <v>0</v>
      </c>
      <c r="K7">
        <f>Bawana_Spot!S7</f>
        <v>28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61.140528150607203</v>
      </c>
      <c r="P7" s="37">
        <v>0</v>
      </c>
      <c r="Q7" s="37">
        <v>0</v>
      </c>
      <c r="R7" s="39">
        <v>0</v>
      </c>
      <c r="S7" s="39">
        <v>8.43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0</v>
      </c>
      <c r="AA7" s="76">
        <f>STOA!K7</f>
        <v>0</v>
      </c>
      <c r="AB7" s="76">
        <f>-STOA!Q7</f>
        <v>0</v>
      </c>
      <c r="AC7">
        <f t="shared" si="0"/>
        <v>1.0235011898848887</v>
      </c>
      <c r="AD7">
        <f t="shared" si="1"/>
        <v>120.82187855831617</v>
      </c>
      <c r="AE7">
        <f>'IDT-1'!E7</f>
        <v>0</v>
      </c>
      <c r="AF7" s="25"/>
      <c r="AG7">
        <f t="shared" si="2"/>
        <v>120.82187855831617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0</v>
      </c>
      <c r="AM7" s="35">
        <f>RTM_PXI!K7</f>
        <v>0</v>
      </c>
      <c r="AN7" s="35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1.2757499999999999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22.999101597593846</v>
      </c>
      <c r="J8">
        <f>Bawana_RLNG!S8</f>
        <v>0</v>
      </c>
      <c r="K8">
        <f>Bawana_Spot!S8</f>
        <v>27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60.004157002048508</v>
      </c>
      <c r="P8" s="37">
        <v>0</v>
      </c>
      <c r="Q8" s="37">
        <v>0</v>
      </c>
      <c r="R8" s="39">
        <v>0</v>
      </c>
      <c r="S8" s="39">
        <v>8.43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0</v>
      </c>
      <c r="AA8" s="76">
        <f>STOA!K8</f>
        <v>0</v>
      </c>
      <c r="AB8" s="76">
        <f>-STOA!Q8</f>
        <v>0</v>
      </c>
      <c r="AC8">
        <f t="shared" si="0"/>
        <v>1.0055556722369956</v>
      </c>
      <c r="AD8">
        <f t="shared" si="1"/>
        <v>118.70345292740535</v>
      </c>
      <c r="AE8">
        <f>'IDT-1'!E8</f>
        <v>0</v>
      </c>
      <c r="AF8" s="25"/>
      <c r="AG8">
        <f t="shared" si="2"/>
        <v>118.70345292740535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0</v>
      </c>
      <c r="AM8" s="35">
        <f>RTM_PXI!K8</f>
        <v>0</v>
      </c>
      <c r="AN8" s="35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1.2757499999999999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22.999201416617478</v>
      </c>
      <c r="J9">
        <f>Bawana_RLNG!S9</f>
        <v>0</v>
      </c>
      <c r="K9">
        <f>Bawana_Spot!S9</f>
        <v>26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60.074484311572327</v>
      </c>
      <c r="P9" s="37">
        <v>0</v>
      </c>
      <c r="Q9" s="37">
        <v>0</v>
      </c>
      <c r="R9" s="39">
        <v>0</v>
      </c>
      <c r="S9" s="39">
        <v>8.43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0</v>
      </c>
      <c r="AA9" s="76">
        <f>STOA!K9</f>
        <v>0</v>
      </c>
      <c r="AB9" s="76">
        <f>-STOA!Q9</f>
        <v>0</v>
      </c>
      <c r="AC9">
        <f t="shared" si="0"/>
        <v>0.99774726011679438</v>
      </c>
      <c r="AD9">
        <f t="shared" si="1"/>
        <v>117.78168846807301</v>
      </c>
      <c r="AE9">
        <f>'IDT-1'!E9</f>
        <v>0</v>
      </c>
      <c r="AF9" s="25"/>
      <c r="AG9">
        <f t="shared" si="2"/>
        <v>117.78168846807301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0</v>
      </c>
      <c r="AM9" s="35">
        <f>RTM_PXI!K9</f>
        <v>0</v>
      </c>
      <c r="AN9" s="35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1.2757499999999999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22.999201416617478</v>
      </c>
      <c r="J10">
        <f>Bawana_RLNG!S10</f>
        <v>0</v>
      </c>
      <c r="K10">
        <f>Bawana_Spot!S10</f>
        <v>26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58.711762095719116</v>
      </c>
      <c r="P10" s="37">
        <v>0</v>
      </c>
      <c r="Q10" s="37">
        <v>0</v>
      </c>
      <c r="R10" s="39">
        <v>0</v>
      </c>
      <c r="S10" s="39">
        <v>8.43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0</v>
      </c>
      <c r="AA10" s="76">
        <f>STOA!K10</f>
        <v>0</v>
      </c>
      <c r="AB10" s="76">
        <f>-STOA!Q10</f>
        <v>0</v>
      </c>
      <c r="AC10">
        <f t="shared" si="0"/>
        <v>0.98630039350362742</v>
      </c>
      <c r="AD10">
        <f t="shared" si="1"/>
        <v>116.43041311883297</v>
      </c>
      <c r="AE10">
        <f>'IDT-1'!E10</f>
        <v>0</v>
      </c>
      <c r="AF10" s="25"/>
      <c r="AG10">
        <f t="shared" si="2"/>
        <v>116.43041311883297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0</v>
      </c>
      <c r="AM10" s="35">
        <f>RTM_PXI!K10</f>
        <v>0</v>
      </c>
      <c r="AN10" s="35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1.2757499999999999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22.999201416617478</v>
      </c>
      <c r="J11">
        <f>Bawana_RLNG!S11</f>
        <v>0</v>
      </c>
      <c r="K11">
        <f>Bawana_Spot!S11</f>
        <v>25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58.780721860293419</v>
      </c>
      <c r="P11" s="37">
        <v>0</v>
      </c>
      <c r="Q11" s="37">
        <v>0</v>
      </c>
      <c r="R11" s="39">
        <v>0</v>
      </c>
      <c r="S11" s="39">
        <v>8.43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0</v>
      </c>
      <c r="AA11" s="76">
        <f>STOA!K11</f>
        <v>0</v>
      </c>
      <c r="AB11" s="76">
        <f>-STOA!Q11</f>
        <v>0</v>
      </c>
      <c r="AC11">
        <f t="shared" si="0"/>
        <v>0.97847965552605143</v>
      </c>
      <c r="AD11">
        <f t="shared" si="1"/>
        <v>115.50719362138483</v>
      </c>
      <c r="AE11">
        <f>'IDT-1'!E11</f>
        <v>0</v>
      </c>
      <c r="AF11" s="25"/>
      <c r="AG11">
        <f t="shared" si="2"/>
        <v>115.50719362138483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0</v>
      </c>
      <c r="AM11" s="35">
        <f>RTM_PXI!K11</f>
        <v>0</v>
      </c>
      <c r="AN11" s="35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1.2757499999999999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22.999999999999996</v>
      </c>
      <c r="J12">
        <f>Bawana_RLNG!S12</f>
        <v>0</v>
      </c>
      <c r="K12">
        <f>Bawana_Spot!S12</f>
        <v>23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58.74011068428964</v>
      </c>
      <c r="P12" s="37">
        <v>0</v>
      </c>
      <c r="Q12" s="37">
        <v>0</v>
      </c>
      <c r="R12" s="39">
        <v>0</v>
      </c>
      <c r="S12" s="39">
        <v>8.43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0</v>
      </c>
      <c r="AA12" s="76">
        <f>STOA!K12</f>
        <v>0</v>
      </c>
      <c r="AB12" s="76">
        <f>-STOA!Q12</f>
        <v>0</v>
      </c>
      <c r="AC12">
        <f t="shared" si="0"/>
        <v>0.96134522974803294</v>
      </c>
      <c r="AD12">
        <f t="shared" si="1"/>
        <v>113.48451545454161</v>
      </c>
      <c r="AE12">
        <f>'IDT-1'!E12</f>
        <v>0</v>
      </c>
      <c r="AF12" s="25"/>
      <c r="AG12">
        <f t="shared" si="2"/>
        <v>113.48451545454161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0</v>
      </c>
      <c r="AM12" s="35">
        <f>RTM_PXI!K12</f>
        <v>0</v>
      </c>
      <c r="AN12" s="35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1.2757499999999999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22.999999999999996</v>
      </c>
      <c r="J13">
        <f>Bawana_RLNG!S13</f>
        <v>0</v>
      </c>
      <c r="K13">
        <f>Bawana_Spot!S13</f>
        <v>22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58.74007804103659</v>
      </c>
      <c r="P13" s="37">
        <v>0</v>
      </c>
      <c r="Q13" s="37">
        <v>0</v>
      </c>
      <c r="R13" s="39">
        <v>0</v>
      </c>
      <c r="S13" s="39">
        <v>8.43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0</v>
      </c>
      <c r="AA13" s="76">
        <f>STOA!K13</f>
        <v>0</v>
      </c>
      <c r="AB13" s="76">
        <f>-STOA!Q13</f>
        <v>0</v>
      </c>
      <c r="AC13">
        <f t="shared" si="0"/>
        <v>0.95294495554470715</v>
      </c>
      <c r="AD13">
        <f t="shared" si="1"/>
        <v>112.49288308549187</v>
      </c>
      <c r="AE13">
        <f>'IDT-1'!E13</f>
        <v>0</v>
      </c>
      <c r="AF13" s="25"/>
      <c r="AG13">
        <f t="shared" si="2"/>
        <v>112.49288308549187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0</v>
      </c>
      <c r="AM13" s="35">
        <f>RTM_PXI!K13</f>
        <v>0</v>
      </c>
      <c r="AN13" s="35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1.2757499999999999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22.999999999999996</v>
      </c>
      <c r="J14">
        <f>Bawana_RLNG!S14</f>
        <v>0</v>
      </c>
      <c r="K14">
        <f>Bawana_Spot!S14</f>
        <v>21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58.739191270367634</v>
      </c>
      <c r="P14" s="37">
        <v>0</v>
      </c>
      <c r="Q14" s="37">
        <v>0</v>
      </c>
      <c r="R14" s="39">
        <v>0</v>
      </c>
      <c r="S14" s="39">
        <v>8.43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0</v>
      </c>
      <c r="AA14" s="76">
        <f>STOA!K14</f>
        <v>0</v>
      </c>
      <c r="AB14" s="76">
        <f>-STOA!Q14</f>
        <v>0</v>
      </c>
      <c r="AC14">
        <f t="shared" si="0"/>
        <v>0.94453750667108793</v>
      </c>
      <c r="AD14">
        <f t="shared" si="1"/>
        <v>111.50040376369654</v>
      </c>
      <c r="AE14">
        <f>'IDT-1'!E14</f>
        <v>0</v>
      </c>
      <c r="AF14" s="25"/>
      <c r="AG14">
        <f t="shared" si="2"/>
        <v>111.50040376369654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0</v>
      </c>
      <c r="AM14" s="35">
        <f>RTM_PXI!K14</f>
        <v>0</v>
      </c>
      <c r="AN14" s="35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1.2757499999999999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23</v>
      </c>
      <c r="J15">
        <f>Bawana_RLNG!S15</f>
        <v>0</v>
      </c>
      <c r="K15">
        <f>Bawana_Spot!S15</f>
        <v>20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58.739204310630946</v>
      </c>
      <c r="P15" s="37">
        <v>0</v>
      </c>
      <c r="Q15" s="37">
        <v>0</v>
      </c>
      <c r="R15" s="39">
        <v>0</v>
      </c>
      <c r="S15" s="39">
        <v>8.43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0</v>
      </c>
      <c r="AA15" s="76">
        <f>STOA!K15</f>
        <v>0</v>
      </c>
      <c r="AB15" s="76">
        <f>-STOA!Q15</f>
        <v>0</v>
      </c>
      <c r="AC15">
        <f t="shared" si="0"/>
        <v>0.93613761620929992</v>
      </c>
      <c r="AD15">
        <f t="shared" si="1"/>
        <v>110.50881669442165</v>
      </c>
      <c r="AE15">
        <f>'IDT-1'!E15</f>
        <v>0</v>
      </c>
      <c r="AF15" s="25"/>
      <c r="AG15">
        <f t="shared" si="2"/>
        <v>110.50881669442165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0</v>
      </c>
      <c r="AM15" s="35">
        <f>RTM_PXI!K15</f>
        <v>0</v>
      </c>
      <c r="AN15" s="35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1.2757499999999999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23</v>
      </c>
      <c r="J16">
        <f>Bawana_RLNG!S16</f>
        <v>0</v>
      </c>
      <c r="K16">
        <f>Bawana_Spot!S16</f>
        <v>20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58.789266443967854</v>
      </c>
      <c r="P16" s="37">
        <v>0</v>
      </c>
      <c r="Q16" s="37">
        <v>0</v>
      </c>
      <c r="R16" s="39">
        <v>0</v>
      </c>
      <c r="S16" s="39">
        <v>8.43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0</v>
      </c>
      <c r="AA16" s="76">
        <f>STOA!K16</f>
        <v>0</v>
      </c>
      <c r="AB16" s="76">
        <f>-STOA!Q16</f>
        <v>0</v>
      </c>
      <c r="AC16">
        <f t="shared" si="0"/>
        <v>0.93655813812933009</v>
      </c>
      <c r="AD16">
        <f t="shared" si="1"/>
        <v>110.55845830583854</v>
      </c>
      <c r="AE16">
        <f>'IDT-1'!E16</f>
        <v>0</v>
      </c>
      <c r="AF16" s="25"/>
      <c r="AG16">
        <f t="shared" si="2"/>
        <v>110.55845830583854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0</v>
      </c>
      <c r="AM16" s="35">
        <f>RTM_PXI!K16</f>
        <v>0</v>
      </c>
      <c r="AN16" s="35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1.2757499999999999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23</v>
      </c>
      <c r="J17">
        <f>Bawana_RLNG!S17</f>
        <v>0</v>
      </c>
      <c r="K17">
        <f>Bawana_Spot!S17</f>
        <v>21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58.648746486213589</v>
      </c>
      <c r="P17" s="37">
        <v>0</v>
      </c>
      <c r="Q17" s="37">
        <v>0</v>
      </c>
      <c r="R17" s="39">
        <v>0</v>
      </c>
      <c r="S17" s="39">
        <v>8.43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0</v>
      </c>
      <c r="AA17" s="76">
        <f>STOA!K17</f>
        <v>0</v>
      </c>
      <c r="AB17" s="76">
        <f>-STOA!Q17</f>
        <v>0</v>
      </c>
      <c r="AC17">
        <f t="shared" si="0"/>
        <v>0.9437777704841942</v>
      </c>
      <c r="AD17">
        <f t="shared" si="1"/>
        <v>111.41071871572942</v>
      </c>
      <c r="AE17">
        <f>'IDT-1'!E17</f>
        <v>0</v>
      </c>
      <c r="AF17" s="25"/>
      <c r="AG17">
        <f t="shared" si="2"/>
        <v>111.41071871572942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0</v>
      </c>
      <c r="AM17" s="35">
        <f>RTM_PXI!K17</f>
        <v>0</v>
      </c>
      <c r="AN17" s="35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1.2757499999999999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23</v>
      </c>
      <c r="J18">
        <f>Bawana_RLNG!S18</f>
        <v>0</v>
      </c>
      <c r="K18">
        <f>Bawana_Spot!S18</f>
        <v>21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58.739205140475484</v>
      </c>
      <c r="P18" s="37">
        <v>0</v>
      </c>
      <c r="Q18" s="37">
        <v>0</v>
      </c>
      <c r="R18" s="39">
        <v>0</v>
      </c>
      <c r="S18" s="39">
        <v>8.43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0</v>
      </c>
      <c r="AA18" s="76">
        <f>STOA!K18</f>
        <v>0</v>
      </c>
      <c r="AB18" s="76">
        <f>-STOA!Q18</f>
        <v>0</v>
      </c>
      <c r="AC18">
        <f t="shared" si="0"/>
        <v>0.94453762317999401</v>
      </c>
      <c r="AD18">
        <f t="shared" si="1"/>
        <v>111.50041751729549</v>
      </c>
      <c r="AE18">
        <f>'IDT-1'!E18</f>
        <v>0</v>
      </c>
      <c r="AF18" s="25"/>
      <c r="AG18">
        <f t="shared" si="2"/>
        <v>111.50041751729549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0</v>
      </c>
      <c r="AM18" s="35">
        <f>RTM_PXI!K18</f>
        <v>0</v>
      </c>
      <c r="AN18" s="35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1.2757499999999999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23</v>
      </c>
      <c r="J19">
        <f>Bawana_RLNG!S19</f>
        <v>0</v>
      </c>
      <c r="K19">
        <f>Bawana_Spot!S19</f>
        <v>17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58.73937698869549</v>
      </c>
      <c r="P19" s="37">
        <v>0</v>
      </c>
      <c r="Q19" s="37">
        <v>0</v>
      </c>
      <c r="R19" s="39">
        <v>0</v>
      </c>
      <c r="S19" s="39">
        <v>8.43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0</v>
      </c>
      <c r="AA19" s="76">
        <f>STOA!K19</f>
        <v>0</v>
      </c>
      <c r="AB19" s="76">
        <f>-STOA!Q19</f>
        <v>0</v>
      </c>
      <c r="AC19">
        <f t="shared" si="0"/>
        <v>0.91093906670504221</v>
      </c>
      <c r="AD19">
        <f t="shared" si="1"/>
        <v>107.53418792199047</v>
      </c>
      <c r="AE19">
        <f>'IDT-1'!E19</f>
        <v>0</v>
      </c>
      <c r="AF19" s="25"/>
      <c r="AG19">
        <f t="shared" si="2"/>
        <v>107.53418792199047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0</v>
      </c>
      <c r="AM19" s="35">
        <f>RTM_PXI!K19</f>
        <v>0</v>
      </c>
      <c r="AN19" s="35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1.2757499999999999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23</v>
      </c>
      <c r="J20">
        <f>Bawana_RLNG!S20</f>
        <v>0</v>
      </c>
      <c r="K20">
        <f>Bawana_Spot!S20</f>
        <v>17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58.73937698869549</v>
      </c>
      <c r="P20" s="37">
        <v>0</v>
      </c>
      <c r="Q20" s="37">
        <v>0</v>
      </c>
      <c r="R20" s="39">
        <v>0</v>
      </c>
      <c r="S20" s="39">
        <v>8.43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0</v>
      </c>
      <c r="AA20" s="76">
        <f>STOA!K20</f>
        <v>0</v>
      </c>
      <c r="AB20" s="76">
        <f>-STOA!Q20</f>
        <v>0</v>
      </c>
      <c r="AC20">
        <f t="shared" si="0"/>
        <v>0.91093906670504221</v>
      </c>
      <c r="AD20">
        <f t="shared" si="1"/>
        <v>107.53418792199047</v>
      </c>
      <c r="AE20">
        <f>'IDT-1'!E20</f>
        <v>0</v>
      </c>
      <c r="AF20" s="25"/>
      <c r="AG20">
        <f t="shared" si="2"/>
        <v>107.53418792199047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0</v>
      </c>
      <c r="AM20" s="35">
        <f>RTM_PXI!K20</f>
        <v>0</v>
      </c>
      <c r="AN20" s="35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1.2757499999999999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23</v>
      </c>
      <c r="J21">
        <f>Bawana_RLNG!S21</f>
        <v>0</v>
      </c>
      <c r="K21">
        <f>Bawana_Spot!S21</f>
        <v>17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58.73937698869549</v>
      </c>
      <c r="P21" s="37">
        <v>0</v>
      </c>
      <c r="Q21" s="37">
        <v>0</v>
      </c>
      <c r="R21" s="39">
        <v>0</v>
      </c>
      <c r="S21" s="39">
        <v>8.43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0</v>
      </c>
      <c r="AA21" s="76">
        <f>STOA!K21</f>
        <v>0</v>
      </c>
      <c r="AB21" s="76">
        <f>-STOA!Q21</f>
        <v>0</v>
      </c>
      <c r="AC21">
        <f t="shared" si="0"/>
        <v>0.91093906670504221</v>
      </c>
      <c r="AD21">
        <f t="shared" si="1"/>
        <v>107.53418792199047</v>
      </c>
      <c r="AE21">
        <f>'IDT-1'!E21</f>
        <v>0</v>
      </c>
      <c r="AF21" s="25"/>
      <c r="AG21">
        <f t="shared" si="2"/>
        <v>107.53418792199047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0</v>
      </c>
      <c r="AM21" s="35">
        <f>RTM_PXI!K21</f>
        <v>0</v>
      </c>
      <c r="AN21" s="35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1.2757499999999999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23</v>
      </c>
      <c r="J22">
        <f>Bawana_RLNG!S22</f>
        <v>0</v>
      </c>
      <c r="K22">
        <f>Bawana_Spot!S22</f>
        <v>16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58.73937698869549</v>
      </c>
      <c r="P22" s="37">
        <v>0</v>
      </c>
      <c r="Q22" s="37">
        <v>0</v>
      </c>
      <c r="R22" s="39">
        <v>0</v>
      </c>
      <c r="S22" s="39">
        <v>8.43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0</v>
      </c>
      <c r="AA22" s="76">
        <f>STOA!K22</f>
        <v>0</v>
      </c>
      <c r="AB22" s="76">
        <f>-STOA!Q22</f>
        <v>0</v>
      </c>
      <c r="AC22">
        <f t="shared" si="0"/>
        <v>0.90253906670504225</v>
      </c>
      <c r="AD22">
        <f t="shared" si="1"/>
        <v>106.54258792199046</v>
      </c>
      <c r="AE22">
        <f>'IDT-1'!E22</f>
        <v>0</v>
      </c>
      <c r="AF22" s="25"/>
      <c r="AG22">
        <f t="shared" si="2"/>
        <v>106.54258792199046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0</v>
      </c>
      <c r="AM22" s="35">
        <f>RTM_PXI!K22</f>
        <v>0</v>
      </c>
      <c r="AN22" s="35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1.2879000000000003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23</v>
      </c>
      <c r="J23">
        <f>Bawana_RLNG!S23</f>
        <v>0</v>
      </c>
      <c r="K23">
        <f>Bawana_Spot!S23</f>
        <v>14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58.739298582968978</v>
      </c>
      <c r="P23" s="37">
        <v>0</v>
      </c>
      <c r="Q23" s="37">
        <v>0</v>
      </c>
      <c r="R23" s="39">
        <v>0</v>
      </c>
      <c r="S23" s="39">
        <v>8.43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0</v>
      </c>
      <c r="AA23" s="76">
        <f>STOA!K23</f>
        <v>0</v>
      </c>
      <c r="AB23" s="76">
        <f>-STOA!Q23</f>
        <v>0</v>
      </c>
      <c r="AC23">
        <f t="shared" si="0"/>
        <v>0.88584046809693928</v>
      </c>
      <c r="AD23">
        <f t="shared" si="1"/>
        <v>104.57135811487203</v>
      </c>
      <c r="AE23">
        <f>'IDT-1'!E23</f>
        <v>0</v>
      </c>
      <c r="AF23" s="25"/>
      <c r="AG23">
        <f t="shared" si="2"/>
        <v>104.57135811487203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0</v>
      </c>
      <c r="AM23" s="35">
        <f>RTM_PXI!K23</f>
        <v>0</v>
      </c>
      <c r="AN23" s="35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1.2879000000000003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23</v>
      </c>
      <c r="J24">
        <f>Bawana_RLNG!S24</f>
        <v>0</v>
      </c>
      <c r="K24">
        <f>Bawana_Spot!S24</f>
        <v>14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58.89612251759614</v>
      </c>
      <c r="P24" s="37">
        <v>0</v>
      </c>
      <c r="Q24" s="37">
        <v>0</v>
      </c>
      <c r="R24" s="39">
        <v>0</v>
      </c>
      <c r="S24" s="39">
        <v>8.43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0</v>
      </c>
      <c r="AA24" s="76">
        <f>STOA!K24</f>
        <v>0</v>
      </c>
      <c r="AB24" s="76">
        <f>-STOA!Q24</f>
        <v>0</v>
      </c>
      <c r="AC24">
        <f t="shared" si="0"/>
        <v>0.88715778914780752</v>
      </c>
      <c r="AD24">
        <f t="shared" si="1"/>
        <v>104.72686472844833</v>
      </c>
      <c r="AE24">
        <f>'IDT-1'!E24</f>
        <v>0</v>
      </c>
      <c r="AF24" s="25"/>
      <c r="AG24">
        <f t="shared" si="2"/>
        <v>104.72686472844833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0</v>
      </c>
      <c r="AM24" s="35">
        <f>RTM_PXI!K24</f>
        <v>0</v>
      </c>
      <c r="AN24" s="35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1.2879000000000003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23</v>
      </c>
      <c r="J25">
        <f>Bawana_RLNG!S25</f>
        <v>0</v>
      </c>
      <c r="K25">
        <f>Bawana_Spot!S25</f>
        <v>14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62.384295508465456</v>
      </c>
      <c r="P25" s="37">
        <v>0</v>
      </c>
      <c r="Q25" s="37">
        <v>0</v>
      </c>
      <c r="R25" s="39">
        <v>0</v>
      </c>
      <c r="S25" s="39">
        <v>8.43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0</v>
      </c>
      <c r="AA25" s="76">
        <f>STOA!K25</f>
        <v>0</v>
      </c>
      <c r="AB25" s="76">
        <f>-STOA!Q25</f>
        <v>0</v>
      </c>
      <c r="AC25">
        <f t="shared" si="0"/>
        <v>0.91645844227110973</v>
      </c>
      <c r="AD25">
        <f t="shared" si="1"/>
        <v>108.18573706619435</v>
      </c>
      <c r="AE25">
        <f>'IDT-1'!E25</f>
        <v>0</v>
      </c>
      <c r="AF25" s="25"/>
      <c r="AG25">
        <f t="shared" si="2"/>
        <v>108.18573706619435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0</v>
      </c>
      <c r="AM25" s="35">
        <f>RTM_PXI!K25</f>
        <v>0</v>
      </c>
      <c r="AN25" s="35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1.2879000000000003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23</v>
      </c>
      <c r="J26">
        <f>Bawana_RLNG!S26</f>
        <v>0</v>
      </c>
      <c r="K26">
        <f>Bawana_Spot!S26</f>
        <v>14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62.334390741355577</v>
      </c>
      <c r="P26" s="37">
        <v>0</v>
      </c>
      <c r="Q26" s="37">
        <v>0</v>
      </c>
      <c r="R26" s="39">
        <v>0</v>
      </c>
      <c r="S26" s="39">
        <v>8.43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0</v>
      </c>
      <c r="AA26" s="76">
        <f>STOA!K26</f>
        <v>0</v>
      </c>
      <c r="AB26" s="76">
        <f>-STOA!Q26</f>
        <v>0</v>
      </c>
      <c r="AC26">
        <f t="shared" si="0"/>
        <v>0.91603924222738686</v>
      </c>
      <c r="AD26">
        <f t="shared" si="1"/>
        <v>108.13625149912821</v>
      </c>
      <c r="AE26">
        <f>'IDT-1'!E26</f>
        <v>0</v>
      </c>
      <c r="AF26" s="25"/>
      <c r="AG26">
        <f t="shared" si="2"/>
        <v>108.13625149912821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0</v>
      </c>
      <c r="AM26" s="35">
        <f>RTM_PXI!K26</f>
        <v>0</v>
      </c>
      <c r="AN26" s="35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1.2879000000000003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23</v>
      </c>
      <c r="J27">
        <f>Bawana_RLNG!S27</f>
        <v>0</v>
      </c>
      <c r="K27">
        <f>Bawana_Spot!S27</f>
        <v>14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60.169963732818218</v>
      </c>
      <c r="P27" s="37">
        <v>0</v>
      </c>
      <c r="Q27" s="37">
        <v>0</v>
      </c>
      <c r="R27" s="39">
        <v>0</v>
      </c>
      <c r="S27" s="39">
        <v>8.43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0</v>
      </c>
      <c r="AA27" s="76">
        <f>STOA!K27</f>
        <v>0</v>
      </c>
      <c r="AB27" s="76">
        <f>-STOA!Q27</f>
        <v>0</v>
      </c>
      <c r="AC27">
        <f t="shared" si="0"/>
        <v>0.89785805535567309</v>
      </c>
      <c r="AD27">
        <f t="shared" si="1"/>
        <v>105.99000567746256</v>
      </c>
      <c r="AE27">
        <f>'IDT-1'!E27</f>
        <v>0</v>
      </c>
      <c r="AF27" s="25"/>
      <c r="AG27">
        <f t="shared" si="2"/>
        <v>105.99000567746256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0</v>
      </c>
      <c r="AM27" s="35">
        <f>RTM_PXI!K27</f>
        <v>0</v>
      </c>
      <c r="AN27" s="35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1.1177999999999999</v>
      </c>
      <c r="E28">
        <f>GT_NG!S28</f>
        <v>1.5402247191011234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23</v>
      </c>
      <c r="J28">
        <f>Bawana_RLNG!S28</f>
        <v>0</v>
      </c>
      <c r="K28">
        <f>Bawana_Spot!S28</f>
        <v>14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59.365369355885562</v>
      </c>
      <c r="P28" s="37">
        <v>0</v>
      </c>
      <c r="Q28" s="37">
        <v>0</v>
      </c>
      <c r="R28" s="39">
        <v>0</v>
      </c>
      <c r="S28" s="39">
        <v>8.43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0</v>
      </c>
      <c r="AA28" s="76">
        <f>STOA!K28</f>
        <v>0</v>
      </c>
      <c r="AB28" s="76">
        <f>-STOA!Q28</f>
        <v>0</v>
      </c>
      <c r="AC28">
        <f t="shared" si="0"/>
        <v>0.90260851022988797</v>
      </c>
      <c r="AD28">
        <f t="shared" si="1"/>
        <v>106.55078556475679</v>
      </c>
      <c r="AE28">
        <f>'IDT-1'!E28</f>
        <v>0</v>
      </c>
      <c r="AF28" s="25"/>
      <c r="AG28">
        <f t="shared" si="2"/>
        <v>106.55078556475679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0</v>
      </c>
      <c r="AM28" s="35">
        <f>RTM_PXI!K28</f>
        <v>0</v>
      </c>
      <c r="AN28" s="35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1.1177999999999999</v>
      </c>
      <c r="E29">
        <f>GT_NG!S29</f>
        <v>1.4981420765027325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</v>
      </c>
      <c r="J29">
        <f>Bawana_RLNG!S29</f>
        <v>0</v>
      </c>
      <c r="K29">
        <f>Bawana_Spot!S29</f>
        <v>14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60.686483052691969</v>
      </c>
      <c r="P29" s="37">
        <v>0</v>
      </c>
      <c r="Q29" s="37">
        <v>0</v>
      </c>
      <c r="R29" s="39">
        <v>0</v>
      </c>
      <c r="S29" s="39">
        <v>8.43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0</v>
      </c>
      <c r="AA29" s="76">
        <f>STOA!K29</f>
        <v>0</v>
      </c>
      <c r="AB29" s="76">
        <f>-STOA!Q29</f>
        <v>0</v>
      </c>
      <c r="AC29">
        <f t="shared" si="0"/>
        <v>0.91335237108523537</v>
      </c>
      <c r="AD29">
        <f t="shared" si="1"/>
        <v>107.81907275810946</v>
      </c>
      <c r="AE29">
        <f>'IDT-1'!E29</f>
        <v>0</v>
      </c>
      <c r="AF29" s="25"/>
      <c r="AG29">
        <f t="shared" si="2"/>
        <v>107.81907275810946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0.68040000000000012</v>
      </c>
      <c r="E30">
        <f>GT_NG!S30</f>
        <v>1.4981420765027325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14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62.326891317652397</v>
      </c>
      <c r="P30" s="37">
        <v>0</v>
      </c>
      <c r="Q30" s="37">
        <v>0</v>
      </c>
      <c r="R30" s="39">
        <v>0</v>
      </c>
      <c r="S30" s="39">
        <v>8.43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0</v>
      </c>
      <c r="AA30" s="76">
        <f>STOA!K30</f>
        <v>0</v>
      </c>
      <c r="AB30" s="76">
        <f>-STOA!Q30</f>
        <v>0</v>
      </c>
      <c r="AC30">
        <f t="shared" si="0"/>
        <v>0.92345764051090296</v>
      </c>
      <c r="AD30">
        <f t="shared" si="1"/>
        <v>109.01197575364422</v>
      </c>
      <c r="AE30">
        <f>'IDT-1'!E30</f>
        <v>0</v>
      </c>
      <c r="AF30" s="25"/>
      <c r="AG30">
        <f t="shared" si="2"/>
        <v>109.01197575364422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1.0691999999999999</v>
      </c>
      <c r="E31">
        <f>GT_NG!S31</f>
        <v>1.4981420765027325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14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62.853441609337018</v>
      </c>
      <c r="P31" s="37">
        <v>0</v>
      </c>
      <c r="Q31" s="37">
        <v>0</v>
      </c>
      <c r="R31" s="39">
        <v>0</v>
      </c>
      <c r="S31" s="39">
        <v>8.43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0</v>
      </c>
      <c r="AB31" s="76">
        <f>-STOA!Q31</f>
        <v>0</v>
      </c>
      <c r="AC31">
        <f t="shared" si="0"/>
        <v>1.0446305829610538</v>
      </c>
      <c r="AD31">
        <f t="shared" si="1"/>
        <v>123.31615310287872</v>
      </c>
      <c r="AE31">
        <f>'IDT-1'!E31</f>
        <v>0</v>
      </c>
      <c r="AF31" s="25"/>
      <c r="AG31">
        <f t="shared" si="2"/>
        <v>123.31615310287872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9">
        <f>GDAM_IEX!K31</f>
        <v>13.51</v>
      </c>
      <c r="AP31" s="149">
        <f>GDAM_IEX!Q31</f>
        <v>0</v>
      </c>
      <c r="AQ31" s="149">
        <f>GDAM_PXI!K31</f>
        <v>0</v>
      </c>
      <c r="AR31" s="149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1.0691999999999999</v>
      </c>
      <c r="E32">
        <f>GT_NG!S32</f>
        <v>1.4981420765027325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14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62.51350784427003</v>
      </c>
      <c r="P32" s="37">
        <v>0</v>
      </c>
      <c r="Q32" s="37">
        <v>0</v>
      </c>
      <c r="R32" s="39">
        <v>0</v>
      </c>
      <c r="S32" s="39">
        <v>8.43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0</v>
      </c>
      <c r="AB32" s="76">
        <f>-STOA!Q32</f>
        <v>0</v>
      </c>
      <c r="AC32">
        <f t="shared" si="0"/>
        <v>1.1065391393344912</v>
      </c>
      <c r="AD32">
        <f t="shared" si="1"/>
        <v>130.62431078143825</v>
      </c>
      <c r="AE32">
        <f>'IDT-1'!E32</f>
        <v>0</v>
      </c>
      <c r="AF32" s="25"/>
      <c r="AG32">
        <f t="shared" si="2"/>
        <v>130.62431078143825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9">
        <f>GDAM_IEX!K32</f>
        <v>21.22</v>
      </c>
      <c r="AP32" s="149">
        <f>GDAM_IEX!Q32</f>
        <v>0</v>
      </c>
      <c r="AQ32" s="149">
        <f>GDAM_PXI!K32</f>
        <v>0</v>
      </c>
      <c r="AR32" s="149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1.0691999999999999</v>
      </c>
      <c r="E33">
        <f>GT_NG!S33</f>
        <v>1.4981420765027325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14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62.51350784427003</v>
      </c>
      <c r="P33" s="37">
        <v>0</v>
      </c>
      <c r="Q33" s="37">
        <v>0</v>
      </c>
      <c r="R33" s="39">
        <v>0</v>
      </c>
      <c r="S33" s="39">
        <v>8.74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0</v>
      </c>
      <c r="AB33" s="76">
        <f>-STOA!Q33</f>
        <v>0</v>
      </c>
      <c r="AC33">
        <f t="shared" si="0"/>
        <v>1.1739911393344911</v>
      </c>
      <c r="AD33">
        <f t="shared" si="1"/>
        <v>138.58685878143825</v>
      </c>
      <c r="AE33">
        <f>'IDT-1'!E33</f>
        <v>0</v>
      </c>
      <c r="AF33" s="25"/>
      <c r="AG33">
        <f t="shared" si="2"/>
        <v>138.58685878143825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9">
        <f>GDAM_IEX!K33</f>
        <v>28.94</v>
      </c>
      <c r="AP33" s="149">
        <f>GDAM_IEX!Q33</f>
        <v>0</v>
      </c>
      <c r="AQ33" s="149">
        <f>GDAM_PXI!K33</f>
        <v>0</v>
      </c>
      <c r="AR33" s="149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1.0691999999999999</v>
      </c>
      <c r="E34">
        <f>GT_NG!S34</f>
        <v>1.4990166414523451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14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60.873099579309603</v>
      </c>
      <c r="P34" s="37">
        <v>0</v>
      </c>
      <c r="Q34" s="37">
        <v>0</v>
      </c>
      <c r="R34" s="39">
        <v>0</v>
      </c>
      <c r="S34" s="39">
        <v>8.74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0</v>
      </c>
      <c r="AB34" s="76">
        <f>-STOA!Q34</f>
        <v>0</v>
      </c>
      <c r="AC34">
        <f t="shared" si="0"/>
        <v>1.2007910562544004</v>
      </c>
      <c r="AD34">
        <f t="shared" si="1"/>
        <v>141.75052516450756</v>
      </c>
      <c r="AE34">
        <f>'IDT-1'!E34</f>
        <v>0</v>
      </c>
      <c r="AF34" s="25"/>
      <c r="AG34">
        <f t="shared" si="2"/>
        <v>141.75052516450756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9">
        <f>GDAM_IEX!K34</f>
        <v>33.770000000000003</v>
      </c>
      <c r="AP34" s="149">
        <f>GDAM_IEX!Q34</f>
        <v>0</v>
      </c>
      <c r="AQ34" s="149">
        <f>GDAM_PXI!K34</f>
        <v>0</v>
      </c>
      <c r="AR34" s="149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1.0691999999999999</v>
      </c>
      <c r="E35">
        <f>GT_NG!S35</f>
        <v>1.4990166414523451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23</v>
      </c>
      <c r="J35">
        <f>Bawana_RLNG!S35</f>
        <v>0</v>
      </c>
      <c r="K35">
        <f>Bawana_Spot!S35</f>
        <v>14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59.551985882503196</v>
      </c>
      <c r="P35" s="37">
        <v>0</v>
      </c>
      <c r="Q35" s="37">
        <v>0</v>
      </c>
      <c r="R35" s="39">
        <v>0</v>
      </c>
      <c r="S35" s="39">
        <v>8.74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0</v>
      </c>
      <c r="AB35" s="76">
        <f>-STOA!Q35</f>
        <v>0</v>
      </c>
      <c r="AC35">
        <f t="shared" si="0"/>
        <v>1.3274537012012264</v>
      </c>
      <c r="AD35">
        <f t="shared" si="1"/>
        <v>156.70274882275433</v>
      </c>
      <c r="AE35">
        <f>'IDT-1'!E35</f>
        <v>0</v>
      </c>
      <c r="AF35" s="25"/>
      <c r="AG35">
        <f t="shared" si="2"/>
        <v>156.70274882275433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9">
        <f>GDAM_IEX!K35</f>
        <v>50.17</v>
      </c>
      <c r="AP35" s="149">
        <f>GDAM_IEX!Q35</f>
        <v>0</v>
      </c>
      <c r="AQ35" s="149">
        <f>GDAM_PXI!K35</f>
        <v>0</v>
      </c>
      <c r="AR35" s="149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1.0691999999999999</v>
      </c>
      <c r="E36">
        <f>GT_NG!S36</f>
        <v>1.4990166414523451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23</v>
      </c>
      <c r="J36">
        <f>Bawana_RLNG!S36</f>
        <v>0</v>
      </c>
      <c r="K36">
        <f>Bawana_Spot!S36</f>
        <v>14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57.718467545802262</v>
      </c>
      <c r="P36" s="37">
        <v>0</v>
      </c>
      <c r="Q36" s="37">
        <v>0</v>
      </c>
      <c r="R36" s="39">
        <v>0</v>
      </c>
      <c r="S36" s="39">
        <v>8.74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0</v>
      </c>
      <c r="AB36" s="76">
        <f>-STOA!Q36</f>
        <v>0</v>
      </c>
      <c r="AC36">
        <f t="shared" si="0"/>
        <v>1.3606041471729386</v>
      </c>
      <c r="AD36">
        <f t="shared" si="1"/>
        <v>160.61608004008164</v>
      </c>
      <c r="AE36">
        <f>'IDT-1'!E36</f>
        <v>0</v>
      </c>
      <c r="AF36" s="25"/>
      <c r="AG36">
        <f t="shared" si="2"/>
        <v>160.61608004008164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9">
        <f>GDAM_IEX!K36</f>
        <v>55.95</v>
      </c>
      <c r="AP36" s="149">
        <f>GDAM_IEX!Q36</f>
        <v>0</v>
      </c>
      <c r="AQ36" s="149">
        <f>GDAM_PXI!K36</f>
        <v>0</v>
      </c>
      <c r="AR36" s="149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1.0691999999999999</v>
      </c>
      <c r="E37">
        <f>GT_NG!S37</f>
        <v>1.4990166414523451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14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57.716945903857244</v>
      </c>
      <c r="P37" s="37">
        <v>0</v>
      </c>
      <c r="Q37" s="37">
        <v>0</v>
      </c>
      <c r="R37" s="39">
        <v>0</v>
      </c>
      <c r="S37" s="39">
        <v>8.74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0</v>
      </c>
      <c r="AB37" s="76">
        <f>-STOA!Q37</f>
        <v>0</v>
      </c>
      <c r="AC37">
        <f t="shared" si="0"/>
        <v>1.4497993653806005</v>
      </c>
      <c r="AD37">
        <f t="shared" si="1"/>
        <v>171.14536317992895</v>
      </c>
      <c r="AE37">
        <f>'IDT-1'!E37</f>
        <v>0</v>
      </c>
      <c r="AF37" s="25"/>
      <c r="AG37">
        <f t="shared" si="2"/>
        <v>171.14536317992895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9">
        <f>GDAM_IEX!K37</f>
        <v>66.569999999999993</v>
      </c>
      <c r="AP37" s="149">
        <f>GDAM_IEX!Q37</f>
        <v>0</v>
      </c>
      <c r="AQ37" s="149">
        <f>GDAM_PXI!K37</f>
        <v>0</v>
      </c>
      <c r="AR37" s="149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1.2636000000000001</v>
      </c>
      <c r="E38">
        <f>GT_NG!S38</f>
        <v>1.4990166414523451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14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55.356861870149565</v>
      </c>
      <c r="P38" s="37">
        <v>0</v>
      </c>
      <c r="Q38" s="37">
        <v>0</v>
      </c>
      <c r="R38" s="39">
        <v>0</v>
      </c>
      <c r="S38" s="39">
        <v>8.74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0</v>
      </c>
      <c r="AB38" s="76">
        <f>-STOA!Q38</f>
        <v>0</v>
      </c>
      <c r="AC38">
        <f t="shared" si="0"/>
        <v>1.5530716194974559</v>
      </c>
      <c r="AD38">
        <f t="shared" si="1"/>
        <v>183.33640689210446</v>
      </c>
      <c r="AE38">
        <f>'IDT-1'!E38</f>
        <v>0</v>
      </c>
      <c r="AF38" s="25"/>
      <c r="AG38">
        <f t="shared" si="2"/>
        <v>183.33640689210446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9">
        <f>GDAM_IEX!K38</f>
        <v>81.03</v>
      </c>
      <c r="AP38" s="149">
        <f>GDAM_IEX!Q38</f>
        <v>0</v>
      </c>
      <c r="AQ38" s="149">
        <f>GDAM_PXI!K38</f>
        <v>0</v>
      </c>
      <c r="AR38" s="149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1.2636000000000001</v>
      </c>
      <c r="E39">
        <f>GT_NG!S39</f>
        <v>1.4821104387291983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14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52.049290124190307</v>
      </c>
      <c r="P39" s="37">
        <v>0</v>
      </c>
      <c r="Q39" s="37">
        <v>0</v>
      </c>
      <c r="R39" s="39">
        <v>0</v>
      </c>
      <c r="S39" s="39">
        <v>8.74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0</v>
      </c>
      <c r="AB39" s="76">
        <f>-STOA!Q39</f>
        <v>0</v>
      </c>
      <c r="AC39">
        <f t="shared" si="0"/>
        <v>1.2009900047285238</v>
      </c>
      <c r="AD39">
        <f t="shared" si="1"/>
        <v>141.77401055819098</v>
      </c>
      <c r="AE39">
        <f>'IDT-1'!E39</f>
        <v>0</v>
      </c>
      <c r="AF39" s="25"/>
      <c r="AG39">
        <f t="shared" si="2"/>
        <v>141.77401055819098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9">
        <f>GDAM_IEX!K39</f>
        <v>42.44</v>
      </c>
      <c r="AP39" s="149">
        <f>GDAM_IEX!Q39</f>
        <v>0</v>
      </c>
      <c r="AQ39" s="149">
        <f>GDAM_PXI!K39</f>
        <v>0</v>
      </c>
      <c r="AR39" s="149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1.2636000000000001</v>
      </c>
      <c r="E40">
        <f>GT_NG!S40</f>
        <v>1.4821104387291983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14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52.049290124190307</v>
      </c>
      <c r="P40" s="37">
        <v>0</v>
      </c>
      <c r="Q40" s="37">
        <v>0</v>
      </c>
      <c r="R40" s="39">
        <v>0</v>
      </c>
      <c r="S40" s="39">
        <v>8.74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0</v>
      </c>
      <c r="AB40" s="76">
        <f>-STOA!Q40</f>
        <v>0</v>
      </c>
      <c r="AC40">
        <f t="shared" si="0"/>
        <v>1.2820500047285237</v>
      </c>
      <c r="AD40">
        <f t="shared" si="1"/>
        <v>151.34295055819101</v>
      </c>
      <c r="AE40">
        <f>'IDT-1'!E40</f>
        <v>0</v>
      </c>
      <c r="AF40" s="25"/>
      <c r="AG40">
        <f t="shared" si="2"/>
        <v>151.34295055819101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9">
        <f>GDAM_IEX!K40</f>
        <v>52.09</v>
      </c>
      <c r="AP40" s="149">
        <f>GDAM_IEX!Q40</f>
        <v>0</v>
      </c>
      <c r="AQ40" s="149">
        <f>GDAM_PXI!K40</f>
        <v>0</v>
      </c>
      <c r="AR40" s="149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1.2636000000000001</v>
      </c>
      <c r="E41">
        <f>GT_NG!S41</f>
        <v>1.4821104387291983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14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52.049290124190307</v>
      </c>
      <c r="P41" s="37">
        <v>0</v>
      </c>
      <c r="Q41" s="37">
        <v>0</v>
      </c>
      <c r="R41" s="39">
        <v>0</v>
      </c>
      <c r="S41" s="39">
        <v>8.74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0</v>
      </c>
      <c r="AB41" s="76">
        <f>-STOA!Q41</f>
        <v>0</v>
      </c>
      <c r="AC41">
        <f t="shared" si="0"/>
        <v>1.3712580047285239</v>
      </c>
      <c r="AD41">
        <f t="shared" si="1"/>
        <v>161.87374255819097</v>
      </c>
      <c r="AE41">
        <f>'IDT-1'!E41</f>
        <v>0</v>
      </c>
      <c r="AF41" s="25"/>
      <c r="AG41">
        <f t="shared" si="2"/>
        <v>161.87374255819097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9">
        <f>GDAM_IEX!K41</f>
        <v>62.71</v>
      </c>
      <c r="AP41" s="149">
        <f>GDAM_IEX!Q41</f>
        <v>0</v>
      </c>
      <c r="AQ41" s="149">
        <f>GDAM_PXI!K41</f>
        <v>0</v>
      </c>
      <c r="AR41" s="149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1.2636000000000001</v>
      </c>
      <c r="E42">
        <f>GT_NG!S42</f>
        <v>1.4812180746561887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14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52.049290124190307</v>
      </c>
      <c r="P42" s="37">
        <v>0</v>
      </c>
      <c r="Q42" s="37">
        <v>0</v>
      </c>
      <c r="R42" s="39">
        <v>0</v>
      </c>
      <c r="S42" s="39">
        <v>8.74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0</v>
      </c>
      <c r="AB42" s="76">
        <f>-STOA!Q42</f>
        <v>0</v>
      </c>
      <c r="AC42">
        <f t="shared" si="0"/>
        <v>1.4360145088703105</v>
      </c>
      <c r="AD42">
        <f t="shared" si="1"/>
        <v>169.51809368997618</v>
      </c>
      <c r="AE42">
        <f>'IDT-1'!E42</f>
        <v>0</v>
      </c>
      <c r="AF42" s="25"/>
      <c r="AG42">
        <f t="shared" si="2"/>
        <v>169.51809368997618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9">
        <f>GDAM_IEX!K42</f>
        <v>70.42</v>
      </c>
      <c r="AP42" s="149">
        <f>GDAM_IEX!Q42</f>
        <v>0</v>
      </c>
      <c r="AQ42" s="149">
        <f>GDAM_PXI!K42</f>
        <v>0</v>
      </c>
      <c r="AR42" s="149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1.2636000000000001</v>
      </c>
      <c r="E43">
        <f>GT_NG!S43</f>
        <v>1.4812180746561887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14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52.049290124190307</v>
      </c>
      <c r="P43" s="37">
        <v>0</v>
      </c>
      <c r="Q43" s="37">
        <v>0</v>
      </c>
      <c r="R43" s="39">
        <v>0</v>
      </c>
      <c r="S43" s="39">
        <v>8.74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0</v>
      </c>
      <c r="AB43" s="76">
        <f>-STOA!Q43</f>
        <v>0</v>
      </c>
      <c r="AC43">
        <f t="shared" si="0"/>
        <v>1.5657105088703105</v>
      </c>
      <c r="AD43">
        <f t="shared" si="1"/>
        <v>184.82839768997616</v>
      </c>
      <c r="AE43">
        <f>'IDT-1'!E43</f>
        <v>0</v>
      </c>
      <c r="AF43" s="25"/>
      <c r="AG43">
        <f t="shared" si="2"/>
        <v>184.82839768997616</v>
      </c>
      <c r="AI43" s="35">
        <f>PXIL!K43</f>
        <v>0</v>
      </c>
      <c r="AJ43" s="35">
        <f>PXIL!Q43</f>
        <v>0</v>
      </c>
      <c r="AK43" s="35">
        <f>RTM_IEX!K43</f>
        <v>9.65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9">
        <f>GDAM_IEX!K43</f>
        <v>76.209999999999994</v>
      </c>
      <c r="AP43" s="149">
        <f>GDAM_IEX!Q43</f>
        <v>0</v>
      </c>
      <c r="AQ43" s="149">
        <f>GDAM_PXI!K43</f>
        <v>0</v>
      </c>
      <c r="AR43" s="149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1.2636000000000001</v>
      </c>
      <c r="E44">
        <f>GT_NG!S44</f>
        <v>1.4808588957055215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14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52.049290124190307</v>
      </c>
      <c r="P44" s="37">
        <v>0</v>
      </c>
      <c r="Q44" s="37">
        <v>0</v>
      </c>
      <c r="R44" s="39">
        <v>0</v>
      </c>
      <c r="S44" s="39">
        <v>8.74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0</v>
      </c>
      <c r="AB44" s="76">
        <f>-STOA!Q44</f>
        <v>0</v>
      </c>
      <c r="AC44">
        <f t="shared" si="0"/>
        <v>1.630555491767125</v>
      </c>
      <c r="AD44">
        <f t="shared" si="1"/>
        <v>192.48319352812871</v>
      </c>
      <c r="AE44">
        <f>'IDT-1'!E44</f>
        <v>0</v>
      </c>
      <c r="AF44" s="25"/>
      <c r="AG44">
        <f t="shared" si="2"/>
        <v>192.48319352812871</v>
      </c>
      <c r="AI44" s="35">
        <f>PXIL!K44</f>
        <v>0</v>
      </c>
      <c r="AJ44" s="35">
        <f>PXIL!Q44</f>
        <v>0</v>
      </c>
      <c r="AK44" s="35">
        <f>RTM_IEX!K44</f>
        <v>9.65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9">
        <f>GDAM_IEX!K44</f>
        <v>83.93</v>
      </c>
      <c r="AP44" s="149">
        <f>GDAM_IEX!Q44</f>
        <v>0</v>
      </c>
      <c r="AQ44" s="149">
        <f>GDAM_PXI!K44</f>
        <v>0</v>
      </c>
      <c r="AR44" s="149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1.2636000000000001</v>
      </c>
      <c r="E45">
        <f>GT_NG!S45</f>
        <v>1.4808588957055215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14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49.527628514789185</v>
      </c>
      <c r="P45" s="37">
        <v>0</v>
      </c>
      <c r="Q45" s="37">
        <v>0</v>
      </c>
      <c r="R45" s="39">
        <v>0</v>
      </c>
      <c r="S45" s="39">
        <v>8.74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0</v>
      </c>
      <c r="AB45" s="76">
        <f>-STOA!Q45</f>
        <v>0</v>
      </c>
      <c r="AC45">
        <f t="shared" si="0"/>
        <v>1.6660735342481554</v>
      </c>
      <c r="AD45">
        <f t="shared" si="1"/>
        <v>196.67601387624657</v>
      </c>
      <c r="AE45">
        <f>'IDT-1'!E45</f>
        <v>0</v>
      </c>
      <c r="AF45" s="25"/>
      <c r="AG45">
        <f t="shared" si="2"/>
        <v>196.67601387624657</v>
      </c>
      <c r="AI45" s="35">
        <f>PXIL!K45</f>
        <v>0</v>
      </c>
      <c r="AJ45" s="35">
        <f>PXIL!Q45</f>
        <v>0</v>
      </c>
      <c r="AK45" s="35">
        <f>RTM_IEX!K45</f>
        <v>9.65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9">
        <f>GDAM_IEX!K45</f>
        <v>90.68</v>
      </c>
      <c r="AP45" s="149">
        <f>GDAM_IEX!Q45</f>
        <v>0</v>
      </c>
      <c r="AQ45" s="149">
        <f>GDAM_PXI!K45</f>
        <v>0</v>
      </c>
      <c r="AR45" s="149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1.2636000000000001</v>
      </c>
      <c r="E46">
        <f>GT_NG!S46</f>
        <v>1.4808588957055215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14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49.527628514789185</v>
      </c>
      <c r="P46" s="37">
        <v>0</v>
      </c>
      <c r="Q46" s="37">
        <v>0</v>
      </c>
      <c r="R46" s="39">
        <v>0</v>
      </c>
      <c r="S46" s="39">
        <v>8.74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0</v>
      </c>
      <c r="AB46" s="76">
        <f>-STOA!Q46</f>
        <v>0</v>
      </c>
      <c r="AC46">
        <f t="shared" si="0"/>
        <v>1.6093735342481557</v>
      </c>
      <c r="AD46">
        <f t="shared" si="1"/>
        <v>189.98271387624655</v>
      </c>
      <c r="AE46">
        <f>'IDT-1'!E46</f>
        <v>0</v>
      </c>
      <c r="AF46" s="25"/>
      <c r="AG46">
        <f t="shared" si="2"/>
        <v>189.98271387624655</v>
      </c>
      <c r="AI46" s="35">
        <f>PXIL!K46</f>
        <v>0</v>
      </c>
      <c r="AJ46" s="35">
        <f>PXIL!Q46</f>
        <v>0</v>
      </c>
      <c r="AK46" s="35">
        <f>RTM_IEX!K46</f>
        <v>9.65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9">
        <f>GDAM_IEX!K46</f>
        <v>83.93</v>
      </c>
      <c r="AP46" s="149">
        <f>GDAM_IEX!Q46</f>
        <v>0</v>
      </c>
      <c r="AQ46" s="149">
        <f>GDAM_PXI!K46</f>
        <v>0</v>
      </c>
      <c r="AR46" s="149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1.2636000000000001</v>
      </c>
      <c r="E47">
        <f>GT_NG!S47</f>
        <v>1.4808588957055215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14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49.527628514789185</v>
      </c>
      <c r="P47" s="37">
        <v>0</v>
      </c>
      <c r="Q47" s="37">
        <v>0</v>
      </c>
      <c r="R47" s="39">
        <v>0</v>
      </c>
      <c r="S47" s="39">
        <v>8.43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0</v>
      </c>
      <c r="AB47" s="76">
        <f>-STOA!Q47</f>
        <v>0</v>
      </c>
      <c r="AC47">
        <f t="shared" si="0"/>
        <v>1.6796815342481555</v>
      </c>
      <c r="AD47">
        <f t="shared" si="1"/>
        <v>198.28240587624654</v>
      </c>
      <c r="AE47">
        <f>'IDT-1'!E47</f>
        <v>0</v>
      </c>
      <c r="AF47" s="25"/>
      <c r="AG47">
        <f t="shared" si="2"/>
        <v>198.28240587624654</v>
      </c>
      <c r="AI47" s="35">
        <f>PXIL!K47</f>
        <v>0</v>
      </c>
      <c r="AJ47" s="35">
        <f>PXIL!Q47</f>
        <v>0</v>
      </c>
      <c r="AK47" s="35">
        <f>RTM_IEX!K47</f>
        <v>9.65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9">
        <f>GDAM_IEX!K47</f>
        <v>92.61</v>
      </c>
      <c r="AP47" s="149">
        <f>GDAM_IEX!Q47</f>
        <v>0</v>
      </c>
      <c r="AQ47" s="149">
        <f>GDAM_PXI!K47</f>
        <v>0</v>
      </c>
      <c r="AR47" s="149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1.2636000000000001</v>
      </c>
      <c r="E48">
        <f>GT_NG!S48</f>
        <v>1.4808588957055215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14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49.527628514789185</v>
      </c>
      <c r="P48" s="37">
        <v>0</v>
      </c>
      <c r="Q48" s="37">
        <v>0</v>
      </c>
      <c r="R48" s="39">
        <v>0</v>
      </c>
      <c r="S48" s="39">
        <v>8.43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0</v>
      </c>
      <c r="AB48" s="76">
        <f>-STOA!Q48</f>
        <v>0</v>
      </c>
      <c r="AC48">
        <f t="shared" si="0"/>
        <v>1.6958935342481554</v>
      </c>
      <c r="AD48">
        <f t="shared" si="1"/>
        <v>200.19619387624655</v>
      </c>
      <c r="AE48">
        <f>'IDT-1'!E48</f>
        <v>0</v>
      </c>
      <c r="AF48" s="25"/>
      <c r="AG48">
        <f t="shared" si="2"/>
        <v>200.19619387624655</v>
      </c>
      <c r="AI48" s="35">
        <f>PXIL!K48</f>
        <v>0</v>
      </c>
      <c r="AJ48" s="35">
        <f>PXIL!Q48</f>
        <v>0</v>
      </c>
      <c r="AK48" s="35">
        <f>RTM_IEX!K48</f>
        <v>9.65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9">
        <f>GDAM_IEX!K48</f>
        <v>94.54</v>
      </c>
      <c r="AP48" s="149">
        <f>GDAM_IEX!Q48</f>
        <v>0</v>
      </c>
      <c r="AQ48" s="149">
        <f>GDAM_PXI!K48</f>
        <v>0</v>
      </c>
      <c r="AR48" s="149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1.2636000000000001</v>
      </c>
      <c r="E49">
        <f>GT_NG!S49</f>
        <v>1.4808588957055215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14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49.54762821128358</v>
      </c>
      <c r="P49" s="37">
        <v>0</v>
      </c>
      <c r="Q49" s="37">
        <v>0</v>
      </c>
      <c r="R49" s="39">
        <v>0</v>
      </c>
      <c r="S49" s="39">
        <v>8.42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0</v>
      </c>
      <c r="AB49" s="76">
        <f>-STOA!Q49</f>
        <v>0</v>
      </c>
      <c r="AC49">
        <f t="shared" si="0"/>
        <v>1.7284015316987085</v>
      </c>
      <c r="AD49">
        <f t="shared" si="1"/>
        <v>204.03368557529038</v>
      </c>
      <c r="AE49">
        <f>'IDT-1'!E49</f>
        <v>0</v>
      </c>
      <c r="AF49" s="25"/>
      <c r="AG49">
        <f t="shared" si="2"/>
        <v>204.03368557529038</v>
      </c>
      <c r="AI49" s="35">
        <f>PXIL!K49</f>
        <v>0</v>
      </c>
      <c r="AJ49" s="35">
        <f>PXIL!Q49</f>
        <v>0</v>
      </c>
      <c r="AK49" s="35">
        <f>RTM_IEX!K49</f>
        <v>9.65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9">
        <f>GDAM_IEX!K49</f>
        <v>98.4</v>
      </c>
      <c r="AP49" s="149">
        <f>GDAM_IEX!Q49</f>
        <v>0</v>
      </c>
      <c r="AQ49" s="149">
        <f>GDAM_PXI!K49</f>
        <v>0</v>
      </c>
      <c r="AR49" s="149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1.2636000000000001</v>
      </c>
      <c r="E50">
        <f>GT_NG!S50</f>
        <v>1.4808588957055215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14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49.54762821128358</v>
      </c>
      <c r="P50" s="37">
        <v>0</v>
      </c>
      <c r="Q50" s="37">
        <v>0</v>
      </c>
      <c r="R50" s="39">
        <v>0</v>
      </c>
      <c r="S50" s="39">
        <v>8.42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0</v>
      </c>
      <c r="AB50" s="76">
        <f>-STOA!Q50</f>
        <v>0</v>
      </c>
      <c r="AC50">
        <f t="shared" si="0"/>
        <v>1.7284015316987085</v>
      </c>
      <c r="AD50">
        <f t="shared" si="1"/>
        <v>204.03368557529038</v>
      </c>
      <c r="AE50">
        <f>'IDT-1'!E50</f>
        <v>0</v>
      </c>
      <c r="AF50" s="25"/>
      <c r="AG50">
        <f t="shared" si="2"/>
        <v>204.03368557529038</v>
      </c>
      <c r="AI50" s="35">
        <f>PXIL!K50</f>
        <v>0</v>
      </c>
      <c r="AJ50" s="35">
        <f>PXIL!Q50</f>
        <v>0</v>
      </c>
      <c r="AK50" s="35">
        <f>RTM_IEX!K50</f>
        <v>9.65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9">
        <f>GDAM_IEX!K50</f>
        <v>98.4</v>
      </c>
      <c r="AP50" s="149">
        <f>GDAM_IEX!Q50</f>
        <v>0</v>
      </c>
      <c r="AQ50" s="149">
        <f>GDAM_PXI!K50</f>
        <v>0</v>
      </c>
      <c r="AR50" s="149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1.2636000000000001</v>
      </c>
      <c r="E51">
        <f>GT_NG!S51</f>
        <v>1.4808588957055215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14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49.547380040284395</v>
      </c>
      <c r="P51" s="37">
        <v>0</v>
      </c>
      <c r="Q51" s="37">
        <v>0</v>
      </c>
      <c r="R51" s="39">
        <v>0</v>
      </c>
      <c r="S51" s="39">
        <v>8.42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0</v>
      </c>
      <c r="AB51" s="76">
        <f>-STOA!Q51</f>
        <v>0</v>
      </c>
      <c r="AC51">
        <f t="shared" si="0"/>
        <v>1.7365474470623152</v>
      </c>
      <c r="AD51">
        <f t="shared" si="1"/>
        <v>204.99529148892759</v>
      </c>
      <c r="AE51">
        <f>'IDT-1'!E51</f>
        <v>0</v>
      </c>
      <c r="AF51" s="25"/>
      <c r="AG51">
        <f t="shared" si="2"/>
        <v>204.99529148892759</v>
      </c>
      <c r="AI51" s="35">
        <f>PXIL!K51</f>
        <v>0</v>
      </c>
      <c r="AJ51" s="35">
        <f>PXIL!Q51</f>
        <v>0</v>
      </c>
      <c r="AK51" s="35">
        <f>RTM_IEX!K51</f>
        <v>9.65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9">
        <f>GDAM_IEX!K51</f>
        <v>99.37</v>
      </c>
      <c r="AP51" s="149">
        <f>GDAM_IEX!Q51</f>
        <v>0</v>
      </c>
      <c r="AQ51" s="149">
        <f>GDAM_PXI!K51</f>
        <v>0</v>
      </c>
      <c r="AR51" s="149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1.2636000000000001</v>
      </c>
      <c r="E52">
        <f>GT_NG!S52</f>
        <v>1.9625845737483087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14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49.547380040284395</v>
      </c>
      <c r="P52" s="37">
        <v>0</v>
      </c>
      <c r="Q52" s="37">
        <v>0</v>
      </c>
      <c r="R52" s="39">
        <v>0</v>
      </c>
      <c r="S52" s="39">
        <v>8.42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0</v>
      </c>
      <c r="AB52" s="76">
        <f>-STOA!Q52</f>
        <v>0</v>
      </c>
      <c r="AC52">
        <f t="shared" si="0"/>
        <v>1.7486579427578746</v>
      </c>
      <c r="AD52">
        <f t="shared" si="1"/>
        <v>206.42490667127484</v>
      </c>
      <c r="AE52">
        <f>'IDT-1'!E52</f>
        <v>0</v>
      </c>
      <c r="AF52" s="25"/>
      <c r="AG52">
        <f t="shared" si="2"/>
        <v>206.42490667127484</v>
      </c>
      <c r="AI52" s="35">
        <f>PXIL!K52</f>
        <v>0</v>
      </c>
      <c r="AJ52" s="35">
        <f>PXIL!Q52</f>
        <v>0</v>
      </c>
      <c r="AK52" s="35">
        <f>RTM_IEX!K52</f>
        <v>9.65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9">
        <f>GDAM_IEX!K52</f>
        <v>100.33</v>
      </c>
      <c r="AP52" s="149">
        <f>GDAM_IEX!Q52</f>
        <v>0</v>
      </c>
      <c r="AQ52" s="149">
        <f>GDAM_PXI!K52</f>
        <v>0</v>
      </c>
      <c r="AR52" s="149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1.2636000000000001</v>
      </c>
      <c r="E53">
        <f>GT_NG!S53</f>
        <v>1.9625845737483087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14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48.706801335297271</v>
      </c>
      <c r="P53" s="37">
        <v>0</v>
      </c>
      <c r="Q53" s="37">
        <v>0</v>
      </c>
      <c r="R53" s="39">
        <v>0</v>
      </c>
      <c r="S53" s="39">
        <v>8.42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0</v>
      </c>
      <c r="AB53" s="76">
        <f>-STOA!Q53</f>
        <v>0</v>
      </c>
      <c r="AC53">
        <f t="shared" si="0"/>
        <v>1.7415970816359829</v>
      </c>
      <c r="AD53">
        <f t="shared" si="1"/>
        <v>205.59138882740962</v>
      </c>
      <c r="AE53">
        <f>'IDT-1'!E53</f>
        <v>0</v>
      </c>
      <c r="AF53" s="25"/>
      <c r="AG53">
        <f t="shared" si="2"/>
        <v>205.59138882740962</v>
      </c>
      <c r="AI53" s="35">
        <f>PXIL!K53</f>
        <v>0</v>
      </c>
      <c r="AJ53" s="35">
        <f>PXIL!Q53</f>
        <v>0</v>
      </c>
      <c r="AK53" s="35">
        <f>RTM_IEX!K53</f>
        <v>9.65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9">
        <f>GDAM_IEX!K53</f>
        <v>100.33</v>
      </c>
      <c r="AP53" s="149">
        <f>GDAM_IEX!Q53</f>
        <v>0</v>
      </c>
      <c r="AQ53" s="149">
        <f>GDAM_PXI!K53</f>
        <v>0</v>
      </c>
      <c r="AR53" s="149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1.2636000000000001</v>
      </c>
      <c r="E54">
        <f>GT_NG!S54</f>
        <v>1.9625845737483087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14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48.706801335297271</v>
      </c>
      <c r="P54" s="37">
        <v>0</v>
      </c>
      <c r="Q54" s="37">
        <v>0</v>
      </c>
      <c r="R54" s="39">
        <v>0</v>
      </c>
      <c r="S54" s="39">
        <v>8.42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0</v>
      </c>
      <c r="AB54" s="76">
        <f>-STOA!Q54</f>
        <v>0</v>
      </c>
      <c r="AC54">
        <f t="shared" si="0"/>
        <v>1.7497450816359827</v>
      </c>
      <c r="AD54">
        <f t="shared" si="1"/>
        <v>206.55324082740961</v>
      </c>
      <c r="AE54">
        <f>'IDT-1'!E54</f>
        <v>0</v>
      </c>
      <c r="AF54" s="25"/>
      <c r="AG54">
        <f t="shared" si="2"/>
        <v>206.55324082740961</v>
      </c>
      <c r="AI54" s="35">
        <f>PXIL!K54</f>
        <v>0</v>
      </c>
      <c r="AJ54" s="35">
        <f>PXIL!Q54</f>
        <v>0</v>
      </c>
      <c r="AK54" s="35">
        <f>RTM_IEX!K54</f>
        <v>9.65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9">
        <f>GDAM_IEX!K54</f>
        <v>101.3</v>
      </c>
      <c r="AP54" s="149">
        <f>GDAM_IEX!Q54</f>
        <v>0</v>
      </c>
      <c r="AQ54" s="149">
        <f>GDAM_PXI!K54</f>
        <v>0</v>
      </c>
      <c r="AR54" s="149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1.2636000000000001</v>
      </c>
      <c r="E55">
        <f>GT_NG!S55</f>
        <v>1.9625845737483087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14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46.392042161604451</v>
      </c>
      <c r="P55" s="37">
        <v>0</v>
      </c>
      <c r="Q55" s="37">
        <v>0</v>
      </c>
      <c r="R55" s="39">
        <v>0</v>
      </c>
      <c r="S55" s="39">
        <v>8.42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0</v>
      </c>
      <c r="AB55" s="76">
        <f>-STOA!Q55</f>
        <v>0</v>
      </c>
      <c r="AC55">
        <f t="shared" si="0"/>
        <v>1.7221531045769631</v>
      </c>
      <c r="AD55">
        <f t="shared" si="1"/>
        <v>203.29607363077579</v>
      </c>
      <c r="AE55">
        <f>'IDT-1'!E55</f>
        <v>0</v>
      </c>
      <c r="AF55" s="25"/>
      <c r="AG55">
        <f t="shared" si="2"/>
        <v>203.29607363077579</v>
      </c>
      <c r="AI55" s="35">
        <f>PXIL!K55</f>
        <v>0</v>
      </c>
      <c r="AJ55" s="35">
        <f>PXIL!Q55</f>
        <v>0</v>
      </c>
      <c r="AK55" s="35">
        <f>RTM_IEX!K55</f>
        <v>9.65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9">
        <f>GDAM_IEX!K55</f>
        <v>100.33</v>
      </c>
      <c r="AP55" s="149">
        <f>GDAM_IEX!Q55</f>
        <v>0</v>
      </c>
      <c r="AQ55" s="149">
        <f>GDAM_PXI!K55</f>
        <v>0</v>
      </c>
      <c r="AR55" s="149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1.2636000000000001</v>
      </c>
      <c r="E56">
        <f>GT_NG!S56</f>
        <v>1.9625845737483087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14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46.392042161604451</v>
      </c>
      <c r="P56" s="37">
        <v>0</v>
      </c>
      <c r="Q56" s="37">
        <v>0</v>
      </c>
      <c r="R56" s="39">
        <v>0</v>
      </c>
      <c r="S56" s="39">
        <v>8.42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0</v>
      </c>
      <c r="AB56" s="76">
        <f>-STOA!Q56</f>
        <v>0</v>
      </c>
      <c r="AC56">
        <f t="shared" si="0"/>
        <v>1.7221531045769631</v>
      </c>
      <c r="AD56">
        <f t="shared" si="1"/>
        <v>203.29607363077579</v>
      </c>
      <c r="AE56">
        <f>'IDT-1'!E56</f>
        <v>0</v>
      </c>
      <c r="AF56" s="25"/>
      <c r="AG56">
        <f t="shared" si="2"/>
        <v>203.29607363077579</v>
      </c>
      <c r="AI56" s="35">
        <f>PXIL!K56</f>
        <v>0</v>
      </c>
      <c r="AJ56" s="35">
        <f>PXIL!Q56</f>
        <v>0</v>
      </c>
      <c r="AK56" s="35">
        <f>RTM_IEX!K56</f>
        <v>9.65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9">
        <f>GDAM_IEX!K56</f>
        <v>100.33</v>
      </c>
      <c r="AP56" s="149">
        <f>GDAM_IEX!Q56</f>
        <v>0</v>
      </c>
      <c r="AQ56" s="149">
        <f>GDAM_PXI!K56</f>
        <v>0</v>
      </c>
      <c r="AR56" s="149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1.2636000000000001</v>
      </c>
      <c r="E57">
        <f>GT_NG!S57</f>
        <v>1.9625845737483087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14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46.392042161604451</v>
      </c>
      <c r="P57" s="37">
        <v>0</v>
      </c>
      <c r="Q57" s="37">
        <v>0</v>
      </c>
      <c r="R57" s="39">
        <v>0</v>
      </c>
      <c r="S57" s="39">
        <v>8.42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0</v>
      </c>
      <c r="AB57" s="76">
        <f>-STOA!Q57</f>
        <v>0</v>
      </c>
      <c r="AC57">
        <f t="shared" si="0"/>
        <v>1.7221531045769631</v>
      </c>
      <c r="AD57">
        <f t="shared" si="1"/>
        <v>203.29607363077579</v>
      </c>
      <c r="AE57">
        <f>'IDT-1'!E57</f>
        <v>0</v>
      </c>
      <c r="AF57" s="25"/>
      <c r="AG57">
        <f t="shared" si="2"/>
        <v>203.29607363077579</v>
      </c>
      <c r="AI57" s="35">
        <f>PXIL!K57</f>
        <v>0</v>
      </c>
      <c r="AJ57" s="35">
        <f>PXIL!Q57</f>
        <v>0</v>
      </c>
      <c r="AK57" s="35">
        <f>RTM_IEX!K57</f>
        <v>9.65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9">
        <f>GDAM_IEX!K57</f>
        <v>100.33</v>
      </c>
      <c r="AP57" s="149">
        <f>GDAM_IEX!Q57</f>
        <v>0</v>
      </c>
      <c r="AQ57" s="149">
        <f>GDAM_PXI!K57</f>
        <v>0</v>
      </c>
      <c r="AR57" s="149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1.2636000000000001</v>
      </c>
      <c r="E58">
        <f>GT_NG!S58</f>
        <v>1.9625845737483087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14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46.392042161604451</v>
      </c>
      <c r="P58" s="37">
        <v>0</v>
      </c>
      <c r="Q58" s="37">
        <v>0</v>
      </c>
      <c r="R58" s="39">
        <v>0</v>
      </c>
      <c r="S58" s="39">
        <v>8.42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0</v>
      </c>
      <c r="AB58" s="76">
        <f>-STOA!Q58</f>
        <v>0</v>
      </c>
      <c r="AC58">
        <f t="shared" si="0"/>
        <v>1.738365104576963</v>
      </c>
      <c r="AD58">
        <f t="shared" si="1"/>
        <v>205.2098616307758</v>
      </c>
      <c r="AE58">
        <f>'IDT-1'!E58</f>
        <v>0</v>
      </c>
      <c r="AF58" s="25"/>
      <c r="AG58">
        <f t="shared" si="2"/>
        <v>205.2098616307758</v>
      </c>
      <c r="AI58" s="35">
        <f>PXIL!K58</f>
        <v>0</v>
      </c>
      <c r="AJ58" s="35">
        <f>PXIL!Q58</f>
        <v>0</v>
      </c>
      <c r="AK58" s="35">
        <f>RTM_IEX!K58</f>
        <v>9.65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9">
        <f>GDAM_IEX!K58</f>
        <v>102.26</v>
      </c>
      <c r="AP58" s="149">
        <f>GDAM_IEX!Q58</f>
        <v>0</v>
      </c>
      <c r="AQ58" s="149">
        <f>GDAM_PXI!K58</f>
        <v>0</v>
      </c>
      <c r="AR58" s="149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1.2636000000000001</v>
      </c>
      <c r="E59">
        <f>GT_NG!S59</f>
        <v>1.9625845737483087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14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45.963063666362437</v>
      </c>
      <c r="P59" s="37">
        <v>0</v>
      </c>
      <c r="Q59" s="37">
        <v>0</v>
      </c>
      <c r="R59" s="39">
        <v>0</v>
      </c>
      <c r="S59" s="39">
        <v>8.43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0</v>
      </c>
      <c r="AB59" s="76">
        <f>-STOA!Q59</f>
        <v>0</v>
      </c>
      <c r="AC59">
        <f t="shared" si="0"/>
        <v>1.7510576852169302</v>
      </c>
      <c r="AD59">
        <f t="shared" si="1"/>
        <v>206.70819055489383</v>
      </c>
      <c r="AE59">
        <f>'IDT-1'!E59</f>
        <v>0</v>
      </c>
      <c r="AF59" s="25"/>
      <c r="AG59">
        <f t="shared" si="2"/>
        <v>206.70819055489383</v>
      </c>
      <c r="AI59" s="35">
        <f>PXIL!K59</f>
        <v>0</v>
      </c>
      <c r="AJ59" s="35">
        <f>PXIL!Q59</f>
        <v>0</v>
      </c>
      <c r="AK59" s="35">
        <f>RTM_IEX!K59</f>
        <v>9.65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9">
        <f>GDAM_IEX!K59</f>
        <v>104.19</v>
      </c>
      <c r="AP59" s="149">
        <f>GDAM_IEX!Q59</f>
        <v>0</v>
      </c>
      <c r="AQ59" s="149">
        <f>GDAM_PXI!K59</f>
        <v>0</v>
      </c>
      <c r="AR59" s="149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1.2636000000000001</v>
      </c>
      <c r="E60">
        <f>GT_NG!S60</f>
        <v>1.9625845737483087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23</v>
      </c>
      <c r="J60">
        <f>Bawana_RLNG!S60</f>
        <v>0</v>
      </c>
      <c r="K60">
        <f>Bawana_Spot!S60</f>
        <v>14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44.418760291143421</v>
      </c>
      <c r="P60" s="37">
        <v>0</v>
      </c>
      <c r="Q60" s="37">
        <v>0</v>
      </c>
      <c r="R60" s="39">
        <v>0</v>
      </c>
      <c r="S60" s="39">
        <v>8.43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0</v>
      </c>
      <c r="AB60" s="76">
        <f>-STOA!Q60</f>
        <v>0</v>
      </c>
      <c r="AC60">
        <f t="shared" si="0"/>
        <v>1.7218735368650906</v>
      </c>
      <c r="AD60">
        <f t="shared" si="1"/>
        <v>203.26307132802665</v>
      </c>
      <c r="AE60">
        <f>'IDT-1'!E60</f>
        <v>0</v>
      </c>
      <c r="AF60" s="25"/>
      <c r="AG60">
        <f t="shared" si="2"/>
        <v>203.26307132802665</v>
      </c>
      <c r="AI60" s="35">
        <f>PXIL!K60</f>
        <v>0</v>
      </c>
      <c r="AJ60" s="35">
        <f>PXIL!Q60</f>
        <v>0</v>
      </c>
      <c r="AK60" s="35">
        <f>RTM_IEX!K60</f>
        <v>9.65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9">
        <f>GDAM_IEX!K60</f>
        <v>102.26</v>
      </c>
      <c r="AP60" s="149">
        <f>GDAM_IEX!Q60</f>
        <v>0</v>
      </c>
      <c r="AQ60" s="149">
        <f>GDAM_PXI!K60</f>
        <v>0</v>
      </c>
      <c r="AR60" s="149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1.2636000000000001</v>
      </c>
      <c r="E61">
        <f>GT_NG!S61</f>
        <v>1.9625845737483087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23</v>
      </c>
      <c r="J61">
        <f>Bawana_RLNG!S61</f>
        <v>0</v>
      </c>
      <c r="K61">
        <f>Bawana_Spot!S61</f>
        <v>14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43.940098390753228</v>
      </c>
      <c r="P61" s="37">
        <v>0</v>
      </c>
      <c r="Q61" s="37">
        <v>0</v>
      </c>
      <c r="R61" s="39">
        <v>0</v>
      </c>
      <c r="S61" s="39">
        <v>8.43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0</v>
      </c>
      <c r="AB61" s="76">
        <f>-STOA!Q61</f>
        <v>0</v>
      </c>
      <c r="AC61">
        <f t="shared" si="0"/>
        <v>1.7259167769018129</v>
      </c>
      <c r="AD61">
        <f t="shared" si="1"/>
        <v>203.74036618759973</v>
      </c>
      <c r="AE61">
        <f>'IDT-1'!E61</f>
        <v>0</v>
      </c>
      <c r="AF61" s="25"/>
      <c r="AG61">
        <f t="shared" si="2"/>
        <v>203.74036618759973</v>
      </c>
      <c r="AI61" s="35">
        <f>PXIL!K61</f>
        <v>0</v>
      </c>
      <c r="AJ61" s="35">
        <f>PXIL!Q61</f>
        <v>0</v>
      </c>
      <c r="AK61" s="35">
        <f>RTM_IEX!K61</f>
        <v>9.65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9">
        <f>GDAM_IEX!K61</f>
        <v>103.22</v>
      </c>
      <c r="AP61" s="149">
        <f>GDAM_IEX!Q61</f>
        <v>0</v>
      </c>
      <c r="AQ61" s="149">
        <f>GDAM_PXI!K61</f>
        <v>0</v>
      </c>
      <c r="AR61" s="149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1.2636000000000001</v>
      </c>
      <c r="E62">
        <f>GT_NG!S62</f>
        <v>1.9625845737483087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23</v>
      </c>
      <c r="J62">
        <f>Bawana_RLNG!S62</f>
        <v>0</v>
      </c>
      <c r="K62">
        <f>Bawana_Spot!S62</f>
        <v>14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43.919225117289734</v>
      </c>
      <c r="P62" s="37">
        <v>0</v>
      </c>
      <c r="Q62" s="37">
        <v>0</v>
      </c>
      <c r="R62" s="39">
        <v>0</v>
      </c>
      <c r="S62" s="39">
        <v>8.43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0</v>
      </c>
      <c r="AB62" s="76">
        <f>-STOA!Q62</f>
        <v>0</v>
      </c>
      <c r="AC62">
        <f t="shared" si="0"/>
        <v>1.7419534414047197</v>
      </c>
      <c r="AD62">
        <f t="shared" si="1"/>
        <v>205.63345624963335</v>
      </c>
      <c r="AE62">
        <f>'IDT-1'!E62</f>
        <v>0</v>
      </c>
      <c r="AF62" s="25"/>
      <c r="AG62">
        <f t="shared" si="2"/>
        <v>205.63345624963335</v>
      </c>
      <c r="AI62" s="35">
        <f>PXIL!K62</f>
        <v>0</v>
      </c>
      <c r="AJ62" s="35">
        <f>PXIL!Q62</f>
        <v>0</v>
      </c>
      <c r="AK62" s="35">
        <f>RTM_IEX!K62</f>
        <v>9.65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9">
        <f>GDAM_IEX!K62</f>
        <v>105.15</v>
      </c>
      <c r="AP62" s="149">
        <f>GDAM_IEX!Q62</f>
        <v>0</v>
      </c>
      <c r="AQ62" s="149">
        <f>GDAM_PXI!K62</f>
        <v>0</v>
      </c>
      <c r="AR62" s="149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1.2636000000000001</v>
      </c>
      <c r="E63">
        <f>GT_NG!S63</f>
        <v>1.9625845737483087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23</v>
      </c>
      <c r="J63">
        <f>Bawana_RLNG!S63</f>
        <v>0</v>
      </c>
      <c r="K63">
        <f>Bawana_Spot!S63</f>
        <v>14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44.059281316384009</v>
      </c>
      <c r="P63" s="37">
        <v>0</v>
      </c>
      <c r="Q63" s="37">
        <v>0</v>
      </c>
      <c r="R63" s="39">
        <v>0</v>
      </c>
      <c r="S63" s="39">
        <v>8.43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0</v>
      </c>
      <c r="AB63" s="76">
        <f>-STOA!Q63</f>
        <v>0</v>
      </c>
      <c r="AC63">
        <f t="shared" si="0"/>
        <v>1.7917659134771116</v>
      </c>
      <c r="AD63">
        <f t="shared" si="1"/>
        <v>211.5136999766552</v>
      </c>
      <c r="AE63">
        <f>'IDT-1'!E63</f>
        <v>0</v>
      </c>
      <c r="AF63" s="25"/>
      <c r="AG63">
        <f t="shared" si="2"/>
        <v>211.5136999766552</v>
      </c>
      <c r="AI63" s="35">
        <f>PXIL!K63</f>
        <v>0</v>
      </c>
      <c r="AJ63" s="35">
        <f>PXIL!Q63</f>
        <v>0</v>
      </c>
      <c r="AK63" s="35">
        <f>RTM_IEX!K63</f>
        <v>9.65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9">
        <f>GDAM_IEX!K63</f>
        <v>110.94</v>
      </c>
      <c r="AP63" s="149">
        <f>GDAM_IEX!Q63</f>
        <v>0</v>
      </c>
      <c r="AQ63" s="149">
        <f>GDAM_PXI!K63</f>
        <v>0</v>
      </c>
      <c r="AR63" s="149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1.2636000000000001</v>
      </c>
      <c r="E64">
        <f>GT_NG!S64</f>
        <v>1.9625845737483087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23</v>
      </c>
      <c r="J64">
        <f>Bawana_RLNG!S64</f>
        <v>0</v>
      </c>
      <c r="K64">
        <f>Bawana_Spot!S64</f>
        <v>14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44.269307675034874</v>
      </c>
      <c r="P64" s="37">
        <v>0</v>
      </c>
      <c r="Q64" s="37">
        <v>0</v>
      </c>
      <c r="R64" s="39">
        <v>0</v>
      </c>
      <c r="S64" s="39">
        <v>8.43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0</v>
      </c>
      <c r="AB64" s="76">
        <f>-STOA!Q64</f>
        <v>0</v>
      </c>
      <c r="AC64">
        <f t="shared" si="0"/>
        <v>1.8016781348897788</v>
      </c>
      <c r="AD64">
        <f t="shared" si="1"/>
        <v>212.68381411389342</v>
      </c>
      <c r="AE64">
        <f>'IDT-1'!E64</f>
        <v>0</v>
      </c>
      <c r="AF64" s="25"/>
      <c r="AG64">
        <f t="shared" si="2"/>
        <v>212.68381411389342</v>
      </c>
      <c r="AI64" s="35">
        <f>PXIL!K64</f>
        <v>0</v>
      </c>
      <c r="AJ64" s="35">
        <f>PXIL!Q64</f>
        <v>0</v>
      </c>
      <c r="AK64" s="35">
        <f>RTM_IEX!K64</f>
        <v>9.65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9">
        <f>GDAM_IEX!K64</f>
        <v>111.91</v>
      </c>
      <c r="AP64" s="149">
        <f>GDAM_IEX!Q64</f>
        <v>0</v>
      </c>
      <c r="AQ64" s="149">
        <f>GDAM_PXI!K64</f>
        <v>0</v>
      </c>
      <c r="AR64" s="149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1.2636000000000001</v>
      </c>
      <c r="E65">
        <f>GT_NG!S65</f>
        <v>1.9625845737483087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23</v>
      </c>
      <c r="J65">
        <f>Bawana_RLNG!S65</f>
        <v>0</v>
      </c>
      <c r="K65">
        <f>Bawana_Spot!S65</f>
        <v>14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46.239069915929868</v>
      </c>
      <c r="P65" s="37">
        <v>0</v>
      </c>
      <c r="Q65" s="37">
        <v>0</v>
      </c>
      <c r="R65" s="39">
        <v>0</v>
      </c>
      <c r="S65" s="39">
        <v>8.43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0</v>
      </c>
      <c r="AB65" s="76">
        <f>-STOA!Q65</f>
        <v>0</v>
      </c>
      <c r="AC65">
        <f t="shared" si="0"/>
        <v>1.8344361377132967</v>
      </c>
      <c r="AD65">
        <f t="shared" si="1"/>
        <v>216.55081835196492</v>
      </c>
      <c r="AE65">
        <f>'IDT-1'!E65</f>
        <v>0</v>
      </c>
      <c r="AF65" s="25"/>
      <c r="AG65">
        <f t="shared" si="2"/>
        <v>216.55081835196492</v>
      </c>
      <c r="AI65" s="35">
        <f>PXIL!K65</f>
        <v>0</v>
      </c>
      <c r="AJ65" s="35">
        <f>PXIL!Q65</f>
        <v>0</v>
      </c>
      <c r="AK65" s="35">
        <f>RTM_IEX!K65</f>
        <v>9.65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9">
        <f>GDAM_IEX!K65</f>
        <v>113.84</v>
      </c>
      <c r="AP65" s="149">
        <f>GDAM_IEX!Q65</f>
        <v>0</v>
      </c>
      <c r="AQ65" s="149">
        <f>GDAM_PXI!K65</f>
        <v>0</v>
      </c>
      <c r="AR65" s="149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1.2636000000000001</v>
      </c>
      <c r="E66">
        <f>GT_NG!S66</f>
        <v>1.9625845737483087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23</v>
      </c>
      <c r="J66">
        <f>Bawana_RLNG!S66</f>
        <v>0</v>
      </c>
      <c r="K66">
        <f>Bawana_Spot!S66</f>
        <v>14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46.330618021798422</v>
      </c>
      <c r="P66" s="37">
        <v>0</v>
      </c>
      <c r="Q66" s="37">
        <v>0</v>
      </c>
      <c r="R66" s="39">
        <v>0</v>
      </c>
      <c r="S66" s="39">
        <v>8.43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0</v>
      </c>
      <c r="AB66" s="76">
        <f>-STOA!Q66</f>
        <v>0</v>
      </c>
      <c r="AC66">
        <f t="shared" si="0"/>
        <v>1.8594811418025927</v>
      </c>
      <c r="AD66">
        <f t="shared" si="1"/>
        <v>219.50732145374414</v>
      </c>
      <c r="AE66">
        <f>'IDT-1'!E66</f>
        <v>0</v>
      </c>
      <c r="AF66" s="25"/>
      <c r="AG66">
        <f t="shared" si="2"/>
        <v>219.50732145374414</v>
      </c>
      <c r="AI66" s="35">
        <f>PXIL!K66</f>
        <v>0</v>
      </c>
      <c r="AJ66" s="35">
        <f>PXIL!Q66</f>
        <v>0</v>
      </c>
      <c r="AK66" s="35">
        <f>RTM_IEX!K66</f>
        <v>9.65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9">
        <f>GDAM_IEX!K66</f>
        <v>116.73</v>
      </c>
      <c r="AP66" s="149">
        <f>GDAM_IEX!Q66</f>
        <v>0</v>
      </c>
      <c r="AQ66" s="149">
        <f>GDAM_PXI!K66</f>
        <v>0</v>
      </c>
      <c r="AR66" s="149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1.2757499999999999</v>
      </c>
      <c r="E67">
        <f>GT_NG!S67</f>
        <v>1.9625845737483087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14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48.915719985888742</v>
      </c>
      <c r="P67" s="37">
        <v>0</v>
      </c>
      <c r="Q67" s="37">
        <v>0</v>
      </c>
      <c r="R67" s="39">
        <v>0</v>
      </c>
      <c r="S67" s="39">
        <v>8.43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0</v>
      </c>
      <c r="AB67" s="76">
        <f>-STOA!Q67</f>
        <v>0</v>
      </c>
      <c r="AC67">
        <f t="shared" si="0"/>
        <v>1.8245140583009511</v>
      </c>
      <c r="AD67">
        <f t="shared" si="1"/>
        <v>215.37954050133609</v>
      </c>
      <c r="AE67">
        <f>'IDT-1'!E67</f>
        <v>0</v>
      </c>
      <c r="AF67" s="25"/>
      <c r="AG67">
        <f t="shared" si="2"/>
        <v>215.37954050133609</v>
      </c>
      <c r="AI67" s="35">
        <f>PXIL!K67</f>
        <v>0</v>
      </c>
      <c r="AJ67" s="35">
        <f>PXIL!Q67</f>
        <v>0</v>
      </c>
      <c r="AK67" s="35">
        <f>RTM_IEX!K67</f>
        <v>9.65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9">
        <f>GDAM_IEX!K67</f>
        <v>109.97</v>
      </c>
      <c r="AP67" s="149">
        <f>GDAM_IEX!Q67</f>
        <v>0</v>
      </c>
      <c r="AQ67" s="149">
        <f>GDAM_PXI!K67</f>
        <v>0</v>
      </c>
      <c r="AR67" s="149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1.2757499999999999</v>
      </c>
      <c r="E68">
        <f>GT_NG!S68</f>
        <v>1.9625845737483087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14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49.551799452617246</v>
      </c>
      <c r="P68" s="37">
        <v>0</v>
      </c>
      <c r="Q68" s="37">
        <v>0</v>
      </c>
      <c r="R68" s="39">
        <v>0</v>
      </c>
      <c r="S68" s="39">
        <v>8.43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0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1.7893691258214706</v>
      </c>
      <c r="AD68">
        <f t="shared" ref="AD68:AD98" si="4">SUM(B68:AB68,AI68:AV68)-AC68</f>
        <v>211.23076490054407</v>
      </c>
      <c r="AE68">
        <f>'IDT-1'!E68</f>
        <v>0</v>
      </c>
      <c r="AF68" s="25"/>
      <c r="AG68">
        <f t="shared" ref="AG68:AG98" si="5">SUM(AD68:AF68)</f>
        <v>211.23076490054407</v>
      </c>
      <c r="AI68" s="35">
        <f>PXIL!K68</f>
        <v>0</v>
      </c>
      <c r="AJ68" s="35">
        <f>PXIL!Q68</f>
        <v>0</v>
      </c>
      <c r="AK68" s="35">
        <f>RTM_IEX!K68</f>
        <v>9.65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9">
        <f>GDAM_IEX!K68</f>
        <v>105.15</v>
      </c>
      <c r="AP68" s="149">
        <f>GDAM_IEX!Q68</f>
        <v>0</v>
      </c>
      <c r="AQ68" s="149">
        <f>GDAM_PXI!K68</f>
        <v>0</v>
      </c>
      <c r="AR68" s="149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1.2757499999999999</v>
      </c>
      <c r="E69">
        <f>GT_NG!S69</f>
        <v>1.9625845737483087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14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49.362565130413856</v>
      </c>
      <c r="P69" s="37">
        <v>0</v>
      </c>
      <c r="Q69" s="37">
        <v>0</v>
      </c>
      <c r="R69" s="39">
        <v>0</v>
      </c>
      <c r="S69" s="39">
        <v>8.43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0</v>
      </c>
      <c r="AB69" s="76">
        <f>-STOA!Q69</f>
        <v>0</v>
      </c>
      <c r="AC69">
        <f t="shared" si="3"/>
        <v>1.7554395575149619</v>
      </c>
      <c r="AD69">
        <f t="shared" si="4"/>
        <v>207.22546014664718</v>
      </c>
      <c r="AE69">
        <f>'IDT-1'!E69</f>
        <v>0</v>
      </c>
      <c r="AF69" s="25"/>
      <c r="AG69">
        <f t="shared" si="5"/>
        <v>207.22546014664718</v>
      </c>
      <c r="AI69" s="35">
        <f>PXIL!K69</f>
        <v>0</v>
      </c>
      <c r="AJ69" s="35">
        <f>PXIL!Q69</f>
        <v>0</v>
      </c>
      <c r="AK69" s="35">
        <f>RTM_IEX!K69</f>
        <v>9.65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9">
        <f>GDAM_IEX!K69</f>
        <v>101.3</v>
      </c>
      <c r="AP69" s="149">
        <f>GDAM_IEX!Q69</f>
        <v>0</v>
      </c>
      <c r="AQ69" s="149">
        <f>GDAM_PXI!K69</f>
        <v>0</v>
      </c>
      <c r="AR69" s="149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1.2757499999999999</v>
      </c>
      <c r="E70">
        <f>GT_NG!S70</f>
        <v>1.9625845737483087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14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49.473796741076185</v>
      </c>
      <c r="P70" s="37">
        <v>0</v>
      </c>
      <c r="Q70" s="37">
        <v>0</v>
      </c>
      <c r="R70" s="39">
        <v>0</v>
      </c>
      <c r="S70" s="39">
        <v>8.43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0</v>
      </c>
      <c r="AB70" s="76">
        <f>-STOA!Q70</f>
        <v>0</v>
      </c>
      <c r="AC70">
        <f t="shared" si="3"/>
        <v>1.7239499030445258</v>
      </c>
      <c r="AD70">
        <f t="shared" si="4"/>
        <v>203.50818141177999</v>
      </c>
      <c r="AE70">
        <f>'IDT-1'!E70</f>
        <v>0</v>
      </c>
      <c r="AF70" s="25"/>
      <c r="AG70">
        <f t="shared" si="5"/>
        <v>203.50818141177999</v>
      </c>
      <c r="AI70" s="35">
        <f>PXIL!K70</f>
        <v>0</v>
      </c>
      <c r="AJ70" s="35">
        <f>PXIL!Q70</f>
        <v>0</v>
      </c>
      <c r="AK70" s="35">
        <f>RTM_IEX!K70</f>
        <v>9.65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9">
        <f>GDAM_IEX!K70</f>
        <v>97.44</v>
      </c>
      <c r="AP70" s="149">
        <f>GDAM_IEX!Q70</f>
        <v>0</v>
      </c>
      <c r="AQ70" s="149">
        <f>GDAM_PXI!K70</f>
        <v>0</v>
      </c>
      <c r="AR70" s="149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1.2757499999999999</v>
      </c>
      <c r="E71">
        <f>GT_NG!S71</f>
        <v>1.9625845737483087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14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52.142336220211419</v>
      </c>
      <c r="P71" s="37">
        <v>0</v>
      </c>
      <c r="Q71" s="37">
        <v>0</v>
      </c>
      <c r="R71" s="39">
        <v>0</v>
      </c>
      <c r="S71" s="39">
        <v>8.43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0</v>
      </c>
      <c r="AB71" s="76">
        <f>-STOA!Q71</f>
        <v>0</v>
      </c>
      <c r="AC71">
        <f t="shared" si="3"/>
        <v>2.0705216346692614</v>
      </c>
      <c r="AD71">
        <f t="shared" si="4"/>
        <v>244.42014915929047</v>
      </c>
      <c r="AE71">
        <f>'IDT-1'!E71</f>
        <v>0</v>
      </c>
      <c r="AF71" s="25"/>
      <c r="AG71">
        <f t="shared" si="5"/>
        <v>244.42014915929047</v>
      </c>
      <c r="AI71" s="35">
        <f>PXIL!K71</f>
        <v>0</v>
      </c>
      <c r="AJ71" s="35">
        <f>PXIL!Q71</f>
        <v>0</v>
      </c>
      <c r="AK71" s="35">
        <f>RTM_IEX!K71</f>
        <v>9.65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9">
        <f>GDAM_IEX!K71</f>
        <v>136.03</v>
      </c>
      <c r="AP71" s="149">
        <f>GDAM_IEX!Q71</f>
        <v>0</v>
      </c>
      <c r="AQ71" s="149">
        <f>GDAM_PXI!K71</f>
        <v>0</v>
      </c>
      <c r="AR71" s="149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1.2757499999999999</v>
      </c>
      <c r="E72">
        <f>GT_NG!S72</f>
        <v>1.9625845737483087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14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52.142336220211419</v>
      </c>
      <c r="P72" s="37">
        <v>0</v>
      </c>
      <c r="Q72" s="37">
        <v>0</v>
      </c>
      <c r="R72" s="39">
        <v>0</v>
      </c>
      <c r="S72" s="39">
        <v>8.43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0</v>
      </c>
      <c r="AB72" s="76">
        <f>-STOA!Q72</f>
        <v>0</v>
      </c>
      <c r="AC72">
        <f t="shared" si="3"/>
        <v>2.0137376346692619</v>
      </c>
      <c r="AD72">
        <f t="shared" si="4"/>
        <v>237.71693315929048</v>
      </c>
      <c r="AE72">
        <f>'IDT-1'!E72</f>
        <v>0</v>
      </c>
      <c r="AF72" s="25"/>
      <c r="AG72">
        <f t="shared" si="5"/>
        <v>237.71693315929048</v>
      </c>
      <c r="AI72" s="35">
        <f>PXIL!K72</f>
        <v>0</v>
      </c>
      <c r="AJ72" s="35">
        <f>PXIL!Q72</f>
        <v>0</v>
      </c>
      <c r="AK72" s="35">
        <f>RTM_IEX!K72</f>
        <v>9.65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9">
        <f>GDAM_IEX!K72</f>
        <v>129.27000000000001</v>
      </c>
      <c r="AP72" s="149">
        <f>GDAM_IEX!Q72</f>
        <v>0</v>
      </c>
      <c r="AQ72" s="149">
        <f>GDAM_PXI!K72</f>
        <v>0</v>
      </c>
      <c r="AR72" s="149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1.2757499999999999</v>
      </c>
      <c r="E73">
        <f>GT_NG!S73</f>
        <v>1.9625845737483087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14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54.363200350768189</v>
      </c>
      <c r="P73" s="37">
        <v>0</v>
      </c>
      <c r="Q73" s="37">
        <v>0</v>
      </c>
      <c r="R73" s="39">
        <v>0</v>
      </c>
      <c r="S73" s="39">
        <v>8.43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0</v>
      </c>
      <c r="AB73" s="76">
        <f>-STOA!Q73</f>
        <v>0</v>
      </c>
      <c r="AC73">
        <f t="shared" si="3"/>
        <v>1.9107608933659386</v>
      </c>
      <c r="AD73">
        <f t="shared" si="4"/>
        <v>225.56077403115057</v>
      </c>
      <c r="AE73">
        <f>'IDT-1'!E73</f>
        <v>0</v>
      </c>
      <c r="AF73" s="25"/>
      <c r="AG73">
        <f t="shared" si="5"/>
        <v>225.56077403115057</v>
      </c>
      <c r="AI73" s="35">
        <f>PXIL!K73</f>
        <v>0</v>
      </c>
      <c r="AJ73" s="35">
        <f>PXIL!Q73</f>
        <v>0</v>
      </c>
      <c r="AK73" s="35">
        <f>RTM_IEX!K73</f>
        <v>9.64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9">
        <f>GDAM_IEX!K73</f>
        <v>114.8</v>
      </c>
      <c r="AP73" s="149">
        <f>GDAM_IEX!Q73</f>
        <v>0</v>
      </c>
      <c r="AQ73" s="149">
        <f>GDAM_PXI!K73</f>
        <v>0</v>
      </c>
      <c r="AR73" s="149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1.2757499999999999</v>
      </c>
      <c r="E74">
        <f>GT_NG!S74</f>
        <v>1.9625845737483087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14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60.48838220075347</v>
      </c>
      <c r="P74" s="37">
        <v>0</v>
      </c>
      <c r="Q74" s="37">
        <v>0</v>
      </c>
      <c r="R74" s="39">
        <v>0</v>
      </c>
      <c r="S74" s="39">
        <v>8.43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0</v>
      </c>
      <c r="AB74" s="76">
        <f>-STOA!Q74</f>
        <v>0</v>
      </c>
      <c r="AC74">
        <f t="shared" si="3"/>
        <v>1.8407484209058147</v>
      </c>
      <c r="AD74">
        <f t="shared" si="4"/>
        <v>217.29596835359598</v>
      </c>
      <c r="AE74">
        <f>'IDT-1'!E74</f>
        <v>0</v>
      </c>
      <c r="AF74" s="25"/>
      <c r="AG74">
        <f t="shared" si="5"/>
        <v>217.29596835359598</v>
      </c>
      <c r="AI74" s="35">
        <f>PXIL!K74</f>
        <v>0</v>
      </c>
      <c r="AJ74" s="35">
        <f>PXIL!Q74</f>
        <v>0</v>
      </c>
      <c r="AK74" s="35">
        <f>RTM_IEX!K74</f>
        <v>9.65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9">
        <f>GDAM_IEX!K74</f>
        <v>100.33</v>
      </c>
      <c r="AP74" s="149">
        <f>GDAM_IEX!Q74</f>
        <v>0</v>
      </c>
      <c r="AQ74" s="149">
        <f>GDAM_PXI!K74</f>
        <v>0</v>
      </c>
      <c r="AR74" s="149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1.2757499999999999</v>
      </c>
      <c r="E75">
        <f>GT_NG!S75</f>
        <v>1.9826792963464142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48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66.855250137784992</v>
      </c>
      <c r="P75" s="37">
        <v>0</v>
      </c>
      <c r="Q75" s="37">
        <v>0</v>
      </c>
      <c r="R75" s="39">
        <v>0</v>
      </c>
      <c r="S75" s="39">
        <v>8.43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0</v>
      </c>
      <c r="AB75" s="76">
        <f>-STOA!Q75</f>
        <v>0</v>
      </c>
      <c r="AC75">
        <f t="shared" si="3"/>
        <v>2.0421549072467036</v>
      </c>
      <c r="AD75">
        <f t="shared" si="4"/>
        <v>241.0715245268847</v>
      </c>
      <c r="AE75">
        <f>'IDT-1'!E75</f>
        <v>0</v>
      </c>
      <c r="AF75" s="25"/>
      <c r="AG75">
        <f t="shared" si="5"/>
        <v>241.0715245268847</v>
      </c>
      <c r="AI75" s="35">
        <f>PXIL!K75</f>
        <v>0</v>
      </c>
      <c r="AJ75" s="35">
        <f>PXIL!Q75</f>
        <v>0</v>
      </c>
      <c r="AK75" s="35">
        <f>RTM_IEX!K75</f>
        <v>28.94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9">
        <f>GDAM_IEX!K75</f>
        <v>64.63</v>
      </c>
      <c r="AP75" s="149">
        <f>GDAM_IEX!Q75</f>
        <v>0</v>
      </c>
      <c r="AQ75" s="149">
        <f>GDAM_PXI!K75</f>
        <v>0</v>
      </c>
      <c r="AR75" s="149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1.2757499999999999</v>
      </c>
      <c r="E76">
        <f>GT_NG!S76</f>
        <v>1.9826792963464142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23</v>
      </c>
      <c r="J76">
        <f>Bawana_RLNG!S76</f>
        <v>0</v>
      </c>
      <c r="K76">
        <f>Bawana_Spot!S76</f>
        <v>46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74.285887657697856</v>
      </c>
      <c r="P76" s="37">
        <v>0</v>
      </c>
      <c r="Q76" s="37">
        <v>0</v>
      </c>
      <c r="R76" s="39">
        <v>0</v>
      </c>
      <c r="S76" s="39">
        <v>8.43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0</v>
      </c>
      <c r="AB76" s="76">
        <f>-STOA!Q76</f>
        <v>0</v>
      </c>
      <c r="AC76">
        <f t="shared" si="3"/>
        <v>1.9338842624139718</v>
      </c>
      <c r="AD76">
        <f t="shared" si="4"/>
        <v>228.29043269163029</v>
      </c>
      <c r="AE76">
        <f>'IDT-1'!E76</f>
        <v>0</v>
      </c>
      <c r="AF76" s="25"/>
      <c r="AG76">
        <f t="shared" si="5"/>
        <v>228.29043269163029</v>
      </c>
      <c r="AI76" s="35">
        <f>PXIL!K76</f>
        <v>0</v>
      </c>
      <c r="AJ76" s="35">
        <f>PXIL!Q76</f>
        <v>0</v>
      </c>
      <c r="AK76" s="35">
        <f>RTM_IEX!K76</f>
        <v>28.94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9">
        <f>GDAM_IEX!K76</f>
        <v>46.31</v>
      </c>
      <c r="AP76" s="149">
        <f>GDAM_IEX!Q76</f>
        <v>0</v>
      </c>
      <c r="AQ76" s="149">
        <f>GDAM_PXI!K76</f>
        <v>0</v>
      </c>
      <c r="AR76" s="149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1.2757499999999999</v>
      </c>
      <c r="E77">
        <f>GT_NG!S77</f>
        <v>1.9826792963464142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26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85.78745004108869</v>
      </c>
      <c r="P77" s="37">
        <v>0</v>
      </c>
      <c r="Q77" s="37">
        <v>0</v>
      </c>
      <c r="R77" s="39">
        <v>0</v>
      </c>
      <c r="S77" s="39">
        <v>8.43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0</v>
      </c>
      <c r="AB77" s="76">
        <f>-STOA!Q77</f>
        <v>0</v>
      </c>
      <c r="AC77">
        <f t="shared" si="3"/>
        <v>1.7328013864344549</v>
      </c>
      <c r="AD77">
        <f t="shared" si="4"/>
        <v>204.55307795100066</v>
      </c>
      <c r="AE77">
        <f>'IDT-1'!E77</f>
        <v>0</v>
      </c>
      <c r="AF77" s="25"/>
      <c r="AG77">
        <f t="shared" si="5"/>
        <v>204.55307795100066</v>
      </c>
      <c r="AI77" s="35">
        <f>PXIL!K77</f>
        <v>0</v>
      </c>
      <c r="AJ77" s="35">
        <f>PXIL!Q77</f>
        <v>0</v>
      </c>
      <c r="AK77" s="35">
        <f>RTM_IEX!K77</f>
        <v>28.94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9">
        <f>GDAM_IEX!K77</f>
        <v>30.87</v>
      </c>
      <c r="AP77" s="149">
        <f>GDAM_IEX!Q77</f>
        <v>0</v>
      </c>
      <c r="AQ77" s="149">
        <f>GDAM_PXI!K77</f>
        <v>0</v>
      </c>
      <c r="AR77" s="149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1.2757499999999999</v>
      </c>
      <c r="E78">
        <f>GT_NG!S78</f>
        <v>1.9826792963464142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26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86.826087358226786</v>
      </c>
      <c r="P78" s="37">
        <v>0</v>
      </c>
      <c r="Q78" s="37">
        <v>0</v>
      </c>
      <c r="R78" s="39">
        <v>0</v>
      </c>
      <c r="S78" s="39">
        <v>8.43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0</v>
      </c>
      <c r="AB78" s="76">
        <f>-STOA!Q78</f>
        <v>0</v>
      </c>
      <c r="AC78">
        <f t="shared" si="3"/>
        <v>1.725313939898415</v>
      </c>
      <c r="AD78">
        <f t="shared" si="4"/>
        <v>203.66920271467478</v>
      </c>
      <c r="AE78">
        <f>'IDT-1'!E78</f>
        <v>0</v>
      </c>
      <c r="AF78" s="25"/>
      <c r="AG78">
        <f t="shared" si="5"/>
        <v>203.66920271467478</v>
      </c>
      <c r="AI78" s="35">
        <f>PXIL!K78</f>
        <v>0</v>
      </c>
      <c r="AJ78" s="35">
        <f>PXIL!Q78</f>
        <v>0</v>
      </c>
      <c r="AK78" s="35">
        <f>RTM_IEX!K78</f>
        <v>28.94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9">
        <f>GDAM_IEX!K78</f>
        <v>28.94</v>
      </c>
      <c r="AP78" s="149">
        <f>GDAM_IEX!Q78</f>
        <v>0</v>
      </c>
      <c r="AQ78" s="149">
        <f>GDAM_PXI!K78</f>
        <v>0</v>
      </c>
      <c r="AR78" s="149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1.2757499999999999</v>
      </c>
      <c r="E79">
        <f>GT_NG!S79</f>
        <v>1.9826792963464142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22.999101597593846</v>
      </c>
      <c r="J79">
        <f>Bawana_RLNG!S79</f>
        <v>0</v>
      </c>
      <c r="K79">
        <f>Bawana_Spot!S79</f>
        <v>26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88.3172297489795</v>
      </c>
      <c r="P79" s="37">
        <v>0</v>
      </c>
      <c r="Q79" s="37">
        <v>0</v>
      </c>
      <c r="R79" s="39">
        <v>0</v>
      </c>
      <c r="S79" s="39">
        <v>8.43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0</v>
      </c>
      <c r="AB79" s="76">
        <f>-STOA!Q79</f>
        <v>0</v>
      </c>
      <c r="AC79">
        <f t="shared" si="3"/>
        <v>1.697343989400526</v>
      </c>
      <c r="AD79">
        <f t="shared" si="4"/>
        <v>200.36741665351923</v>
      </c>
      <c r="AE79">
        <f>'IDT-1'!E79</f>
        <v>0</v>
      </c>
      <c r="AF79" s="25"/>
      <c r="AG79">
        <f t="shared" si="5"/>
        <v>200.36741665351923</v>
      </c>
      <c r="AI79" s="35">
        <f>PXIL!K79</f>
        <v>0</v>
      </c>
      <c r="AJ79" s="35">
        <f>PXIL!Q79</f>
        <v>0</v>
      </c>
      <c r="AK79" s="35">
        <f>RTM_IEX!K79</f>
        <v>28.94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9">
        <f>GDAM_IEX!K79</f>
        <v>24.12</v>
      </c>
      <c r="AP79" s="149">
        <f>GDAM_IEX!Q79</f>
        <v>0</v>
      </c>
      <c r="AQ79" s="149">
        <f>GDAM_PXI!K79</f>
        <v>0</v>
      </c>
      <c r="AR79" s="149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1.2757499999999999</v>
      </c>
      <c r="E80">
        <f>GT_NG!S80</f>
        <v>1.9826792963464142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22.999101597593846</v>
      </c>
      <c r="J80">
        <f>Bawana_RLNG!S80</f>
        <v>0</v>
      </c>
      <c r="K80">
        <f>Bawana_Spot!S80</f>
        <v>26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89.957641562457852</v>
      </c>
      <c r="P80" s="37">
        <v>0</v>
      </c>
      <c r="Q80" s="37">
        <v>0</v>
      </c>
      <c r="R80" s="39">
        <v>0</v>
      </c>
      <c r="S80" s="39">
        <v>8.43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0</v>
      </c>
      <c r="AB80" s="76">
        <f>-STOA!Q80</f>
        <v>0</v>
      </c>
      <c r="AC80">
        <f t="shared" si="3"/>
        <v>1.6705514486337441</v>
      </c>
      <c r="AD80">
        <f t="shared" si="4"/>
        <v>197.20462100776436</v>
      </c>
      <c r="AE80">
        <f>'IDT-1'!E80</f>
        <v>0</v>
      </c>
      <c r="AF80" s="25"/>
      <c r="AG80">
        <f t="shared" si="5"/>
        <v>197.20462100776436</v>
      </c>
      <c r="AI80" s="35">
        <f>PXIL!K80</f>
        <v>0</v>
      </c>
      <c r="AJ80" s="35">
        <f>PXIL!Q80</f>
        <v>0</v>
      </c>
      <c r="AK80" s="35">
        <f>RTM_IEX!K80</f>
        <v>28.94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9">
        <f>GDAM_IEX!K80</f>
        <v>19.29</v>
      </c>
      <c r="AP80" s="149">
        <f>GDAM_IEX!Q80</f>
        <v>0</v>
      </c>
      <c r="AQ80" s="149">
        <f>GDAM_PXI!K80</f>
        <v>0</v>
      </c>
      <c r="AR80" s="149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1.2757499999999999</v>
      </c>
      <c r="E81">
        <f>GT_NG!S81</f>
        <v>1.9826792963464142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26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89.957641562457852</v>
      </c>
      <c r="P81" s="37">
        <v>0</v>
      </c>
      <c r="Q81" s="37">
        <v>0</v>
      </c>
      <c r="R81" s="39">
        <v>0</v>
      </c>
      <c r="S81" s="39">
        <v>8.43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0</v>
      </c>
      <c r="AB81" s="76">
        <f>-STOA!Q81</f>
        <v>0</v>
      </c>
      <c r="AC81">
        <f t="shared" si="3"/>
        <v>1.6301549952139558</v>
      </c>
      <c r="AD81">
        <f t="shared" si="4"/>
        <v>192.43591586359031</v>
      </c>
      <c r="AE81">
        <f>'IDT-1'!E81</f>
        <v>0</v>
      </c>
      <c r="AF81" s="25"/>
      <c r="AG81">
        <f t="shared" si="5"/>
        <v>192.43591586359031</v>
      </c>
      <c r="AI81" s="35">
        <f>PXIL!K81</f>
        <v>0</v>
      </c>
      <c r="AJ81" s="35">
        <f>PXIL!Q81</f>
        <v>0</v>
      </c>
      <c r="AK81" s="35">
        <f>RTM_IEX!K81</f>
        <v>28.95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9">
        <f>GDAM_IEX!K81</f>
        <v>14.47</v>
      </c>
      <c r="AP81" s="149">
        <f>GDAM_IEX!Q81</f>
        <v>0</v>
      </c>
      <c r="AQ81" s="149">
        <f>GDAM_PXI!K81</f>
        <v>0</v>
      </c>
      <c r="AR81" s="149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1.2757499999999999</v>
      </c>
      <c r="E82">
        <f>GT_NG!S82</f>
        <v>1.9826792963464142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26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89.957627331842602</v>
      </c>
      <c r="P82" s="37">
        <v>0</v>
      </c>
      <c r="Q82" s="37">
        <v>0</v>
      </c>
      <c r="R82" s="39">
        <v>0</v>
      </c>
      <c r="S82" s="39">
        <v>8.43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0</v>
      </c>
      <c r="AB82" s="76">
        <f>-STOA!Q82</f>
        <v>0</v>
      </c>
      <c r="AC82">
        <f t="shared" si="3"/>
        <v>1.5895828756767876</v>
      </c>
      <c r="AD82">
        <f t="shared" si="4"/>
        <v>187.64647375251224</v>
      </c>
      <c r="AE82">
        <f>'IDT-1'!E82</f>
        <v>0</v>
      </c>
      <c r="AF82" s="25"/>
      <c r="AG82">
        <f t="shared" si="5"/>
        <v>187.64647375251224</v>
      </c>
      <c r="AI82" s="35">
        <f>PXIL!K82</f>
        <v>0</v>
      </c>
      <c r="AJ82" s="35">
        <f>PXIL!Q82</f>
        <v>0</v>
      </c>
      <c r="AK82" s="35">
        <f>RTM_IEX!K82</f>
        <v>28.94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9">
        <f>GDAM_IEX!K82</f>
        <v>9.65</v>
      </c>
      <c r="AP82" s="149">
        <f>GDAM_IEX!Q82</f>
        <v>0</v>
      </c>
      <c r="AQ82" s="149">
        <f>GDAM_PXI!K82</f>
        <v>0</v>
      </c>
      <c r="AR82" s="149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1.2757499999999999</v>
      </c>
      <c r="E83">
        <f>GT_NG!S83</f>
        <v>1.9826792963464142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35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89.957235257040551</v>
      </c>
      <c r="P83" s="37">
        <v>0</v>
      </c>
      <c r="Q83" s="37">
        <v>0</v>
      </c>
      <c r="R83" s="39">
        <v>0</v>
      </c>
      <c r="S83" s="39">
        <v>8.43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0</v>
      </c>
      <c r="AB83" s="76">
        <f>-STOA!Q83</f>
        <v>0</v>
      </c>
      <c r="AC83">
        <f t="shared" si="3"/>
        <v>1.5031435822484507</v>
      </c>
      <c r="AD83">
        <f t="shared" si="4"/>
        <v>177.44252097113855</v>
      </c>
      <c r="AE83">
        <f>'IDT-1'!E83</f>
        <v>0</v>
      </c>
      <c r="AF83" s="25"/>
      <c r="AG83">
        <f t="shared" si="5"/>
        <v>177.44252097113855</v>
      </c>
      <c r="AI83" s="35">
        <f>PXIL!K83</f>
        <v>0</v>
      </c>
      <c r="AJ83" s="35">
        <f>PXIL!Q83</f>
        <v>0</v>
      </c>
      <c r="AK83" s="35">
        <f>RTM_IEX!K83</f>
        <v>9.65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9">
        <f>GDAM_IEX!K83</f>
        <v>9.65</v>
      </c>
      <c r="AP83" s="149">
        <f>GDAM_IEX!Q83</f>
        <v>0</v>
      </c>
      <c r="AQ83" s="149">
        <f>GDAM_PXI!K83</f>
        <v>0</v>
      </c>
      <c r="AR83" s="149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1.2757499999999999</v>
      </c>
      <c r="E84">
        <f>GT_NG!S84</f>
        <v>1.9826792963464142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41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88.317189089576445</v>
      </c>
      <c r="P84" s="37">
        <v>0</v>
      </c>
      <c r="Q84" s="37">
        <v>0</v>
      </c>
      <c r="R84" s="39">
        <v>0</v>
      </c>
      <c r="S84" s="39">
        <v>8.43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0</v>
      </c>
      <c r="AB84" s="76">
        <f>-STOA!Q84</f>
        <v>0</v>
      </c>
      <c r="AC84">
        <f t="shared" si="3"/>
        <v>1.4587071944417518</v>
      </c>
      <c r="AD84">
        <f t="shared" si="4"/>
        <v>172.19691119148109</v>
      </c>
      <c r="AE84">
        <f>'IDT-1'!E84</f>
        <v>0</v>
      </c>
      <c r="AF84" s="25"/>
      <c r="AG84">
        <f t="shared" si="5"/>
        <v>172.19691119148109</v>
      </c>
      <c r="AI84" s="35">
        <f>PXIL!K84</f>
        <v>0</v>
      </c>
      <c r="AJ84" s="35">
        <f>PXIL!Q84</f>
        <v>0</v>
      </c>
      <c r="AK84" s="35">
        <f>RTM_IEX!K84</f>
        <v>9.65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1.2757499999999999</v>
      </c>
      <c r="E85">
        <f>GT_NG!S85</f>
        <v>1.9825095057034219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</v>
      </c>
      <c r="J85">
        <f>Bawana_RLNG!S85</f>
        <v>0</v>
      </c>
      <c r="K85">
        <f>Bawana_Spot!S85</f>
        <v>48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81.938073195624881</v>
      </c>
      <c r="P85" s="37">
        <v>0</v>
      </c>
      <c r="Q85" s="37">
        <v>0</v>
      </c>
      <c r="R85" s="39">
        <v>0</v>
      </c>
      <c r="S85" s="39">
        <v>8.43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0</v>
      </c>
      <c r="AB85" s="76">
        <f>-STOA!Q85</f>
        <v>0</v>
      </c>
      <c r="AC85">
        <f t="shared" si="3"/>
        <v>1.4639211946911574</v>
      </c>
      <c r="AD85">
        <f t="shared" si="4"/>
        <v>172.81241150663715</v>
      </c>
      <c r="AE85">
        <f>'IDT-1'!E85</f>
        <v>0</v>
      </c>
      <c r="AF85" s="25"/>
      <c r="AG85">
        <f t="shared" si="5"/>
        <v>172.81241150663715</v>
      </c>
      <c r="AI85" s="35">
        <f>PXIL!K85</f>
        <v>0</v>
      </c>
      <c r="AJ85" s="35">
        <f>PXIL!Q85</f>
        <v>0</v>
      </c>
      <c r="AK85" s="35">
        <f>RTM_IEX!K85</f>
        <v>9.65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1.2757499999999999</v>
      </c>
      <c r="E86">
        <f>GT_NG!S86</f>
        <v>1.6784065760354092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50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77.47085947402293</v>
      </c>
      <c r="P86" s="37">
        <v>0</v>
      </c>
      <c r="Q86" s="37">
        <v>0</v>
      </c>
      <c r="R86" s="39">
        <v>0</v>
      </c>
      <c r="S86" s="39">
        <v>8.43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0</v>
      </c>
      <c r="AB86" s="76">
        <f>-STOA!Q86</f>
        <v>0</v>
      </c>
      <c r="AC86">
        <f t="shared" si="3"/>
        <v>1.4405581348204899</v>
      </c>
      <c r="AD86">
        <f t="shared" si="4"/>
        <v>170.05445791523783</v>
      </c>
      <c r="AE86">
        <f>'IDT-1'!E86</f>
        <v>0</v>
      </c>
      <c r="AF86" s="25"/>
      <c r="AG86">
        <f t="shared" si="5"/>
        <v>170.05445791523783</v>
      </c>
      <c r="AI86" s="35">
        <f>PXIL!K86</f>
        <v>0</v>
      </c>
      <c r="AJ86" s="35">
        <f>PXIL!Q86</f>
        <v>0</v>
      </c>
      <c r="AK86" s="35">
        <f>RTM_IEX!K86</f>
        <v>9.64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1.2757499999999999</v>
      </c>
      <c r="E87">
        <f>GT_NG!S87</f>
        <v>1.6784065760354092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23</v>
      </c>
      <c r="J87">
        <f>Bawana_RLNG!S87</f>
        <v>0</v>
      </c>
      <c r="K87">
        <f>Bawana_Spot!S87</f>
        <v>51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77.513509170489712</v>
      </c>
      <c r="P87" s="37">
        <v>0</v>
      </c>
      <c r="Q87" s="37">
        <v>0</v>
      </c>
      <c r="R87" s="39">
        <v>0</v>
      </c>
      <c r="S87" s="39">
        <v>8.43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0</v>
      </c>
      <c r="AB87" s="76">
        <f>-STOA!Q87</f>
        <v>0</v>
      </c>
      <c r="AC87">
        <f t="shared" si="3"/>
        <v>1.4494003922708112</v>
      </c>
      <c r="AD87">
        <f t="shared" si="4"/>
        <v>171.09826535425435</v>
      </c>
      <c r="AE87">
        <f>'IDT-1'!E87</f>
        <v>0</v>
      </c>
      <c r="AF87" s="25"/>
      <c r="AG87">
        <f t="shared" si="5"/>
        <v>171.09826535425435</v>
      </c>
      <c r="AI87" s="35">
        <f>PXIL!K87</f>
        <v>0</v>
      </c>
      <c r="AJ87" s="35">
        <f>PXIL!Q87</f>
        <v>0</v>
      </c>
      <c r="AK87" s="35">
        <f>RTM_IEX!K87</f>
        <v>9.65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1.2757499999999999</v>
      </c>
      <c r="E88">
        <f>GT_NG!S88</f>
        <v>1.6784065760354092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23</v>
      </c>
      <c r="J88">
        <f>Bawana_RLNG!S88</f>
        <v>0</v>
      </c>
      <c r="K88">
        <f>Bawana_Spot!S88</f>
        <v>45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78.102098412947811</v>
      </c>
      <c r="P88" s="37">
        <v>0</v>
      </c>
      <c r="Q88" s="37">
        <v>0</v>
      </c>
      <c r="R88" s="39">
        <v>0</v>
      </c>
      <c r="S88" s="39">
        <v>8.43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0</v>
      </c>
      <c r="AB88" s="76">
        <f>-STOA!Q88</f>
        <v>0</v>
      </c>
      <c r="AC88">
        <f t="shared" si="3"/>
        <v>1.403944541907459</v>
      </c>
      <c r="AD88">
        <f t="shared" si="4"/>
        <v>165.73231044707578</v>
      </c>
      <c r="AE88">
        <f>'IDT-1'!E88</f>
        <v>0</v>
      </c>
      <c r="AF88" s="25"/>
      <c r="AG88">
        <f t="shared" si="5"/>
        <v>165.73231044707578</v>
      </c>
      <c r="AI88" s="35">
        <f>PXIL!K88</f>
        <v>0</v>
      </c>
      <c r="AJ88" s="35">
        <f>PXIL!Q88</f>
        <v>0</v>
      </c>
      <c r="AK88" s="35">
        <f>RTM_IEX!K88</f>
        <v>9.65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1.2757499999999999</v>
      </c>
      <c r="E89">
        <f>GT_NG!S89</f>
        <v>1.6784065760354092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23</v>
      </c>
      <c r="J89">
        <f>Bawana_RLNG!S89</f>
        <v>0</v>
      </c>
      <c r="K89">
        <f>Bawana_Spot!S89</f>
        <v>44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81.582573874270722</v>
      </c>
      <c r="P89" s="37">
        <v>0</v>
      </c>
      <c r="Q89" s="37">
        <v>0</v>
      </c>
      <c r="R89" s="39">
        <v>0</v>
      </c>
      <c r="S89" s="39">
        <v>8.43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0</v>
      </c>
      <c r="AB89" s="76">
        <f>-STOA!Q89</f>
        <v>0</v>
      </c>
      <c r="AC89">
        <f t="shared" si="3"/>
        <v>1.4247805357825716</v>
      </c>
      <c r="AD89">
        <f t="shared" si="4"/>
        <v>168.1919499145236</v>
      </c>
      <c r="AE89">
        <f>'IDT-1'!E89</f>
        <v>0</v>
      </c>
      <c r="AF89" s="25"/>
      <c r="AG89">
        <f t="shared" si="5"/>
        <v>168.1919499145236</v>
      </c>
      <c r="AI89" s="35">
        <f>PXIL!K89</f>
        <v>0</v>
      </c>
      <c r="AJ89" s="35">
        <f>PXIL!Q89</f>
        <v>0</v>
      </c>
      <c r="AK89" s="35">
        <f>RTM_IEX!K89</f>
        <v>9.65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1.2757499999999999</v>
      </c>
      <c r="E90">
        <f>GT_NG!S90</f>
        <v>1.6784065760354092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</v>
      </c>
      <c r="J90">
        <f>Bawana_RLNG!S90</f>
        <v>0</v>
      </c>
      <c r="K90">
        <f>Bawana_Spot!S90</f>
        <v>33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85.089200145627515</v>
      </c>
      <c r="P90" s="37">
        <v>0</v>
      </c>
      <c r="Q90" s="37">
        <v>0</v>
      </c>
      <c r="R90" s="39">
        <v>0</v>
      </c>
      <c r="S90" s="39">
        <v>8.43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0</v>
      </c>
      <c r="AB90" s="76">
        <f>-STOA!Q90</f>
        <v>0</v>
      </c>
      <c r="AC90">
        <f t="shared" si="3"/>
        <v>1.3618361964619683</v>
      </c>
      <c r="AD90">
        <f t="shared" si="4"/>
        <v>160.76152052520095</v>
      </c>
      <c r="AE90">
        <f>'IDT-1'!E90</f>
        <v>0</v>
      </c>
      <c r="AF90" s="25"/>
      <c r="AG90">
        <f t="shared" si="5"/>
        <v>160.76152052520095</v>
      </c>
      <c r="AI90" s="35">
        <f>PXIL!K90</f>
        <v>0</v>
      </c>
      <c r="AJ90" s="35">
        <f>PXIL!Q90</f>
        <v>0</v>
      </c>
      <c r="AK90" s="35">
        <f>RTM_IEX!K90</f>
        <v>9.65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1.2757499999999999</v>
      </c>
      <c r="E91">
        <f>GT_NG!S91</f>
        <v>1.6784065760354092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23</v>
      </c>
      <c r="J91">
        <f>Bawana_RLNG!S91</f>
        <v>0</v>
      </c>
      <c r="K91">
        <f>Bawana_Spot!S91</f>
        <v>21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87.179145485933915</v>
      </c>
      <c r="P91" s="37">
        <v>0</v>
      </c>
      <c r="Q91" s="37">
        <v>0</v>
      </c>
      <c r="R91" s="39">
        <v>0</v>
      </c>
      <c r="S91" s="39">
        <v>8.43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0</v>
      </c>
      <c r="AA91" s="76">
        <f>STOA!K91</f>
        <v>0</v>
      </c>
      <c r="AB91" s="76">
        <f>-STOA!Q91</f>
        <v>0</v>
      </c>
      <c r="AC91">
        <f t="shared" si="3"/>
        <v>1.3595677373205424</v>
      </c>
      <c r="AD91">
        <f t="shared" si="4"/>
        <v>160.49373432464878</v>
      </c>
      <c r="AE91">
        <f>'IDT-1'!E91</f>
        <v>0</v>
      </c>
      <c r="AF91" s="25"/>
      <c r="AG91">
        <f t="shared" si="5"/>
        <v>160.49373432464878</v>
      </c>
      <c r="AI91" s="35">
        <f>PXIL!K91</f>
        <v>0</v>
      </c>
      <c r="AJ91" s="35">
        <f>PXIL!Q91</f>
        <v>0</v>
      </c>
      <c r="AK91" s="35">
        <f>RTM_IEX!K91</f>
        <v>19.29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1.2757499999999999</v>
      </c>
      <c r="E92">
        <f>GT_NG!S92</f>
        <v>1.6784065760354092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23</v>
      </c>
      <c r="J92">
        <f>Bawana_RLNG!S92</f>
        <v>0</v>
      </c>
      <c r="K92">
        <f>Bawana_Spot!S92</f>
        <v>20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87.127972022260835</v>
      </c>
      <c r="P92" s="37">
        <v>0</v>
      </c>
      <c r="Q92" s="37">
        <v>0</v>
      </c>
      <c r="R92" s="39">
        <v>0</v>
      </c>
      <c r="S92" s="39">
        <v>8.43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0</v>
      </c>
      <c r="AA92" s="76">
        <f>STOA!K92</f>
        <v>0</v>
      </c>
      <c r="AB92" s="76">
        <f>-STOA!Q92</f>
        <v>0</v>
      </c>
      <c r="AC92">
        <f t="shared" si="3"/>
        <v>1.3507378802256884</v>
      </c>
      <c r="AD92">
        <f t="shared" si="4"/>
        <v>159.45139071807054</v>
      </c>
      <c r="AE92">
        <f>'IDT-1'!E92</f>
        <v>0</v>
      </c>
      <c r="AF92" s="25"/>
      <c r="AG92">
        <f t="shared" si="5"/>
        <v>159.45139071807054</v>
      </c>
      <c r="AI92" s="35">
        <f>PXIL!K92</f>
        <v>0</v>
      </c>
      <c r="AJ92" s="35">
        <f>PXIL!Q92</f>
        <v>0</v>
      </c>
      <c r="AK92" s="35">
        <f>RTM_IEX!K92</f>
        <v>19.29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1.2757499999999999</v>
      </c>
      <c r="E93">
        <f>GT_NG!S93</f>
        <v>1.6784065760354092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23</v>
      </c>
      <c r="J93">
        <f>Bawana_RLNG!S93</f>
        <v>0</v>
      </c>
      <c r="K93">
        <f>Bawana_Spot!S93</f>
        <v>19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85.089200145627515</v>
      </c>
      <c r="P93" s="37">
        <v>0</v>
      </c>
      <c r="Q93" s="37">
        <v>0</v>
      </c>
      <c r="R93" s="39">
        <v>0</v>
      </c>
      <c r="S93" s="39">
        <v>8.43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0</v>
      </c>
      <c r="AA93" s="76">
        <f>STOA!K93</f>
        <v>0</v>
      </c>
      <c r="AB93" s="76">
        <f>-STOA!Q93</f>
        <v>0</v>
      </c>
      <c r="AC93">
        <f t="shared" si="3"/>
        <v>1.1631761964619685</v>
      </c>
      <c r="AD93">
        <f t="shared" si="4"/>
        <v>137.31018052520096</v>
      </c>
      <c r="AE93">
        <f>'IDT-1'!E93</f>
        <v>0</v>
      </c>
      <c r="AF93" s="25"/>
      <c r="AG93">
        <f t="shared" si="5"/>
        <v>137.31018052520096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1.2757499999999999</v>
      </c>
      <c r="E94">
        <f>GT_NG!S94</f>
        <v>1.6784065760354092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23</v>
      </c>
      <c r="J94">
        <f>Bawana_RLNG!S94</f>
        <v>0</v>
      </c>
      <c r="K94">
        <f>Bawana_Spot!S94</f>
        <v>27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76.807620278749255</v>
      </c>
      <c r="P94" s="37">
        <v>0</v>
      </c>
      <c r="Q94" s="37">
        <v>0</v>
      </c>
      <c r="R94" s="39">
        <v>0</v>
      </c>
      <c r="S94" s="39">
        <v>8.43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0</v>
      </c>
      <c r="AA94" s="76">
        <f>STOA!K94</f>
        <v>0</v>
      </c>
      <c r="AB94" s="76">
        <f>-STOA!Q94</f>
        <v>0</v>
      </c>
      <c r="AC94">
        <f t="shared" si="3"/>
        <v>1.1608109255801913</v>
      </c>
      <c r="AD94">
        <f t="shared" si="4"/>
        <v>137.03096592920448</v>
      </c>
      <c r="AE94">
        <f>'IDT-1'!E94</f>
        <v>0</v>
      </c>
      <c r="AF94" s="25"/>
      <c r="AG94">
        <f t="shared" si="5"/>
        <v>137.03096592920448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1.2757499999999999</v>
      </c>
      <c r="E95">
        <f>GT_NG!S95</f>
        <v>1.6789699570815448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22.999101597593846</v>
      </c>
      <c r="J95">
        <f>Bawana_RLNG!S95</f>
        <v>0</v>
      </c>
      <c r="K95">
        <f>Bawana_Spot!S95</f>
        <v>25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75.317401997962293</v>
      </c>
      <c r="P95" s="37">
        <v>0</v>
      </c>
      <c r="Q95" s="37">
        <v>0</v>
      </c>
      <c r="R95" s="39">
        <v>0</v>
      </c>
      <c r="S95" s="39">
        <v>8.43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0</v>
      </c>
      <c r="AA95" s="76">
        <f>STOA!K95</f>
        <v>0</v>
      </c>
      <c r="AB95" s="76">
        <f>-STOA!Q95</f>
        <v>0</v>
      </c>
      <c r="AC95">
        <f t="shared" si="3"/>
        <v>1.1314902778421565</v>
      </c>
      <c r="AD95">
        <f t="shared" si="4"/>
        <v>133.56973327479554</v>
      </c>
      <c r="AE95">
        <f>'IDT-1'!E95</f>
        <v>0</v>
      </c>
      <c r="AF95" s="25"/>
      <c r="AG95">
        <f t="shared" si="5"/>
        <v>133.56973327479554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1.2757499999999999</v>
      </c>
      <c r="E96">
        <f>GT_NG!S96</f>
        <v>1.6789699570815448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22.999101597593846</v>
      </c>
      <c r="J96">
        <f>Bawana_RLNG!S96</f>
        <v>0</v>
      </c>
      <c r="K96">
        <f>Bawana_Spot!S96</f>
        <v>26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71.227964657667158</v>
      </c>
      <c r="P96" s="37">
        <v>0</v>
      </c>
      <c r="Q96" s="37">
        <v>0</v>
      </c>
      <c r="R96" s="39">
        <v>0</v>
      </c>
      <c r="S96" s="39">
        <v>8.43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0</v>
      </c>
      <c r="AA96" s="76">
        <f>STOA!K96</f>
        <v>0</v>
      </c>
      <c r="AB96" s="76">
        <f>-STOA!Q96</f>
        <v>0</v>
      </c>
      <c r="AC96">
        <f t="shared" si="3"/>
        <v>1.1055390041836772</v>
      </c>
      <c r="AD96">
        <f t="shared" si="4"/>
        <v>130.50624720815887</v>
      </c>
      <c r="AE96">
        <f>'IDT-1'!E96</f>
        <v>0</v>
      </c>
      <c r="AF96" s="25"/>
      <c r="AG96">
        <f t="shared" si="5"/>
        <v>130.50624720815887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1.2757499999999999</v>
      </c>
      <c r="E97">
        <f>GT_NG!S97</f>
        <v>1.6789699570815448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22.999101597593846</v>
      </c>
      <c r="J97">
        <f>Bawana_RLNG!S97</f>
        <v>0</v>
      </c>
      <c r="K97">
        <f>Bawana_Spot!S97</f>
        <v>28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67.870571892569799</v>
      </c>
      <c r="P97" s="37">
        <v>0</v>
      </c>
      <c r="Q97" s="37">
        <v>0</v>
      </c>
      <c r="R97" s="39">
        <v>0</v>
      </c>
      <c r="S97" s="39">
        <v>8.43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0</v>
      </c>
      <c r="AA97" s="76">
        <f>STOA!K97</f>
        <v>0</v>
      </c>
      <c r="AB97" s="76">
        <f>-STOA!Q97</f>
        <v>0</v>
      </c>
      <c r="AC97">
        <f t="shared" si="3"/>
        <v>1.0941369049568594</v>
      </c>
      <c r="AD97">
        <f t="shared" si="4"/>
        <v>129.16025654228832</v>
      </c>
      <c r="AE97">
        <f>'IDT-1'!E97</f>
        <v>0</v>
      </c>
      <c r="AF97" s="25"/>
      <c r="AG97">
        <f t="shared" si="5"/>
        <v>129.16025654228832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1.2757499999999999</v>
      </c>
      <c r="E98">
        <f>GT_NG!S98</f>
        <v>1.6789699570815448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22.999101597593846</v>
      </c>
      <c r="J98">
        <f>Bawana_RLNG!S98</f>
        <v>0</v>
      </c>
      <c r="K98">
        <f>Bawana_Spot!S98</f>
        <v>31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64.509586385930533</v>
      </c>
      <c r="P98" s="37">
        <v>0</v>
      </c>
      <c r="Q98" s="37">
        <v>0</v>
      </c>
      <c r="R98" s="39">
        <v>0</v>
      </c>
      <c r="S98" s="39">
        <v>8.43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0</v>
      </c>
      <c r="AA98" s="76">
        <f>STOA!K98</f>
        <v>0</v>
      </c>
      <c r="AB98" s="76">
        <f>-STOA!Q98</f>
        <v>0</v>
      </c>
      <c r="AC98">
        <f t="shared" si="3"/>
        <v>1.0911046267010898</v>
      </c>
      <c r="AD98">
        <f t="shared" si="4"/>
        <v>128.80230331390484</v>
      </c>
      <c r="AE98">
        <f>'IDT-1'!E98</f>
        <v>0</v>
      </c>
      <c r="AF98" s="25"/>
      <c r="AG98">
        <f t="shared" si="5"/>
        <v>128.80230331390484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3.1137985904511056E-2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0.55199670585524463</v>
      </c>
      <c r="J99">
        <f t="shared" si="6"/>
        <v>0</v>
      </c>
      <c r="K99">
        <f t="shared" si="6"/>
        <v>0.50049999999999994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1.4671338496648232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0.20337999999999967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3.3400641677966449E-2</v>
      </c>
      <c r="AD99">
        <f t="shared" si="6"/>
        <v>3.942866224746612</v>
      </c>
      <c r="AE99">
        <f t="shared" si="6"/>
        <v>0</v>
      </c>
      <c r="AG99">
        <f t="shared" si="6"/>
        <v>3.942866224746612</v>
      </c>
      <c r="AI99">
        <f t="shared" si="6"/>
        <v>0</v>
      </c>
      <c r="AJ99">
        <f t="shared" si="6"/>
        <v>0</v>
      </c>
      <c r="AK99">
        <f t="shared" si="6"/>
        <v>0.16402249999999993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1.0281399999999998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3"/>
      <c r="AU101" s="34"/>
    </row>
    <row r="102" spans="1:48">
      <c r="AT102" s="153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1">
        <f>Allocation_SG!A1</f>
        <v>45404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452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521</v>
      </c>
      <c r="AT1" s="231" t="s">
        <v>522</v>
      </c>
      <c r="AU1" s="231" t="s">
        <v>527</v>
      </c>
      <c r="AV1" s="231" t="s">
        <v>528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9.65</v>
      </c>
      <c r="AB3" s="76">
        <f>-STOA!R3</f>
        <v>0</v>
      </c>
      <c r="AC3">
        <f>SUMIF(B3:AB3,"&gt;0")*$AC$2-SUMIF(B3:AB3,"&lt;0")*($AC$2/(1-$AC$2))+SUMIF(AI3:AR3,"&gt;0")*$AC$2-SUMIF(AI3:AR3,"&lt;0")*($AC$2/(1-$AC$2))</f>
        <v>0.14750208382485056</v>
      </c>
      <c r="AD3">
        <f>SUM(B3:AB3,AI3:AV3)-AC3</f>
        <v>17.412269800085934</v>
      </c>
      <c r="AE3">
        <f>'IDT-1'!D3</f>
        <v>0</v>
      </c>
      <c r="AF3" s="25"/>
      <c r="AG3">
        <f>SUM(AD3:AF3)</f>
        <v>17.412269800085934</v>
      </c>
      <c r="AI3" s="35">
        <f>PXIL!L3</f>
        <v>0</v>
      </c>
      <c r="AJ3" s="35">
        <f>PXIL!R3</f>
        <v>0</v>
      </c>
      <c r="AK3" s="35">
        <f>RTM_IEX!L3</f>
        <v>2.0699999999999998</v>
      </c>
      <c r="AL3" s="35">
        <f>RTM_IEX!R3</f>
        <v>0</v>
      </c>
      <c r="AM3" s="35">
        <f>RTM_PXI!L3</f>
        <v>0</v>
      </c>
      <c r="AN3" s="35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9.65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0.14834208382485056</v>
      </c>
      <c r="AD4">
        <f t="shared" ref="AD4:AD67" si="1">SUM(B4:AB4,AI4:AV4)-AC4</f>
        <v>17.511429800085935</v>
      </c>
      <c r="AE4">
        <f>'IDT-1'!D4</f>
        <v>0</v>
      </c>
      <c r="AF4" s="25"/>
      <c r="AG4">
        <f t="shared" ref="AG4:AG67" si="2">SUM(AD4:AF4)</f>
        <v>17.511429800085935</v>
      </c>
      <c r="AI4" s="35">
        <f>PXIL!L4</f>
        <v>0</v>
      </c>
      <c r="AJ4" s="35">
        <f>PXIL!R4</f>
        <v>0</v>
      </c>
      <c r="AK4" s="35">
        <f>RTM_IEX!L4</f>
        <v>2.17</v>
      </c>
      <c r="AL4" s="35">
        <f>RTM_IEX!R4</f>
        <v>0</v>
      </c>
      <c r="AM4" s="35">
        <f>RTM_PXI!L4</f>
        <v>0</v>
      </c>
      <c r="AN4" s="35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9.65</v>
      </c>
      <c r="AB5" s="76">
        <f>-STOA!R5</f>
        <v>0</v>
      </c>
      <c r="AC5">
        <f t="shared" si="0"/>
        <v>0.15111408382485056</v>
      </c>
      <c r="AD5">
        <f t="shared" si="1"/>
        <v>17.838657800085933</v>
      </c>
      <c r="AE5">
        <f>'IDT-1'!D5</f>
        <v>0</v>
      </c>
      <c r="AF5" s="25"/>
      <c r="AG5">
        <f t="shared" si="2"/>
        <v>17.838657800085933</v>
      </c>
      <c r="AI5" s="35">
        <f>PXIL!L5</f>
        <v>0</v>
      </c>
      <c r="AJ5" s="35">
        <f>PXIL!R5</f>
        <v>0</v>
      </c>
      <c r="AK5" s="35">
        <f>RTM_IEX!L5</f>
        <v>2.5</v>
      </c>
      <c r="AL5" s="35">
        <f>RTM_IEX!R5</f>
        <v>0</v>
      </c>
      <c r="AM5" s="35">
        <f>RTM_PXI!L5</f>
        <v>0</v>
      </c>
      <c r="AN5" s="35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9.65</v>
      </c>
      <c r="AB6" s="76">
        <f>-STOA!R6</f>
        <v>0</v>
      </c>
      <c r="AC6">
        <f t="shared" si="0"/>
        <v>0.15178608382485057</v>
      </c>
      <c r="AD6">
        <f t="shared" si="1"/>
        <v>17.917985800085933</v>
      </c>
      <c r="AE6">
        <f>'IDT-1'!D6</f>
        <v>0</v>
      </c>
      <c r="AF6" s="25"/>
      <c r="AG6">
        <f t="shared" si="2"/>
        <v>17.917985800085933</v>
      </c>
      <c r="AI6" s="35">
        <f>PXIL!L6</f>
        <v>0</v>
      </c>
      <c r="AJ6" s="35">
        <f>PXIL!R6</f>
        <v>0</v>
      </c>
      <c r="AK6" s="35">
        <f>RTM_IEX!L6</f>
        <v>2.58</v>
      </c>
      <c r="AL6" s="35">
        <f>RTM_IEX!R6</f>
        <v>0</v>
      </c>
      <c r="AM6" s="35">
        <f>RTM_PXI!L6</f>
        <v>0</v>
      </c>
      <c r="AN6" s="35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9.65</v>
      </c>
      <c r="AB7" s="76">
        <f>-STOA!R7</f>
        <v>0</v>
      </c>
      <c r="AC7">
        <f t="shared" si="0"/>
        <v>0.15439008382485056</v>
      </c>
      <c r="AD7">
        <f t="shared" si="1"/>
        <v>18.225381800085934</v>
      </c>
      <c r="AE7">
        <f>'IDT-1'!D7</f>
        <v>0</v>
      </c>
      <c r="AF7" s="25"/>
      <c r="AG7">
        <f t="shared" si="2"/>
        <v>18.225381800085934</v>
      </c>
      <c r="AI7" s="35">
        <f>PXIL!L7</f>
        <v>0</v>
      </c>
      <c r="AJ7" s="35">
        <f>PXIL!R7</f>
        <v>0</v>
      </c>
      <c r="AK7" s="35">
        <f>RTM_IEX!L7</f>
        <v>2.89</v>
      </c>
      <c r="AL7" s="35">
        <f>RTM_IEX!R7</f>
        <v>0</v>
      </c>
      <c r="AM7" s="35">
        <f>RTM_PXI!L7</f>
        <v>0</v>
      </c>
      <c r="AN7" s="35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9.65</v>
      </c>
      <c r="AB8" s="76">
        <f>-STOA!R8</f>
        <v>0</v>
      </c>
      <c r="AC8">
        <f t="shared" si="0"/>
        <v>0.15279408382485057</v>
      </c>
      <c r="AD8">
        <f t="shared" si="1"/>
        <v>18.036977800085932</v>
      </c>
      <c r="AE8">
        <f>'IDT-1'!D8</f>
        <v>0</v>
      </c>
      <c r="AF8" s="25"/>
      <c r="AG8">
        <f t="shared" si="2"/>
        <v>18.036977800085932</v>
      </c>
      <c r="AI8" s="35">
        <f>PXIL!L8</f>
        <v>0</v>
      </c>
      <c r="AJ8" s="35">
        <f>PXIL!R8</f>
        <v>0</v>
      </c>
      <c r="AK8" s="35">
        <f>RTM_IEX!L8</f>
        <v>2.7</v>
      </c>
      <c r="AL8" s="35">
        <f>RTM_IEX!R8</f>
        <v>0</v>
      </c>
      <c r="AM8" s="35">
        <f>RTM_PXI!L8</f>
        <v>0</v>
      </c>
      <c r="AN8" s="35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5.8397972292628726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9.65</v>
      </c>
      <c r="AB9" s="76">
        <f>-STOA!R9</f>
        <v>0</v>
      </c>
      <c r="AC9">
        <f t="shared" si="0"/>
        <v>0.15195429672580812</v>
      </c>
      <c r="AD9">
        <f t="shared" si="1"/>
        <v>17.937842932537066</v>
      </c>
      <c r="AE9">
        <f>'IDT-1'!D9</f>
        <v>0</v>
      </c>
      <c r="AF9" s="25"/>
      <c r="AG9">
        <f t="shared" si="2"/>
        <v>17.937842932537066</v>
      </c>
      <c r="AI9" s="35">
        <f>PXIL!L9</f>
        <v>0</v>
      </c>
      <c r="AJ9" s="35">
        <f>PXIL!R9</f>
        <v>0</v>
      </c>
      <c r="AK9" s="35">
        <f>RTM_IEX!L9</f>
        <v>2.6</v>
      </c>
      <c r="AL9" s="35">
        <f>RTM_IEX!R9</f>
        <v>0</v>
      </c>
      <c r="AM9" s="35">
        <f>RTM_PXI!L9</f>
        <v>0</v>
      </c>
      <c r="AN9" s="35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5.8397972292628726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9.65</v>
      </c>
      <c r="AB10" s="76">
        <f>-STOA!R10</f>
        <v>0</v>
      </c>
      <c r="AC10">
        <f t="shared" si="0"/>
        <v>0.15035829672580814</v>
      </c>
      <c r="AD10">
        <f t="shared" si="1"/>
        <v>17.749438932537064</v>
      </c>
      <c r="AE10">
        <f>'IDT-1'!D10</f>
        <v>0</v>
      </c>
      <c r="AF10" s="25"/>
      <c r="AG10">
        <f t="shared" si="2"/>
        <v>17.749438932537064</v>
      </c>
      <c r="AI10" s="35">
        <f>PXIL!L10</f>
        <v>0</v>
      </c>
      <c r="AJ10" s="35">
        <f>PXIL!R10</f>
        <v>0</v>
      </c>
      <c r="AK10" s="35">
        <f>RTM_IEX!L10</f>
        <v>2.41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5.8397972292628726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9.65</v>
      </c>
      <c r="AB11" s="76">
        <f>-STOA!R11</f>
        <v>0</v>
      </c>
      <c r="AC11">
        <f t="shared" si="0"/>
        <v>0.14792229672580812</v>
      </c>
      <c r="AD11">
        <f t="shared" si="1"/>
        <v>17.461874932537064</v>
      </c>
      <c r="AE11">
        <f>'IDT-1'!D11</f>
        <v>0</v>
      </c>
      <c r="AF11" s="25"/>
      <c r="AG11">
        <f t="shared" si="2"/>
        <v>17.461874932537064</v>
      </c>
      <c r="AI11" s="35">
        <f>PXIL!L11</f>
        <v>0</v>
      </c>
      <c r="AJ11" s="35">
        <f>PXIL!R11</f>
        <v>0</v>
      </c>
      <c r="AK11" s="35">
        <f>RTM_IEX!L11</f>
        <v>2.12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5.839999999999999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9.65</v>
      </c>
      <c r="AB12" s="76">
        <f>-STOA!R12</f>
        <v>0</v>
      </c>
      <c r="AC12">
        <f t="shared" si="0"/>
        <v>0.14716799999999997</v>
      </c>
      <c r="AD12">
        <f t="shared" si="1"/>
        <v>17.372831999999999</v>
      </c>
      <c r="AE12">
        <f>'IDT-1'!D12</f>
        <v>0</v>
      </c>
      <c r="AF12" s="25"/>
      <c r="AG12">
        <f t="shared" si="2"/>
        <v>17.372831999999999</v>
      </c>
      <c r="AI12" s="35">
        <f>PXIL!L12</f>
        <v>0</v>
      </c>
      <c r="AJ12" s="35">
        <f>PXIL!R12</f>
        <v>0</v>
      </c>
      <c r="AK12" s="35">
        <f>RTM_IEX!L12</f>
        <v>2.0299999999999998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5.839999999999999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9.65</v>
      </c>
      <c r="AB13" s="76">
        <f>-STOA!R13</f>
        <v>0</v>
      </c>
      <c r="AC13">
        <f t="shared" si="0"/>
        <v>0.14632799999999999</v>
      </c>
      <c r="AD13">
        <f t="shared" si="1"/>
        <v>17.273671999999998</v>
      </c>
      <c r="AE13">
        <f>'IDT-1'!D13</f>
        <v>0</v>
      </c>
      <c r="AF13" s="25"/>
      <c r="AG13">
        <f t="shared" si="2"/>
        <v>17.273671999999998</v>
      </c>
      <c r="AI13" s="35">
        <f>PXIL!L13</f>
        <v>0</v>
      </c>
      <c r="AJ13" s="35">
        <f>PXIL!R13</f>
        <v>0</v>
      </c>
      <c r="AK13" s="35">
        <f>RTM_IEX!L13</f>
        <v>1.93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5.839999999999999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9.65</v>
      </c>
      <c r="AB14" s="76">
        <f>-STOA!R14</f>
        <v>0</v>
      </c>
      <c r="AC14">
        <f t="shared" si="0"/>
        <v>0.14389199999999999</v>
      </c>
      <c r="AD14">
        <f t="shared" si="1"/>
        <v>16.986107999999998</v>
      </c>
      <c r="AE14">
        <f>'IDT-1'!D14</f>
        <v>0</v>
      </c>
      <c r="AF14" s="25"/>
      <c r="AG14">
        <f t="shared" si="2"/>
        <v>16.986107999999998</v>
      </c>
      <c r="AI14" s="35">
        <f>PXIL!L14</f>
        <v>0</v>
      </c>
      <c r="AJ14" s="35">
        <f>PXIL!R14</f>
        <v>0</v>
      </c>
      <c r="AK14" s="35">
        <f>RTM_IEX!L14</f>
        <v>1.64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9.65</v>
      </c>
      <c r="AB15" s="76">
        <f>-STOA!R15</f>
        <v>0</v>
      </c>
      <c r="AC15">
        <f t="shared" si="0"/>
        <v>0.14389199999999999</v>
      </c>
      <c r="AD15">
        <f t="shared" si="1"/>
        <v>16.986107999999998</v>
      </c>
      <c r="AE15">
        <f>'IDT-1'!D15</f>
        <v>0</v>
      </c>
      <c r="AF15" s="25"/>
      <c r="AG15">
        <f t="shared" si="2"/>
        <v>16.986107999999998</v>
      </c>
      <c r="AI15" s="35">
        <f>PXIL!L15</f>
        <v>0</v>
      </c>
      <c r="AJ15" s="35">
        <f>PXIL!R15</f>
        <v>0</v>
      </c>
      <c r="AK15" s="35">
        <f>RTM_IEX!L15</f>
        <v>1.64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9.65</v>
      </c>
      <c r="AB16" s="76">
        <f>-STOA!R16</f>
        <v>0</v>
      </c>
      <c r="AC16">
        <f t="shared" si="0"/>
        <v>0.14229599999999998</v>
      </c>
      <c r="AD16">
        <f t="shared" si="1"/>
        <v>16.797704000000003</v>
      </c>
      <c r="AE16">
        <f>'IDT-1'!D16</f>
        <v>0</v>
      </c>
      <c r="AF16" s="25"/>
      <c r="AG16">
        <f t="shared" si="2"/>
        <v>16.797704000000003</v>
      </c>
      <c r="AI16" s="35">
        <f>PXIL!L16</f>
        <v>0</v>
      </c>
      <c r="AJ16" s="35">
        <f>PXIL!R16</f>
        <v>0</v>
      </c>
      <c r="AK16" s="35">
        <f>RTM_IEX!L16</f>
        <v>1.45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9.65</v>
      </c>
      <c r="AB17" s="76">
        <f>-STOA!R17</f>
        <v>0</v>
      </c>
      <c r="AC17">
        <f t="shared" si="0"/>
        <v>0.14229599999999998</v>
      </c>
      <c r="AD17">
        <f t="shared" si="1"/>
        <v>16.797704000000003</v>
      </c>
      <c r="AE17">
        <f>'IDT-1'!D17</f>
        <v>0</v>
      </c>
      <c r="AF17" s="25"/>
      <c r="AG17">
        <f t="shared" si="2"/>
        <v>16.797704000000003</v>
      </c>
      <c r="AI17" s="35">
        <f>PXIL!L17</f>
        <v>0</v>
      </c>
      <c r="AJ17" s="35">
        <f>PXIL!R17</f>
        <v>0</v>
      </c>
      <c r="AK17" s="35">
        <f>RTM_IEX!L17</f>
        <v>1.45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9.65</v>
      </c>
      <c r="AB18" s="76">
        <f>-STOA!R18</f>
        <v>0</v>
      </c>
      <c r="AC18">
        <f t="shared" si="0"/>
        <v>0.14229599999999998</v>
      </c>
      <c r="AD18">
        <f t="shared" si="1"/>
        <v>16.797704000000003</v>
      </c>
      <c r="AE18">
        <f>'IDT-1'!D18</f>
        <v>0</v>
      </c>
      <c r="AF18" s="25"/>
      <c r="AG18">
        <f t="shared" si="2"/>
        <v>16.797704000000003</v>
      </c>
      <c r="AI18" s="35">
        <f>PXIL!L18</f>
        <v>0</v>
      </c>
      <c r="AJ18" s="35">
        <f>PXIL!R18</f>
        <v>0</v>
      </c>
      <c r="AK18" s="35">
        <f>RTM_IEX!L18</f>
        <v>1.45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9.65</v>
      </c>
      <c r="AB19" s="76">
        <f>-STOA!R19</f>
        <v>0</v>
      </c>
      <c r="AC19">
        <f t="shared" si="0"/>
        <v>0.14229599999999998</v>
      </c>
      <c r="AD19">
        <f t="shared" si="1"/>
        <v>16.797704000000003</v>
      </c>
      <c r="AE19">
        <f>'IDT-1'!D19</f>
        <v>0</v>
      </c>
      <c r="AF19" s="25"/>
      <c r="AG19">
        <f t="shared" si="2"/>
        <v>16.797704000000003</v>
      </c>
      <c r="AI19" s="35">
        <f>PXIL!L19</f>
        <v>0</v>
      </c>
      <c r="AJ19" s="35">
        <f>PXIL!R19</f>
        <v>0</v>
      </c>
      <c r="AK19" s="35">
        <f>RTM_IEX!L19</f>
        <v>1.45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9.65</v>
      </c>
      <c r="AB20" s="76">
        <f>-STOA!R20</f>
        <v>0</v>
      </c>
      <c r="AC20">
        <f t="shared" si="0"/>
        <v>0.14389199999999999</v>
      </c>
      <c r="AD20">
        <f t="shared" si="1"/>
        <v>16.986107999999998</v>
      </c>
      <c r="AE20">
        <f>'IDT-1'!D20</f>
        <v>0</v>
      </c>
      <c r="AF20" s="25"/>
      <c r="AG20">
        <f t="shared" si="2"/>
        <v>16.986107999999998</v>
      </c>
      <c r="AI20" s="35">
        <f>PXIL!L20</f>
        <v>0</v>
      </c>
      <c r="AJ20" s="35">
        <f>PXIL!R20</f>
        <v>0</v>
      </c>
      <c r="AK20" s="35">
        <f>RTM_IEX!L20</f>
        <v>1.64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9.65</v>
      </c>
      <c r="AB21" s="76">
        <f>-STOA!R21</f>
        <v>0</v>
      </c>
      <c r="AC21">
        <f t="shared" si="0"/>
        <v>0.14473199999999997</v>
      </c>
      <c r="AD21">
        <f t="shared" si="1"/>
        <v>17.085267999999999</v>
      </c>
      <c r="AE21">
        <f>'IDT-1'!D21</f>
        <v>0</v>
      </c>
      <c r="AF21" s="25"/>
      <c r="AG21">
        <f t="shared" si="2"/>
        <v>17.085267999999999</v>
      </c>
      <c r="AI21" s="35">
        <f>PXIL!L21</f>
        <v>0</v>
      </c>
      <c r="AJ21" s="35">
        <f>PXIL!R21</f>
        <v>0</v>
      </c>
      <c r="AK21" s="35">
        <f>RTM_IEX!L21</f>
        <v>1.74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9.65</v>
      </c>
      <c r="AB22" s="76">
        <f>-STOA!R22</f>
        <v>0</v>
      </c>
      <c r="AC22">
        <f t="shared" si="0"/>
        <v>0.14632799999999999</v>
      </c>
      <c r="AD22">
        <f t="shared" si="1"/>
        <v>17.273672000000001</v>
      </c>
      <c r="AE22">
        <f>'IDT-1'!D22</f>
        <v>0</v>
      </c>
      <c r="AF22" s="25"/>
      <c r="AG22">
        <f t="shared" si="2"/>
        <v>17.273672000000001</v>
      </c>
      <c r="AI22" s="35">
        <f>PXIL!L22</f>
        <v>0</v>
      </c>
      <c r="AJ22" s="35">
        <f>PXIL!R22</f>
        <v>0</v>
      </c>
      <c r="AK22" s="35">
        <f>RTM_IEX!L22</f>
        <v>1.93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9.65</v>
      </c>
      <c r="AB23" s="76">
        <f>-STOA!R23</f>
        <v>0</v>
      </c>
      <c r="AC23">
        <f t="shared" si="0"/>
        <v>0.14960399999999999</v>
      </c>
      <c r="AD23">
        <f t="shared" si="1"/>
        <v>17.660395999999999</v>
      </c>
      <c r="AE23">
        <f>'IDT-1'!D23</f>
        <v>0</v>
      </c>
      <c r="AF23" s="25"/>
      <c r="AG23">
        <f t="shared" si="2"/>
        <v>17.660395999999999</v>
      </c>
      <c r="AI23" s="35">
        <f>PXIL!L23</f>
        <v>0</v>
      </c>
      <c r="AJ23" s="35">
        <f>PXIL!R23</f>
        <v>0</v>
      </c>
      <c r="AK23" s="35">
        <f>RTM_IEX!L23</f>
        <v>2.3199999999999998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9.65</v>
      </c>
      <c r="AB24" s="76">
        <f>-STOA!R24</f>
        <v>0</v>
      </c>
      <c r="AC24">
        <f t="shared" si="0"/>
        <v>0.16413599999999998</v>
      </c>
      <c r="AD24">
        <f t="shared" si="1"/>
        <v>19.375864</v>
      </c>
      <c r="AE24">
        <f>'IDT-1'!D24</f>
        <v>0</v>
      </c>
      <c r="AF24" s="25"/>
      <c r="AG24">
        <f t="shared" si="2"/>
        <v>19.375864</v>
      </c>
      <c r="AI24" s="35">
        <f>PXIL!L24</f>
        <v>0</v>
      </c>
      <c r="AJ24" s="35">
        <f>PXIL!R24</f>
        <v>0</v>
      </c>
      <c r="AK24" s="35">
        <f>RTM_IEX!L24</f>
        <v>4.05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9.65</v>
      </c>
      <c r="AB25" s="76">
        <f>-STOA!R25</f>
        <v>0</v>
      </c>
      <c r="AC25">
        <f t="shared" si="0"/>
        <v>0.16816799999999998</v>
      </c>
      <c r="AD25">
        <f t="shared" si="1"/>
        <v>19.851831999999998</v>
      </c>
      <c r="AE25">
        <f>'IDT-1'!D25</f>
        <v>0</v>
      </c>
      <c r="AF25" s="25"/>
      <c r="AG25">
        <f t="shared" si="2"/>
        <v>19.851831999999998</v>
      </c>
      <c r="AI25" s="35">
        <f>PXIL!L25</f>
        <v>0</v>
      </c>
      <c r="AJ25" s="35">
        <f>PXIL!R25</f>
        <v>0</v>
      </c>
      <c r="AK25" s="35">
        <f>RTM_IEX!L25</f>
        <v>4.53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9.65</v>
      </c>
      <c r="AB26" s="76">
        <f>-STOA!R26</f>
        <v>0</v>
      </c>
      <c r="AC26">
        <f t="shared" si="0"/>
        <v>0.17303999999999997</v>
      </c>
      <c r="AD26">
        <f t="shared" si="1"/>
        <v>20.426960000000001</v>
      </c>
      <c r="AE26">
        <f>'IDT-1'!D26</f>
        <v>0</v>
      </c>
      <c r="AF26" s="25"/>
      <c r="AG26">
        <f t="shared" si="2"/>
        <v>20.426960000000001</v>
      </c>
      <c r="AI26" s="35">
        <f>PXIL!L26</f>
        <v>0</v>
      </c>
      <c r="AJ26" s="35">
        <f>PXIL!R26</f>
        <v>0</v>
      </c>
      <c r="AK26" s="35">
        <f>RTM_IEX!L26</f>
        <v>5.1100000000000003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9.65</v>
      </c>
      <c r="AB27" s="76">
        <f>-STOA!R27</f>
        <v>0</v>
      </c>
      <c r="AC27">
        <f t="shared" si="0"/>
        <v>0.17631599999999997</v>
      </c>
      <c r="AD27">
        <f t="shared" si="1"/>
        <v>20.813684000000002</v>
      </c>
      <c r="AE27">
        <f>'IDT-1'!D27</f>
        <v>0</v>
      </c>
      <c r="AF27" s="25"/>
      <c r="AG27">
        <f t="shared" si="2"/>
        <v>20.813684000000002</v>
      </c>
      <c r="AI27" s="35">
        <f>PXIL!L27</f>
        <v>0</v>
      </c>
      <c r="AJ27" s="35">
        <f>PXIL!R27</f>
        <v>0</v>
      </c>
      <c r="AK27" s="35">
        <f>RTM_IEX!L27</f>
        <v>5.5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9.65</v>
      </c>
      <c r="AB28" s="76">
        <f>-STOA!R28</f>
        <v>0</v>
      </c>
      <c r="AC28">
        <f t="shared" si="0"/>
        <v>0.18278399999999997</v>
      </c>
      <c r="AD28">
        <f t="shared" si="1"/>
        <v>21.577215999999996</v>
      </c>
      <c r="AE28">
        <f>'IDT-1'!D28</f>
        <v>0</v>
      </c>
      <c r="AF28" s="25"/>
      <c r="AG28">
        <f t="shared" si="2"/>
        <v>21.577215999999996</v>
      </c>
      <c r="AI28" s="35">
        <f>PXIL!L28</f>
        <v>0</v>
      </c>
      <c r="AJ28" s="35">
        <f>PXIL!R28</f>
        <v>0</v>
      </c>
      <c r="AK28" s="35">
        <f>RTM_IEX!L28</f>
        <v>6.27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9.65</v>
      </c>
      <c r="AB29" s="76">
        <f>-STOA!R29</f>
        <v>0</v>
      </c>
      <c r="AC29">
        <f t="shared" si="0"/>
        <v>0.18681599999999998</v>
      </c>
      <c r="AD29">
        <f t="shared" si="1"/>
        <v>22.053184000000002</v>
      </c>
      <c r="AE29">
        <f>'IDT-1'!D29</f>
        <v>0</v>
      </c>
      <c r="AF29" s="25"/>
      <c r="AG29">
        <f t="shared" si="2"/>
        <v>22.053184000000002</v>
      </c>
      <c r="AI29" s="35">
        <f>PXIL!L29</f>
        <v>0</v>
      </c>
      <c r="AJ29" s="35">
        <f>PXIL!R29</f>
        <v>0</v>
      </c>
      <c r="AK29" s="35">
        <f>RTM_IEX!L29</f>
        <v>6.75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10</v>
      </c>
      <c r="AB30" s="76">
        <f>-STOA!R30</f>
        <v>0</v>
      </c>
      <c r="AC30">
        <f t="shared" si="0"/>
        <v>0.18656399999999998</v>
      </c>
      <c r="AD30">
        <f t="shared" si="1"/>
        <v>22.023436</v>
      </c>
      <c r="AE30">
        <f>'IDT-1'!D30</f>
        <v>0</v>
      </c>
      <c r="AF30" s="25"/>
      <c r="AG30">
        <f t="shared" si="2"/>
        <v>22.023436</v>
      </c>
      <c r="AI30" s="35">
        <f>PXIL!L30</f>
        <v>0</v>
      </c>
      <c r="AJ30" s="35">
        <f>PXIL!R30</f>
        <v>0</v>
      </c>
      <c r="AK30" s="35">
        <f>RTM_IEX!L30</f>
        <v>6.37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10.540000000000001</v>
      </c>
      <c r="AB31" s="76">
        <f>-STOA!R31</f>
        <v>0</v>
      </c>
      <c r="AC31">
        <f t="shared" si="0"/>
        <v>0.19110000000000002</v>
      </c>
      <c r="AD31">
        <f t="shared" si="1"/>
        <v>22.558900000000005</v>
      </c>
      <c r="AE31">
        <f>'IDT-1'!D31</f>
        <v>0</v>
      </c>
      <c r="AF31" s="25"/>
      <c r="AG31">
        <f t="shared" si="2"/>
        <v>22.558900000000005</v>
      </c>
      <c r="AI31" s="35">
        <f>PXIL!L31</f>
        <v>0</v>
      </c>
      <c r="AJ31" s="35">
        <f>PXIL!R31</f>
        <v>0</v>
      </c>
      <c r="AK31" s="35">
        <f>RTM_IEX!L31</f>
        <v>6.37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10.96</v>
      </c>
      <c r="AB32" s="76">
        <f>-STOA!R32</f>
        <v>0</v>
      </c>
      <c r="AC32">
        <f t="shared" si="0"/>
        <v>0.192192</v>
      </c>
      <c r="AD32">
        <f t="shared" si="1"/>
        <v>22.687808000000004</v>
      </c>
      <c r="AE32">
        <f>'IDT-1'!D32</f>
        <v>0</v>
      </c>
      <c r="AF32" s="25"/>
      <c r="AG32">
        <f t="shared" si="2"/>
        <v>22.687808000000004</v>
      </c>
      <c r="AI32" s="35">
        <f>PXIL!L32</f>
        <v>0</v>
      </c>
      <c r="AJ32" s="35">
        <f>PXIL!R32</f>
        <v>0</v>
      </c>
      <c r="AK32" s="35">
        <f>RTM_IEX!L32</f>
        <v>6.08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11.3</v>
      </c>
      <c r="AB33" s="76">
        <f>-STOA!R33</f>
        <v>0</v>
      </c>
      <c r="AC33">
        <f t="shared" si="0"/>
        <v>0.19261200000000001</v>
      </c>
      <c r="AD33">
        <f t="shared" si="1"/>
        <v>22.737387999999999</v>
      </c>
      <c r="AE33">
        <f>'IDT-1'!D33</f>
        <v>0</v>
      </c>
      <c r="AF33" s="25"/>
      <c r="AG33">
        <f t="shared" si="2"/>
        <v>22.737387999999999</v>
      </c>
      <c r="AI33" s="35">
        <f>PXIL!L33</f>
        <v>0</v>
      </c>
      <c r="AJ33" s="35">
        <f>PXIL!R33</f>
        <v>0</v>
      </c>
      <c r="AK33" s="35">
        <f>RTM_IEX!L33</f>
        <v>5.79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11.4</v>
      </c>
      <c r="AB34" s="76">
        <f>-STOA!R34</f>
        <v>0</v>
      </c>
      <c r="AC34">
        <f t="shared" si="0"/>
        <v>0.19345200000000001</v>
      </c>
      <c r="AD34">
        <f t="shared" si="1"/>
        <v>22.836548000000001</v>
      </c>
      <c r="AE34">
        <f>'IDT-1'!D34</f>
        <v>0</v>
      </c>
      <c r="AF34" s="25"/>
      <c r="AG34">
        <f t="shared" si="2"/>
        <v>22.836548000000001</v>
      </c>
      <c r="AI34" s="35">
        <f>PXIL!L34</f>
        <v>0</v>
      </c>
      <c r="AJ34" s="35">
        <f>PXIL!R34</f>
        <v>0</v>
      </c>
      <c r="AK34" s="35">
        <f>RTM_IEX!L34</f>
        <v>5.79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11.940000000000001</v>
      </c>
      <c r="AB35" s="76">
        <f>-STOA!R35</f>
        <v>0</v>
      </c>
      <c r="AC35">
        <f t="shared" si="0"/>
        <v>0.19395600000000002</v>
      </c>
      <c r="AD35">
        <f t="shared" si="1"/>
        <v>22.896044</v>
      </c>
      <c r="AE35">
        <f>'IDT-1'!D35</f>
        <v>0</v>
      </c>
      <c r="AF35" s="25"/>
      <c r="AG35">
        <f t="shared" si="2"/>
        <v>22.896044</v>
      </c>
      <c r="AI35" s="35">
        <f>PXIL!L35</f>
        <v>0</v>
      </c>
      <c r="AJ35" s="35">
        <f>PXIL!R35</f>
        <v>0</v>
      </c>
      <c r="AK35" s="35">
        <f>RTM_IEX!L35</f>
        <v>5.31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12.23</v>
      </c>
      <c r="AB36" s="76">
        <f>-STOA!R36</f>
        <v>0</v>
      </c>
      <c r="AC36">
        <f t="shared" si="0"/>
        <v>0.19068000000000002</v>
      </c>
      <c r="AD36">
        <f t="shared" si="1"/>
        <v>22.509319999999999</v>
      </c>
      <c r="AE36">
        <f>'IDT-1'!D36</f>
        <v>0</v>
      </c>
      <c r="AF36" s="25"/>
      <c r="AG36">
        <f t="shared" si="2"/>
        <v>22.509319999999999</v>
      </c>
      <c r="AI36" s="35">
        <f>PXIL!L36</f>
        <v>0</v>
      </c>
      <c r="AJ36" s="35">
        <f>PXIL!R36</f>
        <v>0</v>
      </c>
      <c r="AK36" s="35">
        <f>RTM_IEX!L36</f>
        <v>4.63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13.57</v>
      </c>
      <c r="AB37" s="76">
        <f>-STOA!R37</f>
        <v>0</v>
      </c>
      <c r="AC37">
        <f t="shared" si="0"/>
        <v>0.20353199999999999</v>
      </c>
      <c r="AD37">
        <f t="shared" si="1"/>
        <v>24.026468000000001</v>
      </c>
      <c r="AE37">
        <f>'IDT-1'!D37</f>
        <v>0</v>
      </c>
      <c r="AF37" s="25"/>
      <c r="AG37">
        <f t="shared" si="2"/>
        <v>24.026468000000001</v>
      </c>
      <c r="AI37" s="35">
        <f>PXIL!L37</f>
        <v>0</v>
      </c>
      <c r="AJ37" s="35">
        <f>PXIL!R37</f>
        <v>0</v>
      </c>
      <c r="AK37" s="35">
        <f>RTM_IEX!L37</f>
        <v>4.82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14.04</v>
      </c>
      <c r="AB38" s="76">
        <f>-STOA!R38</f>
        <v>0</v>
      </c>
      <c r="AC38">
        <f t="shared" si="0"/>
        <v>0.21806399999999998</v>
      </c>
      <c r="AD38">
        <f t="shared" si="1"/>
        <v>25.741936000000003</v>
      </c>
      <c r="AE38">
        <f>'IDT-1'!D38</f>
        <v>0</v>
      </c>
      <c r="AF38" s="25"/>
      <c r="AG38">
        <f t="shared" si="2"/>
        <v>25.741936000000003</v>
      </c>
      <c r="AI38" s="35">
        <f>PXIL!L38</f>
        <v>0</v>
      </c>
      <c r="AJ38" s="35">
        <f>PXIL!R38</f>
        <v>0</v>
      </c>
      <c r="AK38" s="35">
        <f>RTM_IEX!L38</f>
        <v>6.08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14.59</v>
      </c>
      <c r="AB39" s="76">
        <f>-STOA!R39</f>
        <v>0</v>
      </c>
      <c r="AC39">
        <f t="shared" si="0"/>
        <v>0.22671599999999997</v>
      </c>
      <c r="AD39">
        <f t="shared" si="1"/>
        <v>26.763283999999999</v>
      </c>
      <c r="AE39">
        <f>'IDT-1'!D39</f>
        <v>0</v>
      </c>
      <c r="AF39" s="25"/>
      <c r="AG39">
        <f t="shared" si="2"/>
        <v>26.763283999999999</v>
      </c>
      <c r="AI39" s="35">
        <f>PXIL!L39</f>
        <v>0</v>
      </c>
      <c r="AJ39" s="35">
        <f>PXIL!R39</f>
        <v>0</v>
      </c>
      <c r="AK39" s="35">
        <f>RTM_IEX!L39</f>
        <v>6.56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15.13</v>
      </c>
      <c r="AB40" s="76">
        <f>-STOA!R40</f>
        <v>0</v>
      </c>
      <c r="AC40">
        <f t="shared" si="0"/>
        <v>0.22797599999999996</v>
      </c>
      <c r="AD40">
        <f t="shared" si="1"/>
        <v>26.912024000000002</v>
      </c>
      <c r="AE40">
        <f>'IDT-1'!D40</f>
        <v>0</v>
      </c>
      <c r="AF40" s="25"/>
      <c r="AG40">
        <f t="shared" si="2"/>
        <v>26.912024000000002</v>
      </c>
      <c r="AI40" s="35">
        <f>PXIL!L40</f>
        <v>0</v>
      </c>
      <c r="AJ40" s="35">
        <f>PXIL!R40</f>
        <v>0</v>
      </c>
      <c r="AK40" s="35">
        <f>RTM_IEX!L40</f>
        <v>6.17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15.280000000000001</v>
      </c>
      <c r="AB41" s="76">
        <f>-STOA!R41</f>
        <v>0</v>
      </c>
      <c r="AC41">
        <f t="shared" si="0"/>
        <v>0.23494799999999999</v>
      </c>
      <c r="AD41">
        <f t="shared" si="1"/>
        <v>27.735052</v>
      </c>
      <c r="AE41">
        <f>'IDT-1'!D41</f>
        <v>0</v>
      </c>
      <c r="AF41" s="25"/>
      <c r="AG41">
        <f t="shared" si="2"/>
        <v>27.735052</v>
      </c>
      <c r="AI41" s="35">
        <f>PXIL!L41</f>
        <v>0</v>
      </c>
      <c r="AJ41" s="35">
        <f>PXIL!R41</f>
        <v>0</v>
      </c>
      <c r="AK41" s="35">
        <f>RTM_IEX!L41</f>
        <v>6.85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15.56</v>
      </c>
      <c r="AB42" s="76">
        <f>-STOA!R42</f>
        <v>0</v>
      </c>
      <c r="AC42">
        <f t="shared" si="0"/>
        <v>0.23897999999999997</v>
      </c>
      <c r="AD42">
        <f t="shared" si="1"/>
        <v>28.211019999999998</v>
      </c>
      <c r="AE42">
        <f>'IDT-1'!D42</f>
        <v>0</v>
      </c>
      <c r="AF42" s="25"/>
      <c r="AG42">
        <f t="shared" si="2"/>
        <v>28.211019999999998</v>
      </c>
      <c r="AI42" s="35">
        <f>PXIL!L42</f>
        <v>0</v>
      </c>
      <c r="AJ42" s="35">
        <f>PXIL!R42</f>
        <v>0</v>
      </c>
      <c r="AK42" s="35">
        <f>RTM_IEX!L42</f>
        <v>7.05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16.5</v>
      </c>
      <c r="AB43" s="76">
        <f>-STOA!R43</f>
        <v>0</v>
      </c>
      <c r="AC43">
        <f t="shared" si="0"/>
        <v>0.24275999999999998</v>
      </c>
      <c r="AD43">
        <f t="shared" si="1"/>
        <v>28.657239999999998</v>
      </c>
      <c r="AE43">
        <f>'IDT-1'!D43</f>
        <v>0</v>
      </c>
      <c r="AF43" s="25"/>
      <c r="AG43">
        <f t="shared" si="2"/>
        <v>28.657239999999998</v>
      </c>
      <c r="AI43" s="35">
        <f>PXIL!L43</f>
        <v>0</v>
      </c>
      <c r="AJ43" s="35">
        <f>PXIL!R43</f>
        <v>0</v>
      </c>
      <c r="AK43" s="35">
        <f>RTM_IEX!L43</f>
        <v>6.56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16.89</v>
      </c>
      <c r="AB44" s="76">
        <f>-STOA!R44</f>
        <v>0</v>
      </c>
      <c r="AC44">
        <f t="shared" si="0"/>
        <v>0.245196</v>
      </c>
      <c r="AD44">
        <f t="shared" si="1"/>
        <v>28.944804000000001</v>
      </c>
      <c r="AE44">
        <f>'IDT-1'!D44</f>
        <v>0</v>
      </c>
      <c r="AF44" s="25"/>
      <c r="AG44">
        <f t="shared" si="2"/>
        <v>28.944804000000001</v>
      </c>
      <c r="AI44" s="35">
        <f>PXIL!L44</f>
        <v>0</v>
      </c>
      <c r="AJ44" s="35">
        <f>PXIL!R44</f>
        <v>0</v>
      </c>
      <c r="AK44" s="35">
        <f>RTM_IEX!L44</f>
        <v>6.46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17.14</v>
      </c>
      <c r="AB45" s="76">
        <f>-STOA!R45</f>
        <v>0</v>
      </c>
      <c r="AC45">
        <f t="shared" si="0"/>
        <v>0.23763599999999996</v>
      </c>
      <c r="AD45">
        <f t="shared" si="1"/>
        <v>28.052364000000001</v>
      </c>
      <c r="AE45">
        <f>'IDT-1'!D45</f>
        <v>0</v>
      </c>
      <c r="AF45" s="25"/>
      <c r="AG45">
        <f t="shared" si="2"/>
        <v>28.052364000000001</v>
      </c>
      <c r="AI45" s="35">
        <f>PXIL!L45</f>
        <v>0</v>
      </c>
      <c r="AJ45" s="35">
        <f>PXIL!R45</f>
        <v>0</v>
      </c>
      <c r="AK45" s="35">
        <f>RTM_IEX!L45</f>
        <v>5.31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17.36</v>
      </c>
      <c r="AB46" s="76">
        <f>-STOA!R46</f>
        <v>0</v>
      </c>
      <c r="AC46">
        <f t="shared" si="0"/>
        <v>0.23780399999999996</v>
      </c>
      <c r="AD46">
        <f t="shared" si="1"/>
        <v>28.072195999999998</v>
      </c>
      <c r="AE46">
        <f>'IDT-1'!D46</f>
        <v>0</v>
      </c>
      <c r="AF46" s="25"/>
      <c r="AG46">
        <f t="shared" si="2"/>
        <v>28.072195999999998</v>
      </c>
      <c r="AI46" s="35">
        <f>PXIL!L46</f>
        <v>0</v>
      </c>
      <c r="AJ46" s="35">
        <f>PXIL!R46</f>
        <v>0</v>
      </c>
      <c r="AK46" s="35">
        <f>RTM_IEX!L46</f>
        <v>5.1100000000000003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17.240000000000002</v>
      </c>
      <c r="AB47" s="76">
        <f>-STOA!R47</f>
        <v>0</v>
      </c>
      <c r="AC47">
        <f t="shared" si="0"/>
        <v>0.24007200000000001</v>
      </c>
      <c r="AD47">
        <f t="shared" si="1"/>
        <v>28.339928</v>
      </c>
      <c r="AE47">
        <f>'IDT-1'!D47</f>
        <v>0</v>
      </c>
      <c r="AF47" s="25"/>
      <c r="AG47">
        <f t="shared" si="2"/>
        <v>28.339928</v>
      </c>
      <c r="AI47" s="35">
        <f>PXIL!L47</f>
        <v>0</v>
      </c>
      <c r="AJ47" s="35">
        <f>PXIL!R47</f>
        <v>0</v>
      </c>
      <c r="AK47" s="35">
        <f>RTM_IEX!L47</f>
        <v>5.5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15.440000000000001</v>
      </c>
      <c r="AB48" s="76">
        <f>-STOA!R48</f>
        <v>0</v>
      </c>
      <c r="AC48">
        <f t="shared" si="0"/>
        <v>0.238728</v>
      </c>
      <c r="AD48">
        <f t="shared" si="1"/>
        <v>28.181272000000003</v>
      </c>
      <c r="AE48">
        <f>'IDT-1'!D48</f>
        <v>0</v>
      </c>
      <c r="AF48" s="25"/>
      <c r="AG48">
        <f t="shared" si="2"/>
        <v>28.181272000000003</v>
      </c>
      <c r="AI48" s="35">
        <f>PXIL!L48</f>
        <v>0</v>
      </c>
      <c r="AJ48" s="35">
        <f>PXIL!R48</f>
        <v>0</v>
      </c>
      <c r="AK48" s="35">
        <f>RTM_IEX!L48</f>
        <v>7.14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17.440000000000001</v>
      </c>
      <c r="AB49" s="76">
        <f>-STOA!R49</f>
        <v>0</v>
      </c>
      <c r="AC49">
        <f t="shared" si="0"/>
        <v>0.23847599999999999</v>
      </c>
      <c r="AD49">
        <f t="shared" si="1"/>
        <v>28.151524000000002</v>
      </c>
      <c r="AE49">
        <f>'IDT-1'!D49</f>
        <v>0</v>
      </c>
      <c r="AF49" s="25"/>
      <c r="AG49">
        <f t="shared" si="2"/>
        <v>28.151524000000002</v>
      </c>
      <c r="AI49" s="35">
        <f>PXIL!L49</f>
        <v>0</v>
      </c>
      <c r="AJ49" s="35">
        <f>PXIL!R49</f>
        <v>0</v>
      </c>
      <c r="AK49" s="35">
        <f>RTM_IEX!L49</f>
        <v>5.1100000000000003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18.41</v>
      </c>
      <c r="AB50" s="76">
        <f>-STOA!R50</f>
        <v>0</v>
      </c>
      <c r="AC50">
        <f t="shared" si="0"/>
        <v>0.24015599999999998</v>
      </c>
      <c r="AD50">
        <f t="shared" si="1"/>
        <v>28.349844000000001</v>
      </c>
      <c r="AE50">
        <f>'IDT-1'!D50</f>
        <v>0</v>
      </c>
      <c r="AF50" s="25"/>
      <c r="AG50">
        <f t="shared" si="2"/>
        <v>28.349844000000001</v>
      </c>
      <c r="AI50" s="35">
        <f>PXIL!L50</f>
        <v>0</v>
      </c>
      <c r="AJ50" s="35">
        <f>PXIL!R50</f>
        <v>0</v>
      </c>
      <c r="AK50" s="35">
        <f>RTM_IEX!L50</f>
        <v>4.34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17.130000000000003</v>
      </c>
      <c r="AB51" s="76">
        <f>-STOA!R51</f>
        <v>0</v>
      </c>
      <c r="AC51">
        <f t="shared" si="0"/>
        <v>0.23998800000000001</v>
      </c>
      <c r="AD51">
        <f t="shared" si="1"/>
        <v>28.330012</v>
      </c>
      <c r="AE51">
        <f>'IDT-1'!D51</f>
        <v>0</v>
      </c>
      <c r="AF51" s="25"/>
      <c r="AG51">
        <f t="shared" si="2"/>
        <v>28.330012</v>
      </c>
      <c r="AI51" s="35">
        <f>PXIL!L51</f>
        <v>0</v>
      </c>
      <c r="AJ51" s="35">
        <f>PXIL!R51</f>
        <v>0</v>
      </c>
      <c r="AK51" s="35">
        <f>RTM_IEX!L51</f>
        <v>5.6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16.89</v>
      </c>
      <c r="AB52" s="76">
        <f>-STOA!R52</f>
        <v>0</v>
      </c>
      <c r="AC52">
        <f t="shared" si="0"/>
        <v>0.24116399999999999</v>
      </c>
      <c r="AD52">
        <f t="shared" si="1"/>
        <v>28.468836</v>
      </c>
      <c r="AE52">
        <f>'IDT-1'!D52</f>
        <v>0</v>
      </c>
      <c r="AF52" s="25"/>
      <c r="AG52">
        <f t="shared" si="2"/>
        <v>28.468836</v>
      </c>
      <c r="AI52" s="35">
        <f>PXIL!L52</f>
        <v>0</v>
      </c>
      <c r="AJ52" s="35">
        <f>PXIL!R52</f>
        <v>0</v>
      </c>
      <c r="AK52" s="35">
        <f>RTM_IEX!L52</f>
        <v>5.98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18.41</v>
      </c>
      <c r="AB53" s="76">
        <f>-STOA!R53</f>
        <v>0</v>
      </c>
      <c r="AC53">
        <f t="shared" si="0"/>
        <v>0.239316</v>
      </c>
      <c r="AD53">
        <f t="shared" si="1"/>
        <v>28.250684000000003</v>
      </c>
      <c r="AE53">
        <f>'IDT-1'!D53</f>
        <v>0</v>
      </c>
      <c r="AF53" s="25"/>
      <c r="AG53">
        <f t="shared" si="2"/>
        <v>28.250684000000003</v>
      </c>
      <c r="AI53" s="35">
        <f>PXIL!L53</f>
        <v>0</v>
      </c>
      <c r="AJ53" s="35">
        <f>PXIL!R53</f>
        <v>0</v>
      </c>
      <c r="AK53" s="35">
        <f>RTM_IEX!L53</f>
        <v>4.24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18</v>
      </c>
      <c r="AB54" s="76">
        <f>-STOA!R54</f>
        <v>0</v>
      </c>
      <c r="AC54">
        <f t="shared" si="0"/>
        <v>0.23830799999999999</v>
      </c>
      <c r="AD54">
        <f t="shared" si="1"/>
        <v>28.131692000000001</v>
      </c>
      <c r="AE54">
        <f>'IDT-1'!D54</f>
        <v>0</v>
      </c>
      <c r="AF54" s="25"/>
      <c r="AG54">
        <f t="shared" si="2"/>
        <v>28.131692000000001</v>
      </c>
      <c r="AI54" s="35">
        <f>PXIL!L54</f>
        <v>0</v>
      </c>
      <c r="AJ54" s="35">
        <f>PXIL!R54</f>
        <v>0</v>
      </c>
      <c r="AK54" s="35">
        <f>RTM_IEX!L54</f>
        <v>4.53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17.810000000000002</v>
      </c>
      <c r="AB55" s="76">
        <f>-STOA!R55</f>
        <v>0</v>
      </c>
      <c r="AC55">
        <f t="shared" si="0"/>
        <v>0.23755199999999999</v>
      </c>
      <c r="AD55">
        <f t="shared" si="1"/>
        <v>28.042448</v>
      </c>
      <c r="AE55">
        <f>'IDT-1'!D55</f>
        <v>0</v>
      </c>
      <c r="AF55" s="25"/>
      <c r="AG55">
        <f t="shared" si="2"/>
        <v>28.042448</v>
      </c>
      <c r="AI55" s="35">
        <f>PXIL!L55</f>
        <v>0</v>
      </c>
      <c r="AJ55" s="35">
        <f>PXIL!R55</f>
        <v>0</v>
      </c>
      <c r="AK55" s="35">
        <f>RTM_IEX!L55</f>
        <v>4.63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17.149999999999999</v>
      </c>
      <c r="AB56" s="76">
        <f>-STOA!R56</f>
        <v>0</v>
      </c>
      <c r="AC56">
        <f t="shared" si="0"/>
        <v>0.23687999999999998</v>
      </c>
      <c r="AD56">
        <f t="shared" si="1"/>
        <v>27.96312</v>
      </c>
      <c r="AE56">
        <f>'IDT-1'!D56</f>
        <v>0</v>
      </c>
      <c r="AF56" s="25"/>
      <c r="AG56">
        <f t="shared" si="2"/>
        <v>27.96312</v>
      </c>
      <c r="AI56" s="35">
        <f>PXIL!L56</f>
        <v>0</v>
      </c>
      <c r="AJ56" s="35">
        <f>PXIL!R56</f>
        <v>0</v>
      </c>
      <c r="AK56" s="35">
        <f>RTM_IEX!L56</f>
        <v>5.21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12.02</v>
      </c>
      <c r="AB57" s="76">
        <f>-STOA!R57</f>
        <v>0</v>
      </c>
      <c r="AC57">
        <f t="shared" si="0"/>
        <v>0.23587199999999997</v>
      </c>
      <c r="AD57">
        <f t="shared" si="1"/>
        <v>27.844127999999998</v>
      </c>
      <c r="AE57">
        <f>'IDT-1'!D57</f>
        <v>0</v>
      </c>
      <c r="AF57" s="25"/>
      <c r="AG57">
        <f t="shared" si="2"/>
        <v>27.844127999999998</v>
      </c>
      <c r="AI57" s="35">
        <f>PXIL!L57</f>
        <v>0</v>
      </c>
      <c r="AJ57" s="35">
        <f>PXIL!R57</f>
        <v>0</v>
      </c>
      <c r="AK57" s="35">
        <f>RTM_IEX!L57</f>
        <v>10.220000000000001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14.48</v>
      </c>
      <c r="AB58" s="76">
        <f>-STOA!R58</f>
        <v>0</v>
      </c>
      <c r="AC58">
        <f t="shared" si="0"/>
        <v>0.23553599999999997</v>
      </c>
      <c r="AD58">
        <f t="shared" si="1"/>
        <v>27.804463999999999</v>
      </c>
      <c r="AE58">
        <f>'IDT-1'!D58</f>
        <v>0</v>
      </c>
      <c r="AF58" s="25"/>
      <c r="AG58">
        <f t="shared" si="2"/>
        <v>27.804463999999999</v>
      </c>
      <c r="AI58" s="35">
        <f>PXIL!L58</f>
        <v>0</v>
      </c>
      <c r="AJ58" s="35">
        <f>PXIL!R58</f>
        <v>0</v>
      </c>
      <c r="AK58" s="35">
        <f>RTM_IEX!L58</f>
        <v>7.72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12.89</v>
      </c>
      <c r="AB59" s="76">
        <f>-STOA!R59</f>
        <v>0</v>
      </c>
      <c r="AC59">
        <f t="shared" si="0"/>
        <v>0.23755199999999999</v>
      </c>
      <c r="AD59">
        <f t="shared" si="1"/>
        <v>28.042448</v>
      </c>
      <c r="AE59">
        <f>'IDT-1'!D59</f>
        <v>0</v>
      </c>
      <c r="AF59" s="25"/>
      <c r="AG59">
        <f t="shared" si="2"/>
        <v>28.042448</v>
      </c>
      <c r="AI59" s="35">
        <f>PXIL!L59</f>
        <v>0</v>
      </c>
      <c r="AJ59" s="35">
        <f>PXIL!R59</f>
        <v>0</v>
      </c>
      <c r="AK59" s="35">
        <f>RTM_IEX!L59</f>
        <v>9.5500000000000007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10.73</v>
      </c>
      <c r="AB60" s="76">
        <f>-STOA!R60</f>
        <v>0</v>
      </c>
      <c r="AC60">
        <f t="shared" si="0"/>
        <v>0.238812</v>
      </c>
      <c r="AD60">
        <f t="shared" si="1"/>
        <v>28.191188</v>
      </c>
      <c r="AE60">
        <f>'IDT-1'!D60</f>
        <v>0</v>
      </c>
      <c r="AF60" s="25"/>
      <c r="AG60">
        <f t="shared" si="2"/>
        <v>28.191188</v>
      </c>
      <c r="AI60" s="35">
        <f>PXIL!L60</f>
        <v>0</v>
      </c>
      <c r="AJ60" s="35">
        <f>PXIL!R60</f>
        <v>0</v>
      </c>
      <c r="AK60" s="35">
        <f>RTM_IEX!L60</f>
        <v>11.86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11.01</v>
      </c>
      <c r="AB61" s="76">
        <f>-STOA!R61</f>
        <v>0</v>
      </c>
      <c r="AC61">
        <f t="shared" si="0"/>
        <v>0.23469599999999999</v>
      </c>
      <c r="AD61">
        <f t="shared" si="1"/>
        <v>27.705304000000002</v>
      </c>
      <c r="AE61">
        <f>'IDT-1'!D61</f>
        <v>0</v>
      </c>
      <c r="AF61" s="25"/>
      <c r="AG61">
        <f t="shared" si="2"/>
        <v>27.705304000000002</v>
      </c>
      <c r="AI61" s="35">
        <f>PXIL!L61</f>
        <v>0</v>
      </c>
      <c r="AJ61" s="35">
        <f>PXIL!R61</f>
        <v>0</v>
      </c>
      <c r="AK61" s="35">
        <f>RTM_IEX!L61</f>
        <v>11.09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10.280000000000001</v>
      </c>
      <c r="AB62" s="76">
        <f>-STOA!R62</f>
        <v>0</v>
      </c>
      <c r="AC62">
        <f t="shared" si="0"/>
        <v>0.23503199999999999</v>
      </c>
      <c r="AD62">
        <f t="shared" si="1"/>
        <v>27.744968</v>
      </c>
      <c r="AE62">
        <f>'IDT-1'!D62</f>
        <v>0</v>
      </c>
      <c r="AF62" s="25"/>
      <c r="AG62">
        <f t="shared" si="2"/>
        <v>27.744968</v>
      </c>
      <c r="AI62" s="35">
        <f>PXIL!L62</f>
        <v>0</v>
      </c>
      <c r="AJ62" s="35">
        <f>PXIL!R62</f>
        <v>0</v>
      </c>
      <c r="AK62" s="35">
        <f>RTM_IEX!L62</f>
        <v>11.86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10.120000000000001</v>
      </c>
      <c r="AB63" s="76">
        <f>-STOA!R63</f>
        <v>0</v>
      </c>
      <c r="AC63">
        <f t="shared" si="0"/>
        <v>0.23528399999999999</v>
      </c>
      <c r="AD63">
        <f t="shared" si="1"/>
        <v>27.774716000000002</v>
      </c>
      <c r="AE63">
        <f>'IDT-1'!D63</f>
        <v>0</v>
      </c>
      <c r="AF63" s="25"/>
      <c r="AG63">
        <f t="shared" si="2"/>
        <v>27.774716000000002</v>
      </c>
      <c r="AI63" s="35">
        <f>PXIL!L63</f>
        <v>0</v>
      </c>
      <c r="AJ63" s="35">
        <f>PXIL!R63</f>
        <v>0</v>
      </c>
      <c r="AK63" s="35">
        <f>RTM_IEX!L63</f>
        <v>12.05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10.57</v>
      </c>
      <c r="AB64" s="76">
        <f>-STOA!R64</f>
        <v>0</v>
      </c>
      <c r="AC64">
        <f t="shared" si="0"/>
        <v>0.23511599999999999</v>
      </c>
      <c r="AD64">
        <f t="shared" si="1"/>
        <v>27.754884000000001</v>
      </c>
      <c r="AE64">
        <f>'IDT-1'!D64</f>
        <v>0</v>
      </c>
      <c r="AF64" s="25"/>
      <c r="AG64">
        <f t="shared" si="2"/>
        <v>27.754884000000001</v>
      </c>
      <c r="AI64" s="35">
        <f>PXIL!L64</f>
        <v>0</v>
      </c>
      <c r="AJ64" s="35">
        <f>PXIL!R64</f>
        <v>0</v>
      </c>
      <c r="AK64" s="35">
        <f>RTM_IEX!L64</f>
        <v>11.58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11.620000000000001</v>
      </c>
      <c r="AB65" s="76">
        <f>-STOA!R65</f>
        <v>0</v>
      </c>
      <c r="AC65">
        <f t="shared" si="0"/>
        <v>0.236628</v>
      </c>
      <c r="AD65">
        <f t="shared" si="1"/>
        <v>27.933372000000002</v>
      </c>
      <c r="AE65">
        <f>'IDT-1'!D65</f>
        <v>0</v>
      </c>
      <c r="AF65" s="25"/>
      <c r="AG65">
        <f t="shared" si="2"/>
        <v>27.933372000000002</v>
      </c>
      <c r="AI65" s="35">
        <f>PXIL!L65</f>
        <v>0</v>
      </c>
      <c r="AJ65" s="35">
        <f>PXIL!R65</f>
        <v>0</v>
      </c>
      <c r="AK65" s="35">
        <f>RTM_IEX!L65</f>
        <v>10.71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11.14</v>
      </c>
      <c r="AB66" s="76">
        <f>-STOA!R66</f>
        <v>0</v>
      </c>
      <c r="AC66">
        <f t="shared" si="0"/>
        <v>0.23503199999999996</v>
      </c>
      <c r="AD66">
        <f t="shared" si="1"/>
        <v>27.744968</v>
      </c>
      <c r="AE66">
        <f>'IDT-1'!D66</f>
        <v>0</v>
      </c>
      <c r="AF66" s="25"/>
      <c r="AG66">
        <f t="shared" si="2"/>
        <v>27.744968</v>
      </c>
      <c r="AI66" s="35">
        <f>PXIL!L66</f>
        <v>0</v>
      </c>
      <c r="AJ66" s="35">
        <f>PXIL!R66</f>
        <v>0</v>
      </c>
      <c r="AK66" s="35">
        <f>RTM_IEX!L66</f>
        <v>11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11.290000000000001</v>
      </c>
      <c r="AB67" s="76">
        <f>-STOA!R67</f>
        <v>0</v>
      </c>
      <c r="AC67">
        <f t="shared" si="0"/>
        <v>0.23385600000000001</v>
      </c>
      <c r="AD67">
        <f t="shared" si="1"/>
        <v>27.606144000000004</v>
      </c>
      <c r="AE67">
        <f>'IDT-1'!D67</f>
        <v>0</v>
      </c>
      <c r="AF67" s="25"/>
      <c r="AG67">
        <f t="shared" si="2"/>
        <v>27.606144000000004</v>
      </c>
      <c r="AI67" s="35">
        <f>PXIL!L67</f>
        <v>0</v>
      </c>
      <c r="AJ67" s="35">
        <f>PXIL!R67</f>
        <v>0</v>
      </c>
      <c r="AK67" s="35">
        <f>RTM_IEX!L67</f>
        <v>10.71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11.31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0.23074799999999995</v>
      </c>
      <c r="AD68">
        <f t="shared" ref="AD68:AD98" si="4">SUM(B68:AB68,AI68:AV68)-AC68</f>
        <v>27.239252</v>
      </c>
      <c r="AE68">
        <f>'IDT-1'!D68</f>
        <v>0</v>
      </c>
      <c r="AF68" s="25"/>
      <c r="AG68">
        <f t="shared" ref="AG68:AG98" si="5">SUM(AD68:AF68)</f>
        <v>27.239252</v>
      </c>
      <c r="AI68" s="35">
        <f>PXIL!L68</f>
        <v>0</v>
      </c>
      <c r="AJ68" s="35">
        <f>PXIL!R68</f>
        <v>0</v>
      </c>
      <c r="AK68" s="35">
        <f>RTM_IEX!L68</f>
        <v>10.32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10.88</v>
      </c>
      <c r="AB69" s="76">
        <f>-STOA!R69</f>
        <v>0</v>
      </c>
      <c r="AC69">
        <f t="shared" si="3"/>
        <v>0.227136</v>
      </c>
      <c r="AD69">
        <f t="shared" si="4"/>
        <v>26.812863999999998</v>
      </c>
      <c r="AE69">
        <f>'IDT-1'!D69</f>
        <v>0</v>
      </c>
      <c r="AF69" s="25"/>
      <c r="AG69">
        <f t="shared" si="5"/>
        <v>26.812863999999998</v>
      </c>
      <c r="AI69" s="35">
        <f>PXIL!L69</f>
        <v>0</v>
      </c>
      <c r="AJ69" s="35">
        <f>PXIL!R69</f>
        <v>0</v>
      </c>
      <c r="AK69" s="35">
        <f>RTM_IEX!L69</f>
        <v>10.32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11.01</v>
      </c>
      <c r="AB70" s="76">
        <f>-STOA!R70</f>
        <v>0</v>
      </c>
      <c r="AC70">
        <f t="shared" si="3"/>
        <v>0.22016399999999997</v>
      </c>
      <c r="AD70">
        <f t="shared" si="4"/>
        <v>25.989836</v>
      </c>
      <c r="AE70">
        <f>'IDT-1'!D70</f>
        <v>0</v>
      </c>
      <c r="AF70" s="25"/>
      <c r="AG70">
        <f t="shared" si="5"/>
        <v>25.989836</v>
      </c>
      <c r="AI70" s="35">
        <f>PXIL!L70</f>
        <v>0</v>
      </c>
      <c r="AJ70" s="35">
        <f>PXIL!R70</f>
        <v>0</v>
      </c>
      <c r="AK70" s="35">
        <f>RTM_IEX!L70</f>
        <v>9.36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10.6</v>
      </c>
      <c r="AB71" s="76">
        <f>-STOA!R71</f>
        <v>0</v>
      </c>
      <c r="AC71">
        <f t="shared" si="3"/>
        <v>0.21428399999999997</v>
      </c>
      <c r="AD71">
        <f t="shared" si="4"/>
        <v>25.295715999999999</v>
      </c>
      <c r="AE71">
        <f>'IDT-1'!D71</f>
        <v>0</v>
      </c>
      <c r="AF71" s="25"/>
      <c r="AG71">
        <f t="shared" si="5"/>
        <v>25.295715999999999</v>
      </c>
      <c r="AI71" s="35">
        <f>PXIL!L71</f>
        <v>0</v>
      </c>
      <c r="AJ71" s="35">
        <f>PXIL!R71</f>
        <v>0</v>
      </c>
      <c r="AK71" s="35">
        <f>RTM_IEX!L71</f>
        <v>9.07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10.48</v>
      </c>
      <c r="AB72" s="76">
        <f>-STOA!R72</f>
        <v>0</v>
      </c>
      <c r="AC72">
        <f t="shared" si="3"/>
        <v>0.21167999999999998</v>
      </c>
      <c r="AD72">
        <f t="shared" si="4"/>
        <v>24.988320000000002</v>
      </c>
      <c r="AE72">
        <f>'IDT-1'!D72</f>
        <v>0</v>
      </c>
      <c r="AF72" s="25"/>
      <c r="AG72">
        <f t="shared" si="5"/>
        <v>24.988320000000002</v>
      </c>
      <c r="AI72" s="35">
        <f>PXIL!L72</f>
        <v>0</v>
      </c>
      <c r="AJ72" s="35">
        <f>PXIL!R72</f>
        <v>0</v>
      </c>
      <c r="AK72" s="35">
        <f>RTM_IEX!L72</f>
        <v>8.8800000000000008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10.42</v>
      </c>
      <c r="AB73" s="76">
        <f>-STOA!R73</f>
        <v>0</v>
      </c>
      <c r="AC73">
        <f t="shared" si="3"/>
        <v>0.19252799999999998</v>
      </c>
      <c r="AD73">
        <f t="shared" si="4"/>
        <v>22.727471999999999</v>
      </c>
      <c r="AE73">
        <f>'IDT-1'!D73</f>
        <v>0</v>
      </c>
      <c r="AF73" s="25"/>
      <c r="AG73">
        <f t="shared" si="5"/>
        <v>22.727471999999999</v>
      </c>
      <c r="AI73" s="35">
        <f>PXIL!L73</f>
        <v>0</v>
      </c>
      <c r="AJ73" s="35">
        <f>PXIL!R73</f>
        <v>0</v>
      </c>
      <c r="AK73" s="35">
        <f>RTM_IEX!L73</f>
        <v>6.66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10.46</v>
      </c>
      <c r="AB74" s="76">
        <f>-STOA!R74</f>
        <v>0</v>
      </c>
      <c r="AC74">
        <f t="shared" si="3"/>
        <v>0.19118399999999999</v>
      </c>
      <c r="AD74">
        <f t="shared" si="4"/>
        <v>22.568816000000002</v>
      </c>
      <c r="AE74">
        <f>'IDT-1'!D74</f>
        <v>0</v>
      </c>
      <c r="AF74" s="25"/>
      <c r="AG74">
        <f t="shared" si="5"/>
        <v>22.568816000000002</v>
      </c>
      <c r="AI74" s="35">
        <f>PXIL!L74</f>
        <v>0</v>
      </c>
      <c r="AJ74" s="35">
        <f>PXIL!R74</f>
        <v>0</v>
      </c>
      <c r="AK74" s="35">
        <f>RTM_IEX!L74</f>
        <v>6.46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9.93</v>
      </c>
      <c r="AB75" s="76">
        <f>-STOA!R75</f>
        <v>0</v>
      </c>
      <c r="AC75">
        <f t="shared" si="3"/>
        <v>0.18916799999999998</v>
      </c>
      <c r="AD75">
        <f t="shared" si="4"/>
        <v>22.330832000000001</v>
      </c>
      <c r="AE75">
        <f>'IDT-1'!D75</f>
        <v>0</v>
      </c>
      <c r="AF75" s="25"/>
      <c r="AG75">
        <f t="shared" si="5"/>
        <v>22.330832000000001</v>
      </c>
      <c r="AI75" s="35">
        <f>PXIL!L75</f>
        <v>0</v>
      </c>
      <c r="AJ75" s="35">
        <f>PXIL!R75</f>
        <v>0</v>
      </c>
      <c r="AK75" s="35">
        <f>RTM_IEX!L75</f>
        <v>6.75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9.65</v>
      </c>
      <c r="AB76" s="76">
        <f>-STOA!R76</f>
        <v>0</v>
      </c>
      <c r="AC76">
        <f t="shared" si="3"/>
        <v>0.188496</v>
      </c>
      <c r="AD76">
        <f t="shared" si="4"/>
        <v>22.251504000000001</v>
      </c>
      <c r="AE76">
        <f>'IDT-1'!D76</f>
        <v>0</v>
      </c>
      <c r="AF76" s="25"/>
      <c r="AG76">
        <f t="shared" si="5"/>
        <v>22.251504000000001</v>
      </c>
      <c r="AI76" s="35">
        <f>PXIL!L76</f>
        <v>0</v>
      </c>
      <c r="AJ76" s="35">
        <f>PXIL!R76</f>
        <v>0</v>
      </c>
      <c r="AK76" s="35">
        <f>RTM_IEX!L76</f>
        <v>6.95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9.65</v>
      </c>
      <c r="AB77" s="76">
        <f>-STOA!R77</f>
        <v>0</v>
      </c>
      <c r="AC77">
        <f t="shared" si="3"/>
        <v>0.19496399999999997</v>
      </c>
      <c r="AD77">
        <f t="shared" si="4"/>
        <v>23.015036000000002</v>
      </c>
      <c r="AE77">
        <f>'IDT-1'!D77</f>
        <v>0</v>
      </c>
      <c r="AF77" s="25"/>
      <c r="AG77">
        <f t="shared" si="5"/>
        <v>23.015036000000002</v>
      </c>
      <c r="AI77" s="35">
        <f>PXIL!L77</f>
        <v>0</v>
      </c>
      <c r="AJ77" s="35">
        <f>PXIL!R77</f>
        <v>0</v>
      </c>
      <c r="AK77" s="35">
        <f>RTM_IEX!L77</f>
        <v>7.72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9.65</v>
      </c>
      <c r="AB78" s="76">
        <f>-STOA!R78</f>
        <v>0</v>
      </c>
      <c r="AC78">
        <f t="shared" si="3"/>
        <v>0.19815599999999997</v>
      </c>
      <c r="AD78">
        <f t="shared" si="4"/>
        <v>23.391843999999999</v>
      </c>
      <c r="AE78">
        <f>'IDT-1'!D78</f>
        <v>0</v>
      </c>
      <c r="AF78" s="25"/>
      <c r="AG78">
        <f t="shared" si="5"/>
        <v>23.391843999999999</v>
      </c>
      <c r="AI78" s="35">
        <f>PXIL!L78</f>
        <v>0</v>
      </c>
      <c r="AJ78" s="35">
        <f>PXIL!R78</f>
        <v>0</v>
      </c>
      <c r="AK78" s="35">
        <f>RTM_IEX!L78</f>
        <v>8.1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9.65</v>
      </c>
      <c r="AB79" s="76">
        <f>-STOA!R79</f>
        <v>0</v>
      </c>
      <c r="AC79">
        <f t="shared" si="3"/>
        <v>0.22411008382485056</v>
      </c>
      <c r="AD79">
        <f t="shared" si="4"/>
        <v>26.455661800085931</v>
      </c>
      <c r="AE79">
        <f>'IDT-1'!D79</f>
        <v>0</v>
      </c>
      <c r="AF79" s="25"/>
      <c r="AG79">
        <f t="shared" si="5"/>
        <v>26.455661800085931</v>
      </c>
      <c r="AI79" s="35">
        <f>PXIL!L79</f>
        <v>0</v>
      </c>
      <c r="AJ79" s="35">
        <f>PXIL!R79</f>
        <v>0</v>
      </c>
      <c r="AK79" s="35">
        <f>RTM_IEX!L79</f>
        <v>11.19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9.65</v>
      </c>
      <c r="AB80" s="76">
        <f>-STOA!R80</f>
        <v>0</v>
      </c>
      <c r="AC80">
        <f t="shared" si="3"/>
        <v>0.22411008382485056</v>
      </c>
      <c r="AD80">
        <f t="shared" si="4"/>
        <v>26.455661800085931</v>
      </c>
      <c r="AE80">
        <f>'IDT-1'!D80</f>
        <v>0</v>
      </c>
      <c r="AF80" s="25"/>
      <c r="AG80">
        <f t="shared" si="5"/>
        <v>26.455661800085931</v>
      </c>
      <c r="AI80" s="35">
        <f>PXIL!L80</f>
        <v>0</v>
      </c>
      <c r="AJ80" s="35">
        <f>PXIL!R80</f>
        <v>0</v>
      </c>
      <c r="AK80" s="35">
        <f>RTM_IEX!L80</f>
        <v>11.19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9.65</v>
      </c>
      <c r="AB81" s="76">
        <f>-STOA!R81</f>
        <v>0</v>
      </c>
      <c r="AC81">
        <f t="shared" si="3"/>
        <v>0.22083599999999998</v>
      </c>
      <c r="AD81">
        <f t="shared" si="4"/>
        <v>26.069164000000001</v>
      </c>
      <c r="AE81">
        <f>'IDT-1'!D81</f>
        <v>0</v>
      </c>
      <c r="AF81" s="25"/>
      <c r="AG81">
        <f t="shared" si="5"/>
        <v>26.069164000000001</v>
      </c>
      <c r="AI81" s="35">
        <f>PXIL!L81</f>
        <v>0</v>
      </c>
      <c r="AJ81" s="35">
        <f>PXIL!R81</f>
        <v>0</v>
      </c>
      <c r="AK81" s="35">
        <f>RTM_IEX!L81</f>
        <v>10.8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9.65</v>
      </c>
      <c r="AB82" s="76">
        <f>-STOA!R82</f>
        <v>0</v>
      </c>
      <c r="AC82">
        <f t="shared" si="3"/>
        <v>0.21764399999999998</v>
      </c>
      <c r="AD82">
        <f t="shared" si="4"/>
        <v>25.692356</v>
      </c>
      <c r="AE82">
        <f>'IDT-1'!D82</f>
        <v>0</v>
      </c>
      <c r="AF82" s="25"/>
      <c r="AG82">
        <f t="shared" si="5"/>
        <v>25.692356</v>
      </c>
      <c r="AI82" s="35">
        <f>PXIL!L82</f>
        <v>0</v>
      </c>
      <c r="AJ82" s="35">
        <f>PXIL!R82</f>
        <v>0</v>
      </c>
      <c r="AK82" s="35">
        <f>RTM_IEX!L82</f>
        <v>10.42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9.65</v>
      </c>
      <c r="AB83" s="76">
        <f>-STOA!R83</f>
        <v>0</v>
      </c>
      <c r="AC83">
        <f t="shared" si="3"/>
        <v>0.20949599999999996</v>
      </c>
      <c r="AD83">
        <f t="shared" si="4"/>
        <v>24.730503999999996</v>
      </c>
      <c r="AE83">
        <f>'IDT-1'!D83</f>
        <v>0</v>
      </c>
      <c r="AF83" s="25"/>
      <c r="AG83">
        <f t="shared" si="5"/>
        <v>24.730503999999996</v>
      </c>
      <c r="AI83" s="35">
        <f>PXIL!L83</f>
        <v>0</v>
      </c>
      <c r="AJ83" s="35">
        <f>PXIL!R83</f>
        <v>0</v>
      </c>
      <c r="AK83" s="35">
        <f>RTM_IEX!L83</f>
        <v>9.4499999999999993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9.65</v>
      </c>
      <c r="AB84" s="76">
        <f>-STOA!R84</f>
        <v>0</v>
      </c>
      <c r="AC84">
        <f t="shared" si="3"/>
        <v>0.20949599999999996</v>
      </c>
      <c r="AD84">
        <f t="shared" si="4"/>
        <v>24.730503999999996</v>
      </c>
      <c r="AE84">
        <f>'IDT-1'!D84</f>
        <v>0</v>
      </c>
      <c r="AF84" s="25"/>
      <c r="AG84">
        <f t="shared" si="5"/>
        <v>24.730503999999996</v>
      </c>
      <c r="AI84" s="35">
        <f>PXIL!L84</f>
        <v>0</v>
      </c>
      <c r="AJ84" s="35">
        <f>PXIL!R84</f>
        <v>0</v>
      </c>
      <c r="AK84" s="35">
        <f>RTM_IEX!L84</f>
        <v>9.4499999999999993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9.65</v>
      </c>
      <c r="AB85" s="76">
        <f>-STOA!R85</f>
        <v>0</v>
      </c>
      <c r="AC85">
        <f t="shared" si="3"/>
        <v>0.19168799999999997</v>
      </c>
      <c r="AD85">
        <f t="shared" si="4"/>
        <v>22.628312000000001</v>
      </c>
      <c r="AE85">
        <f>'IDT-1'!D85</f>
        <v>0</v>
      </c>
      <c r="AF85" s="25"/>
      <c r="AG85">
        <f t="shared" si="5"/>
        <v>22.628312000000001</v>
      </c>
      <c r="AI85" s="35">
        <f>PXIL!L85</f>
        <v>0</v>
      </c>
      <c r="AJ85" s="35">
        <f>PXIL!R85</f>
        <v>0</v>
      </c>
      <c r="AK85" s="35">
        <f>RTM_IEX!L85</f>
        <v>7.33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9.65</v>
      </c>
      <c r="AB86" s="76">
        <f>-STOA!R86</f>
        <v>0</v>
      </c>
      <c r="AC86">
        <f t="shared" si="3"/>
        <v>0.19093199999999999</v>
      </c>
      <c r="AD86">
        <f t="shared" si="4"/>
        <v>22.539068</v>
      </c>
      <c r="AE86">
        <f>'IDT-1'!D86</f>
        <v>0</v>
      </c>
      <c r="AF86" s="25"/>
      <c r="AG86">
        <f t="shared" si="5"/>
        <v>22.539068</v>
      </c>
      <c r="AI86" s="35">
        <f>PXIL!L86</f>
        <v>0</v>
      </c>
      <c r="AJ86" s="35">
        <f>PXIL!R86</f>
        <v>0</v>
      </c>
      <c r="AK86" s="35">
        <f>RTM_IEX!L86</f>
        <v>7.24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9.65</v>
      </c>
      <c r="AB87" s="76">
        <f>-STOA!R87</f>
        <v>0</v>
      </c>
      <c r="AC87">
        <f t="shared" si="3"/>
        <v>0.18681599999999998</v>
      </c>
      <c r="AD87">
        <f t="shared" si="4"/>
        <v>22.053184000000002</v>
      </c>
      <c r="AE87">
        <f>'IDT-1'!D87</f>
        <v>0</v>
      </c>
      <c r="AF87" s="25"/>
      <c r="AG87">
        <f t="shared" si="5"/>
        <v>22.053184000000002</v>
      </c>
      <c r="AI87" s="35">
        <f>PXIL!L87</f>
        <v>0</v>
      </c>
      <c r="AJ87" s="35">
        <f>PXIL!R87</f>
        <v>0</v>
      </c>
      <c r="AK87" s="35">
        <f>RTM_IEX!L87</f>
        <v>6.75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9.65</v>
      </c>
      <c r="AB88" s="76">
        <f>-STOA!R88</f>
        <v>0</v>
      </c>
      <c r="AC88">
        <f t="shared" si="3"/>
        <v>0.18437999999999999</v>
      </c>
      <c r="AD88">
        <f t="shared" si="4"/>
        <v>21.765619999999998</v>
      </c>
      <c r="AE88">
        <f>'IDT-1'!D88</f>
        <v>0</v>
      </c>
      <c r="AF88" s="25"/>
      <c r="AG88">
        <f t="shared" si="5"/>
        <v>21.765619999999998</v>
      </c>
      <c r="AI88" s="35">
        <f>PXIL!L88</f>
        <v>0</v>
      </c>
      <c r="AJ88" s="35">
        <f>PXIL!R88</f>
        <v>0</v>
      </c>
      <c r="AK88" s="35">
        <f>RTM_IEX!L88</f>
        <v>6.46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9.65</v>
      </c>
      <c r="AB89" s="76">
        <f>-STOA!R89</f>
        <v>0</v>
      </c>
      <c r="AC89">
        <f t="shared" si="3"/>
        <v>0.17547599999999997</v>
      </c>
      <c r="AD89">
        <f t="shared" si="4"/>
        <v>20.714524000000001</v>
      </c>
      <c r="AE89">
        <f>'IDT-1'!D89</f>
        <v>0</v>
      </c>
      <c r="AF89" s="25"/>
      <c r="AG89">
        <f t="shared" si="5"/>
        <v>20.714524000000001</v>
      </c>
      <c r="AI89" s="35">
        <f>PXIL!L89</f>
        <v>0</v>
      </c>
      <c r="AJ89" s="35">
        <f>PXIL!R89</f>
        <v>0</v>
      </c>
      <c r="AK89" s="35">
        <f>RTM_IEX!L89</f>
        <v>5.4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9.65</v>
      </c>
      <c r="AB90" s="76">
        <f>-STOA!R90</f>
        <v>0</v>
      </c>
      <c r="AC90">
        <f t="shared" si="3"/>
        <v>0.169848</v>
      </c>
      <c r="AD90">
        <f t="shared" si="4"/>
        <v>20.050151999999997</v>
      </c>
      <c r="AE90">
        <f>'IDT-1'!D90</f>
        <v>0</v>
      </c>
      <c r="AF90" s="25"/>
      <c r="AG90">
        <f t="shared" si="5"/>
        <v>20.050151999999997</v>
      </c>
      <c r="AI90" s="35">
        <f>PXIL!L90</f>
        <v>0</v>
      </c>
      <c r="AJ90" s="35">
        <f>PXIL!R90</f>
        <v>0</v>
      </c>
      <c r="AK90" s="35">
        <f>RTM_IEX!L90</f>
        <v>4.7300000000000004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9.65</v>
      </c>
      <c r="AB91" s="76">
        <f>-STOA!R91</f>
        <v>0</v>
      </c>
      <c r="AC91">
        <f t="shared" si="3"/>
        <v>0.17387999999999998</v>
      </c>
      <c r="AD91">
        <f t="shared" si="4"/>
        <v>20.526119999999999</v>
      </c>
      <c r="AE91">
        <f>'IDT-1'!D91</f>
        <v>0</v>
      </c>
      <c r="AF91" s="25"/>
      <c r="AG91">
        <f t="shared" si="5"/>
        <v>20.526119999999999</v>
      </c>
      <c r="AI91" s="35">
        <f>PXIL!L91</f>
        <v>0</v>
      </c>
      <c r="AJ91" s="35">
        <f>PXIL!R91</f>
        <v>0</v>
      </c>
      <c r="AK91" s="35">
        <f>RTM_IEX!L91</f>
        <v>5.21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9.65</v>
      </c>
      <c r="AB92" s="76">
        <f>-STOA!R92</f>
        <v>0</v>
      </c>
      <c r="AC92">
        <f t="shared" si="3"/>
        <v>0.17303999999999997</v>
      </c>
      <c r="AD92">
        <f t="shared" si="4"/>
        <v>20.426960000000001</v>
      </c>
      <c r="AE92">
        <f>'IDT-1'!D92</f>
        <v>0</v>
      </c>
      <c r="AF92" s="25"/>
      <c r="AG92">
        <f t="shared" si="5"/>
        <v>20.426960000000001</v>
      </c>
      <c r="AI92" s="35">
        <f>PXIL!L92</f>
        <v>0</v>
      </c>
      <c r="AJ92" s="35">
        <f>PXIL!R92</f>
        <v>0</v>
      </c>
      <c r="AK92" s="35">
        <f>RTM_IEX!L92</f>
        <v>5.1100000000000003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9.65</v>
      </c>
      <c r="AB93" s="76">
        <f>-STOA!R93</f>
        <v>0</v>
      </c>
      <c r="AC93">
        <f t="shared" si="3"/>
        <v>0.15993599999999997</v>
      </c>
      <c r="AD93">
        <f t="shared" si="4"/>
        <v>18.880064000000001</v>
      </c>
      <c r="AE93">
        <f>'IDT-1'!D93</f>
        <v>0</v>
      </c>
      <c r="AF93" s="25"/>
      <c r="AG93">
        <f t="shared" si="5"/>
        <v>18.880064000000001</v>
      </c>
      <c r="AI93" s="35">
        <f>PXIL!L93</f>
        <v>0</v>
      </c>
      <c r="AJ93" s="35">
        <f>PXIL!R93</f>
        <v>0</v>
      </c>
      <c r="AK93" s="35">
        <f>RTM_IEX!L93</f>
        <v>3.55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9.65</v>
      </c>
      <c r="AB94" s="76">
        <f>-STOA!R94</f>
        <v>0</v>
      </c>
      <c r="AC94">
        <f t="shared" si="3"/>
        <v>0.15119999999999997</v>
      </c>
      <c r="AD94">
        <f t="shared" si="4"/>
        <v>17.848800000000001</v>
      </c>
      <c r="AE94">
        <f>'IDT-1'!D94</f>
        <v>0</v>
      </c>
      <c r="AF94" s="25"/>
      <c r="AG94">
        <f t="shared" si="5"/>
        <v>17.848800000000001</v>
      </c>
      <c r="AI94" s="35">
        <f>PXIL!L94</f>
        <v>0</v>
      </c>
      <c r="AJ94" s="35">
        <f>PXIL!R94</f>
        <v>0</v>
      </c>
      <c r="AK94" s="35">
        <f>RTM_IEX!L94</f>
        <v>2.5099999999999998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9.65</v>
      </c>
      <c r="AB95" s="76">
        <f>-STOA!R95</f>
        <v>0</v>
      </c>
      <c r="AC95">
        <f t="shared" si="3"/>
        <v>0.14330208382485057</v>
      </c>
      <c r="AD95">
        <f t="shared" si="4"/>
        <v>16.916469800085935</v>
      </c>
      <c r="AE95">
        <f>'IDT-1'!D95</f>
        <v>0</v>
      </c>
      <c r="AF95" s="25"/>
      <c r="AG95">
        <f t="shared" si="5"/>
        <v>16.916469800085935</v>
      </c>
      <c r="AI95" s="35">
        <f>PXIL!L95</f>
        <v>0</v>
      </c>
      <c r="AJ95" s="35">
        <f>PXIL!R95</f>
        <v>0</v>
      </c>
      <c r="AK95" s="35">
        <f>RTM_IEX!L95</f>
        <v>1.57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9.65</v>
      </c>
      <c r="AB96" s="76">
        <f>-STOA!R96</f>
        <v>0</v>
      </c>
      <c r="AC96">
        <f t="shared" si="3"/>
        <v>0.14246208382485057</v>
      </c>
      <c r="AD96">
        <f t="shared" si="4"/>
        <v>16.817309800085933</v>
      </c>
      <c r="AE96">
        <f>'IDT-1'!D96</f>
        <v>0</v>
      </c>
      <c r="AF96" s="25"/>
      <c r="AG96">
        <f t="shared" si="5"/>
        <v>16.817309800085933</v>
      </c>
      <c r="AI96" s="35">
        <f>PXIL!L96</f>
        <v>0</v>
      </c>
      <c r="AJ96" s="35">
        <f>PXIL!R96</f>
        <v>0</v>
      </c>
      <c r="AK96" s="35">
        <f>RTM_IEX!L96</f>
        <v>1.47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9.65</v>
      </c>
      <c r="AB97" s="76">
        <f>-STOA!R97</f>
        <v>0</v>
      </c>
      <c r="AC97">
        <f t="shared" si="3"/>
        <v>0.14162208382485056</v>
      </c>
      <c r="AD97">
        <f t="shared" si="4"/>
        <v>16.718149800085936</v>
      </c>
      <c r="AE97">
        <f>'IDT-1'!D97</f>
        <v>0</v>
      </c>
      <c r="AF97" s="25"/>
      <c r="AG97">
        <f t="shared" si="5"/>
        <v>16.718149800085936</v>
      </c>
      <c r="AI97" s="35">
        <f>PXIL!L97</f>
        <v>0</v>
      </c>
      <c r="AJ97" s="35">
        <f>PXIL!R97</f>
        <v>0</v>
      </c>
      <c r="AK97" s="35">
        <f>RTM_IEX!L97</f>
        <v>1.37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9.65</v>
      </c>
      <c r="AB98" s="76">
        <f>-STOA!R98</f>
        <v>0</v>
      </c>
      <c r="AC98">
        <f t="shared" si="3"/>
        <v>0.14153808382485056</v>
      </c>
      <c r="AD98">
        <f t="shared" si="4"/>
        <v>16.708233800085932</v>
      </c>
      <c r="AE98">
        <f>'IDT-1'!D98</f>
        <v>0</v>
      </c>
      <c r="AF98" s="25"/>
      <c r="AG98">
        <f t="shared" si="5"/>
        <v>16.708233800085932</v>
      </c>
      <c r="AI98" s="35">
        <f>PXIL!L98</f>
        <v>0</v>
      </c>
      <c r="AJ98" s="35">
        <f>PXIL!R98</f>
        <v>0</v>
      </c>
      <c r="AK98" s="35">
        <f>RTM_IEX!L98</f>
        <v>1.36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0.14015916357367927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0.27552250000000011</v>
      </c>
      <c r="AB99" s="76">
        <f t="shared" si="6"/>
        <v>0</v>
      </c>
      <c r="AC99">
        <f t="shared" si="6"/>
        <v>4.6677469740189067E-3</v>
      </c>
      <c r="AD99">
        <f t="shared" si="6"/>
        <v>0.55101641659966061</v>
      </c>
      <c r="AE99">
        <f t="shared" ref="AE99:AT99" si="7">SUM(AE3:AE98)/4000</f>
        <v>0</v>
      </c>
      <c r="AG99">
        <f t="shared" si="7"/>
        <v>0.55101641659966061</v>
      </c>
      <c r="AI99">
        <f t="shared" si="7"/>
        <v>0</v>
      </c>
      <c r="AJ99">
        <f t="shared" si="7"/>
        <v>0</v>
      </c>
      <c r="AK99">
        <f t="shared" si="7"/>
        <v>0.14000250000000003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1">
        <f>Allocation_SG!A1</f>
        <v>45404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452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521</v>
      </c>
      <c r="AT1" s="231" t="s">
        <v>522</v>
      </c>
      <c r="AU1" s="231" t="s">
        <v>527</v>
      </c>
      <c r="AV1" s="231" t="s">
        <v>528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17.790037000000002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0.1494363108</v>
      </c>
      <c r="AD3">
        <f>SUM(B3:AB3,AI3:AV3)-AC3</f>
        <v>17.640600689200003</v>
      </c>
      <c r="AE3">
        <v>0</v>
      </c>
      <c r="AF3" s="25"/>
      <c r="AG3">
        <f>SUM(AD3:AF3)</f>
        <v>17.640600689200003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9">
        <f>GDAM_IEX!M3</f>
        <v>0</v>
      </c>
      <c r="AP3" s="149">
        <f>GDAM_IEX!S3</f>
        <v>0</v>
      </c>
      <c r="AQ3" s="149">
        <f>GDAM_PXI!M3</f>
        <v>0</v>
      </c>
      <c r="AR3" s="149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17.426987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0.1463866908</v>
      </c>
      <c r="AD4">
        <f t="shared" ref="AD4:AD67" si="1">SUM(B4:AB4,AI4:AV4)-AC4</f>
        <v>17.2806003092</v>
      </c>
      <c r="AE4">
        <v>0</v>
      </c>
      <c r="AF4" s="25"/>
      <c r="AG4">
        <f t="shared" ref="AG4:AG67" si="2">SUM(AD4:AF4)</f>
        <v>17.2806003092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9">
        <f>GDAM_IEX!M4</f>
        <v>0</v>
      </c>
      <c r="AP4" s="149">
        <f>GDAM_IEX!S4</f>
        <v>0</v>
      </c>
      <c r="AQ4" s="149">
        <f>GDAM_PXI!M4</f>
        <v>0</v>
      </c>
      <c r="AR4" s="149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15.218939000000001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0.12783908759999998</v>
      </c>
      <c r="AD5">
        <f t="shared" si="1"/>
        <v>15.091099912400001</v>
      </c>
      <c r="AE5">
        <v>0</v>
      </c>
      <c r="AF5" s="25"/>
      <c r="AG5">
        <f t="shared" si="2"/>
        <v>15.091099912400001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14.877673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0.12497245319999999</v>
      </c>
      <c r="AD6">
        <f t="shared" si="1"/>
        <v>14.7527005468</v>
      </c>
      <c r="AE6">
        <v>0</v>
      </c>
      <c r="AF6" s="25"/>
      <c r="AG6">
        <f t="shared" si="2"/>
        <v>14.7527005468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13.988806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0.11750597039999999</v>
      </c>
      <c r="AD7">
        <f t="shared" si="1"/>
        <v>13.8713000296</v>
      </c>
      <c r="AE7">
        <v>0</v>
      </c>
      <c r="AF7" s="25"/>
      <c r="AG7">
        <f t="shared" si="2"/>
        <v>13.8713000296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13.273599000000001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0.1114982316</v>
      </c>
      <c r="AD8">
        <f t="shared" si="1"/>
        <v>13.1621007684</v>
      </c>
      <c r="AE8">
        <v>0</v>
      </c>
      <c r="AF8" s="25"/>
      <c r="AG8">
        <f t="shared" si="2"/>
        <v>13.1621007684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10.114763999999999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8.4964017599999983E-2</v>
      </c>
      <c r="AD9">
        <f t="shared" si="1"/>
        <v>10.029799982399998</v>
      </c>
      <c r="AE9">
        <v>0</v>
      </c>
      <c r="AF9" s="25"/>
      <c r="AG9">
        <f t="shared" si="2"/>
        <v>10.029799982399998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11.376664999999999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9.556398599999999E-2</v>
      </c>
      <c r="AD10">
        <f t="shared" si="1"/>
        <v>11.281101013999999</v>
      </c>
      <c r="AE10">
        <v>0</v>
      </c>
      <c r="AF10" s="25"/>
      <c r="AG10">
        <f t="shared" si="2"/>
        <v>11.281101013999999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10.658834000000001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8.95342056E-2</v>
      </c>
      <c r="AD11">
        <f t="shared" si="1"/>
        <v>10.569299794400001</v>
      </c>
      <c r="AE11">
        <v>0</v>
      </c>
      <c r="AF11" s="25"/>
      <c r="AG11">
        <f t="shared" si="2"/>
        <v>10.569299794400001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13.515733000000001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0.1135321572</v>
      </c>
      <c r="AD12">
        <f t="shared" si="1"/>
        <v>13.402200842800001</v>
      </c>
      <c r="AE12">
        <v>0</v>
      </c>
      <c r="AF12" s="25"/>
      <c r="AG12">
        <f t="shared" si="2"/>
        <v>13.402200842800001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13.029952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0.1094515968</v>
      </c>
      <c r="AD13">
        <f t="shared" si="1"/>
        <v>12.9205004032</v>
      </c>
      <c r="AE13">
        <v>0</v>
      </c>
      <c r="AF13" s="25"/>
      <c r="AG13">
        <f t="shared" si="2"/>
        <v>12.9205004032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14.458149000000001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0.12144845159999999</v>
      </c>
      <c r="AD14">
        <f t="shared" si="1"/>
        <v>14.336700548400001</v>
      </c>
      <c r="AE14">
        <v>0</v>
      </c>
      <c r="AF14" s="25"/>
      <c r="AG14">
        <f t="shared" si="2"/>
        <v>14.336700548400001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14.406212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0.12101218079999999</v>
      </c>
      <c r="AD15">
        <f t="shared" si="1"/>
        <v>14.285199819200001</v>
      </c>
      <c r="AE15">
        <v>0</v>
      </c>
      <c r="AF15" s="25"/>
      <c r="AG15">
        <f t="shared" si="2"/>
        <v>14.285199819200001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17.242034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0.14483308559999999</v>
      </c>
      <c r="AD16">
        <f t="shared" si="1"/>
        <v>17.097200914400002</v>
      </c>
      <c r="AE16">
        <v>0</v>
      </c>
      <c r="AF16" s="25"/>
      <c r="AG16">
        <f t="shared" si="2"/>
        <v>17.097200914400002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19.149858999999999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0.16085881559999998</v>
      </c>
      <c r="AD17">
        <f t="shared" si="1"/>
        <v>18.989000184399998</v>
      </c>
      <c r="AE17">
        <v>0</v>
      </c>
      <c r="AF17" s="25"/>
      <c r="AG17">
        <f t="shared" si="2"/>
        <v>18.989000184399998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19.293970000000002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0.164505348</v>
      </c>
      <c r="AD18">
        <f t="shared" si="1"/>
        <v>19.419464652000002</v>
      </c>
      <c r="AE18">
        <v>0</v>
      </c>
      <c r="AF18" s="25"/>
      <c r="AG18">
        <f t="shared" si="2"/>
        <v>19.419464652000002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9">
        <f>GDAM_IEX!M18</f>
        <v>0.28999999999999998</v>
      </c>
      <c r="AP18" s="149">
        <f>GDAM_IEX!S18</f>
        <v>0</v>
      </c>
      <c r="AQ18" s="149">
        <f>GDAM_PXI!M18</f>
        <v>0</v>
      </c>
      <c r="AR18" s="149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19.293970000000002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0.19449334800000001</v>
      </c>
      <c r="AD19">
        <f t="shared" si="1"/>
        <v>22.959476651999999</v>
      </c>
      <c r="AE19">
        <v>0</v>
      </c>
      <c r="AF19" s="25"/>
      <c r="AG19">
        <f t="shared" si="2"/>
        <v>22.959476651999999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9">
        <f>GDAM_IEX!M19</f>
        <v>3.86</v>
      </c>
      <c r="AP19" s="149">
        <f>GDAM_IEX!S19</f>
        <v>0</v>
      </c>
      <c r="AQ19" s="149">
        <f>GDAM_PXI!M19</f>
        <v>0</v>
      </c>
      <c r="AR19" s="149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19.293970000000002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0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0.17584534800000001</v>
      </c>
      <c r="AD20">
        <f t="shared" si="1"/>
        <v>20.758124652000003</v>
      </c>
      <c r="AE20">
        <v>0</v>
      </c>
      <c r="AF20" s="25"/>
      <c r="AG20">
        <f t="shared" si="2"/>
        <v>20.758124652000003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9">
        <f>GDAM_IEX!M20</f>
        <v>1.64</v>
      </c>
      <c r="AP20" s="149">
        <f>GDAM_IEX!S20</f>
        <v>0</v>
      </c>
      <c r="AQ20" s="149">
        <f>GDAM_PXI!M20</f>
        <v>0</v>
      </c>
      <c r="AR20" s="149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19.293970000000002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0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0.192897348</v>
      </c>
      <c r="AD21">
        <f t="shared" si="1"/>
        <v>22.771072652000004</v>
      </c>
      <c r="AE21">
        <v>0</v>
      </c>
      <c r="AF21" s="25"/>
      <c r="AG21">
        <f t="shared" si="2"/>
        <v>22.771072652000004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9">
        <f>GDAM_IEX!M21</f>
        <v>3.67</v>
      </c>
      <c r="AP21" s="149">
        <f>GDAM_IEX!S21</f>
        <v>0</v>
      </c>
      <c r="AQ21" s="149">
        <f>GDAM_PXI!M21</f>
        <v>0</v>
      </c>
      <c r="AR21" s="149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19.293970000000002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0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0.187185348</v>
      </c>
      <c r="AD22">
        <f t="shared" si="1"/>
        <v>22.096784652000004</v>
      </c>
      <c r="AE22">
        <v>0</v>
      </c>
      <c r="AF22" s="25"/>
      <c r="AG22">
        <f t="shared" si="2"/>
        <v>22.096784652000004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9">
        <f>GDAM_IEX!M22</f>
        <v>2.99</v>
      </c>
      <c r="AP22" s="149">
        <f>GDAM_IEX!S22</f>
        <v>0</v>
      </c>
      <c r="AQ22" s="149">
        <f>GDAM_PXI!M22</f>
        <v>0</v>
      </c>
      <c r="AR22" s="149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19.293970000000002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0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0.21960934799999998</v>
      </c>
      <c r="AD23">
        <f t="shared" si="1"/>
        <v>25.924360652000004</v>
      </c>
      <c r="AE23">
        <v>0</v>
      </c>
      <c r="AF23" s="25"/>
      <c r="AG23">
        <f t="shared" si="2"/>
        <v>25.924360652000004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9">
        <f>GDAM_IEX!M23</f>
        <v>6.85</v>
      </c>
      <c r="AP23" s="149">
        <f>GDAM_IEX!S23</f>
        <v>0</v>
      </c>
      <c r="AQ23" s="149">
        <f>GDAM_PXI!M23</f>
        <v>0</v>
      </c>
      <c r="AR23" s="149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19.293970000000002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0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0.25606534800000003</v>
      </c>
      <c r="AD24">
        <f t="shared" si="1"/>
        <v>30.227904651999999</v>
      </c>
      <c r="AE24">
        <v>0</v>
      </c>
      <c r="AF24" s="25"/>
      <c r="AG24">
        <f t="shared" si="2"/>
        <v>30.227904651999999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9">
        <f>GDAM_IEX!M24</f>
        <v>11.19</v>
      </c>
      <c r="AP24" s="149">
        <f>GDAM_IEX!S24</f>
        <v>0</v>
      </c>
      <c r="AQ24" s="149">
        <f>GDAM_PXI!M24</f>
        <v>0</v>
      </c>
      <c r="AR24" s="149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19.293970000000002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0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0.22851334800000001</v>
      </c>
      <c r="AD25">
        <f t="shared" si="1"/>
        <v>26.975456652000002</v>
      </c>
      <c r="AE25">
        <v>0</v>
      </c>
      <c r="AF25" s="25"/>
      <c r="AG25">
        <f t="shared" si="2"/>
        <v>26.975456652000002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9">
        <f>GDAM_IEX!M25</f>
        <v>7.91</v>
      </c>
      <c r="AP25" s="149">
        <f>GDAM_IEX!S25</f>
        <v>0</v>
      </c>
      <c r="AQ25" s="149">
        <f>GDAM_PXI!M25</f>
        <v>0</v>
      </c>
      <c r="AR25" s="149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19.293970000000002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0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0.23985334799999999</v>
      </c>
      <c r="AD26">
        <f t="shared" si="1"/>
        <v>28.314116651999999</v>
      </c>
      <c r="AE26">
        <v>0</v>
      </c>
      <c r="AF26" s="25"/>
      <c r="AG26">
        <f t="shared" si="2"/>
        <v>28.314116651999999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9">
        <f>GDAM_IEX!M26</f>
        <v>9.26</v>
      </c>
      <c r="AP26" s="149">
        <f>GDAM_IEX!S26</f>
        <v>0</v>
      </c>
      <c r="AQ26" s="149">
        <f>GDAM_PXI!M26</f>
        <v>0</v>
      </c>
      <c r="AR26" s="149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19.293970000000002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1.45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0.19743334800000001</v>
      </c>
      <c r="AD27">
        <f t="shared" si="1"/>
        <v>23.306536652000002</v>
      </c>
      <c r="AE27">
        <v>0</v>
      </c>
      <c r="AF27" s="25"/>
      <c r="AG27">
        <f t="shared" si="2"/>
        <v>23.306536652000002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9">
        <f>GDAM_IEX!M27</f>
        <v>2.76</v>
      </c>
      <c r="AP27" s="149">
        <f>GDAM_IEX!S27</f>
        <v>0</v>
      </c>
      <c r="AQ27" s="149">
        <f>GDAM_PXI!M27</f>
        <v>0</v>
      </c>
      <c r="AR27" s="149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19.293970000000002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0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0.221205348</v>
      </c>
      <c r="AD28">
        <f t="shared" si="1"/>
        <v>26.112764651999999</v>
      </c>
      <c r="AE28">
        <v>0</v>
      </c>
      <c r="AF28" s="25"/>
      <c r="AG28">
        <f t="shared" si="2"/>
        <v>26.112764651999999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9">
        <f>GDAM_IEX!M28</f>
        <v>7.04</v>
      </c>
      <c r="AP28" s="149">
        <f>GDAM_IEX!S28</f>
        <v>0</v>
      </c>
      <c r="AQ28" s="149">
        <f>GDAM_PXI!M28</f>
        <v>0</v>
      </c>
      <c r="AR28" s="149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19.293970000000002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0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0.218013348</v>
      </c>
      <c r="AD29">
        <f t="shared" si="1"/>
        <v>25.735956652000002</v>
      </c>
      <c r="AE29">
        <v>0</v>
      </c>
      <c r="AF29" s="25"/>
      <c r="AG29">
        <f t="shared" si="2"/>
        <v>25.735956652000002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9">
        <f>GDAM_IEX!M29</f>
        <v>6.66</v>
      </c>
      <c r="AP29" s="149">
        <f>GDAM_IEX!S29</f>
        <v>0</v>
      </c>
      <c r="AQ29" s="149">
        <f>GDAM_PXI!M29</f>
        <v>0</v>
      </c>
      <c r="AR29" s="149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19.293970000000002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0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0.196929348</v>
      </c>
      <c r="AD30">
        <f t="shared" si="1"/>
        <v>23.247040651999999</v>
      </c>
      <c r="AE30">
        <v>0</v>
      </c>
      <c r="AF30" s="25"/>
      <c r="AG30">
        <f t="shared" si="2"/>
        <v>23.247040651999999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9">
        <f>GDAM_IEX!M30</f>
        <v>4.1500000000000004</v>
      </c>
      <c r="AP30" s="149">
        <f>GDAM_IEX!S30</f>
        <v>0</v>
      </c>
      <c r="AQ30" s="149">
        <f>GDAM_PXI!M30</f>
        <v>0</v>
      </c>
      <c r="AR30" s="149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19.293970000000002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5.4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0.20742934799999999</v>
      </c>
      <c r="AD31">
        <f t="shared" si="1"/>
        <v>24.486540651999999</v>
      </c>
      <c r="AE31">
        <v>0</v>
      </c>
      <c r="AF31" s="25"/>
      <c r="AG31">
        <f t="shared" si="2"/>
        <v>24.486540651999999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9">
        <f>GDAM_IEX!M31</f>
        <v>0</v>
      </c>
      <c r="AP31" s="149">
        <f>GDAM_IEX!S31</f>
        <v>0</v>
      </c>
      <c r="AQ31" s="149">
        <f>GDAM_PXI!M31</f>
        <v>0</v>
      </c>
      <c r="AR31" s="149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19.293970000000002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3.96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0.19533334800000002</v>
      </c>
      <c r="AD32">
        <f t="shared" si="1"/>
        <v>23.058636652000004</v>
      </c>
      <c r="AE32">
        <v>0</v>
      </c>
      <c r="AF32" s="25"/>
      <c r="AG32">
        <f t="shared" si="2"/>
        <v>23.058636652000004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9">
        <f>GDAM_IEX!M32</f>
        <v>0</v>
      </c>
      <c r="AP32" s="149">
        <f>GDAM_IEX!S32</f>
        <v>0</v>
      </c>
      <c r="AQ32" s="149">
        <f>GDAM_PXI!M32</f>
        <v>0</v>
      </c>
      <c r="AR32" s="149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19.293970000000002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1.35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0.17340934800000002</v>
      </c>
      <c r="AD33">
        <f t="shared" si="1"/>
        <v>20.470560652000003</v>
      </c>
      <c r="AE33">
        <v>0</v>
      </c>
      <c r="AF33" s="25"/>
      <c r="AG33">
        <f t="shared" si="2"/>
        <v>20.470560652000003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9">
        <f>GDAM_IEX!M33</f>
        <v>0</v>
      </c>
      <c r="AP33" s="149">
        <f>GDAM_IEX!S33</f>
        <v>0</v>
      </c>
      <c r="AQ33" s="149">
        <f>GDAM_PXI!M33</f>
        <v>0</v>
      </c>
      <c r="AR33" s="149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19.293970000000002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1.64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0.18206134800000001</v>
      </c>
      <c r="AD34">
        <f t="shared" si="1"/>
        <v>21.491908651999999</v>
      </c>
      <c r="AE34">
        <v>0</v>
      </c>
      <c r="AF34" s="25"/>
      <c r="AG34">
        <f t="shared" si="2"/>
        <v>21.491908651999999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9">
        <f>GDAM_IEX!M34</f>
        <v>0.74</v>
      </c>
      <c r="AP34" s="149">
        <f>GDAM_IEX!S34</f>
        <v>0</v>
      </c>
      <c r="AQ34" s="149">
        <f>GDAM_PXI!M34</f>
        <v>0</v>
      </c>
      <c r="AR34" s="149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19.293970000000002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0.202557348</v>
      </c>
      <c r="AD35">
        <f t="shared" si="1"/>
        <v>23.911412652000003</v>
      </c>
      <c r="AE35">
        <v>0</v>
      </c>
      <c r="AF35" s="25"/>
      <c r="AG35">
        <f t="shared" si="2"/>
        <v>23.911412652000003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9">
        <f>GDAM_IEX!M35</f>
        <v>4.82</v>
      </c>
      <c r="AP35" s="149">
        <f>GDAM_IEX!S35</f>
        <v>0</v>
      </c>
      <c r="AQ35" s="149">
        <f>GDAM_PXI!M35</f>
        <v>0</v>
      </c>
      <c r="AR35" s="149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19.293970000000002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0.19852534799999999</v>
      </c>
      <c r="AD36">
        <f t="shared" si="1"/>
        <v>23.435444652000001</v>
      </c>
      <c r="AE36">
        <v>0</v>
      </c>
      <c r="AF36" s="25"/>
      <c r="AG36">
        <f t="shared" si="2"/>
        <v>23.435444652000001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9">
        <f>GDAM_IEX!M36</f>
        <v>4.34</v>
      </c>
      <c r="AP36" s="149">
        <f>GDAM_IEX!S36</f>
        <v>0</v>
      </c>
      <c r="AQ36" s="149">
        <f>GDAM_PXI!M36</f>
        <v>0</v>
      </c>
      <c r="AR36" s="149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19.293970000000002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0.200121348</v>
      </c>
      <c r="AD37">
        <f t="shared" si="1"/>
        <v>23.623848652000003</v>
      </c>
      <c r="AE37">
        <v>0</v>
      </c>
      <c r="AF37" s="25"/>
      <c r="AG37">
        <f t="shared" si="2"/>
        <v>23.623848652000003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9">
        <f>GDAM_IEX!M37</f>
        <v>4.53</v>
      </c>
      <c r="AP37" s="149">
        <f>GDAM_IEX!S37</f>
        <v>0</v>
      </c>
      <c r="AQ37" s="149">
        <f>GDAM_PXI!M37</f>
        <v>0</v>
      </c>
      <c r="AR37" s="149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19.293970000000002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0.22044934799999999</v>
      </c>
      <c r="AD38">
        <f t="shared" si="1"/>
        <v>26.023520652000002</v>
      </c>
      <c r="AE38">
        <v>0</v>
      </c>
      <c r="AF38" s="25"/>
      <c r="AG38">
        <f t="shared" si="2"/>
        <v>26.023520652000002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9">
        <f>GDAM_IEX!M38</f>
        <v>6.95</v>
      </c>
      <c r="AP38" s="149">
        <f>GDAM_IEX!S38</f>
        <v>0</v>
      </c>
      <c r="AQ38" s="149">
        <f>GDAM_PXI!M38</f>
        <v>0</v>
      </c>
      <c r="AR38" s="149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19.293970000000002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0.234225348</v>
      </c>
      <c r="AD39">
        <f t="shared" si="1"/>
        <v>27.649744652000003</v>
      </c>
      <c r="AE39">
        <v>0</v>
      </c>
      <c r="AF39" s="25"/>
      <c r="AG39">
        <f t="shared" si="2"/>
        <v>27.649744652000003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9">
        <f>GDAM_IEX!M39</f>
        <v>8.59</v>
      </c>
      <c r="AP39" s="149">
        <f>GDAM_IEX!S39</f>
        <v>0</v>
      </c>
      <c r="AQ39" s="149">
        <f>GDAM_PXI!M39</f>
        <v>0</v>
      </c>
      <c r="AR39" s="149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19.293970000000002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0.17668534799999999</v>
      </c>
      <c r="AD40">
        <f t="shared" si="1"/>
        <v>20.857284652000001</v>
      </c>
      <c r="AE40">
        <v>0</v>
      </c>
      <c r="AF40" s="25"/>
      <c r="AG40">
        <f t="shared" si="2"/>
        <v>20.857284652000001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9">
        <f>GDAM_IEX!M40</f>
        <v>1.74</v>
      </c>
      <c r="AP40" s="149">
        <f>GDAM_IEX!S40</f>
        <v>0</v>
      </c>
      <c r="AQ40" s="149">
        <f>GDAM_PXI!M40</f>
        <v>0</v>
      </c>
      <c r="AR40" s="149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19.293970000000002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0.17987734799999999</v>
      </c>
      <c r="AD41">
        <f t="shared" si="1"/>
        <v>21.234092652000001</v>
      </c>
      <c r="AE41">
        <v>0</v>
      </c>
      <c r="AF41" s="25"/>
      <c r="AG41">
        <f t="shared" si="2"/>
        <v>21.234092652000001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9">
        <f>GDAM_IEX!M41</f>
        <v>2.12</v>
      </c>
      <c r="AP41" s="149">
        <f>GDAM_IEX!S41</f>
        <v>0</v>
      </c>
      <c r="AQ41" s="149">
        <f>GDAM_PXI!M41</f>
        <v>0</v>
      </c>
      <c r="AR41" s="149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19.293970000000002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0.180717348</v>
      </c>
      <c r="AD42">
        <f t="shared" si="1"/>
        <v>21.333252651999999</v>
      </c>
      <c r="AE42">
        <v>0</v>
      </c>
      <c r="AF42" s="25"/>
      <c r="AG42">
        <f t="shared" si="2"/>
        <v>21.333252651999999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9">
        <f>GDAM_IEX!M42</f>
        <v>2.2200000000000002</v>
      </c>
      <c r="AP42" s="149">
        <f>GDAM_IEX!S42</f>
        <v>0</v>
      </c>
      <c r="AQ42" s="149">
        <f>GDAM_PXI!M42</f>
        <v>0</v>
      </c>
      <c r="AR42" s="149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19.293970000000002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0.180717348</v>
      </c>
      <c r="AD43">
        <f t="shared" si="1"/>
        <v>21.333252651999999</v>
      </c>
      <c r="AE43">
        <v>0</v>
      </c>
      <c r="AF43" s="25"/>
      <c r="AG43">
        <f t="shared" si="2"/>
        <v>21.333252651999999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9">
        <f>GDAM_IEX!M43</f>
        <v>2.2200000000000002</v>
      </c>
      <c r="AP43" s="149">
        <f>GDAM_IEX!S43</f>
        <v>0</v>
      </c>
      <c r="AQ43" s="149">
        <f>GDAM_PXI!M43</f>
        <v>0</v>
      </c>
      <c r="AR43" s="149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18.644010000000002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0.156609684</v>
      </c>
      <c r="AD44">
        <f t="shared" si="1"/>
        <v>18.487400316000002</v>
      </c>
      <c r="AE44">
        <v>0</v>
      </c>
      <c r="AF44" s="25"/>
      <c r="AG44">
        <f t="shared" si="2"/>
        <v>18.487400316000002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9">
        <f>GDAM_IEX!M44</f>
        <v>0</v>
      </c>
      <c r="AP44" s="149">
        <f>GDAM_IEX!S44</f>
        <v>0</v>
      </c>
      <c r="AQ44" s="149">
        <f>GDAM_PXI!M44</f>
        <v>0</v>
      </c>
      <c r="AR44" s="149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17.450282999999999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0.14658237719999997</v>
      </c>
      <c r="AD45">
        <f t="shared" si="1"/>
        <v>17.303700622799997</v>
      </c>
      <c r="AE45">
        <v>0</v>
      </c>
      <c r="AF45" s="25"/>
      <c r="AG45">
        <f t="shared" si="2"/>
        <v>17.303700622799997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9">
        <f>GDAM_IEX!M45</f>
        <v>0</v>
      </c>
      <c r="AP45" s="149">
        <f>GDAM_IEX!S45</f>
        <v>0</v>
      </c>
      <c r="AQ45" s="149">
        <f>GDAM_PXI!M45</f>
        <v>0</v>
      </c>
      <c r="AR45" s="149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17.822811999999999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0.14971162079999997</v>
      </c>
      <c r="AD46">
        <f t="shared" si="1"/>
        <v>17.673100379199997</v>
      </c>
      <c r="AE46">
        <v>0</v>
      </c>
      <c r="AF46" s="25"/>
      <c r="AG46">
        <f t="shared" si="2"/>
        <v>17.673100379199997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9">
        <f>GDAM_IEX!M46</f>
        <v>0</v>
      </c>
      <c r="AP46" s="149">
        <f>GDAM_IEX!S46</f>
        <v>0</v>
      </c>
      <c r="AQ46" s="149">
        <f>GDAM_PXI!M46</f>
        <v>0</v>
      </c>
      <c r="AR46" s="149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19.293970000000002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0.16366534799999999</v>
      </c>
      <c r="AD47">
        <f t="shared" si="1"/>
        <v>19.320304652000004</v>
      </c>
      <c r="AE47">
        <v>0</v>
      </c>
      <c r="AF47" s="25"/>
      <c r="AG47">
        <f t="shared" si="2"/>
        <v>19.320304652000004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9">
        <f>GDAM_IEX!M47</f>
        <v>0.19</v>
      </c>
      <c r="AP47" s="149">
        <f>GDAM_IEX!S47</f>
        <v>0</v>
      </c>
      <c r="AQ47" s="149">
        <f>GDAM_PXI!M47</f>
        <v>0</v>
      </c>
      <c r="AR47" s="149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18.626764999999999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0.15646482599999997</v>
      </c>
      <c r="AD48">
        <f t="shared" si="1"/>
        <v>18.470300173999998</v>
      </c>
      <c r="AE48">
        <v>0</v>
      </c>
      <c r="AF48" s="25"/>
      <c r="AG48">
        <f t="shared" si="2"/>
        <v>18.470300173999998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9">
        <f>GDAM_IEX!M48</f>
        <v>0</v>
      </c>
      <c r="AP48" s="149">
        <f>GDAM_IEX!S48</f>
        <v>0</v>
      </c>
      <c r="AQ48" s="149">
        <f>GDAM_PXI!M48</f>
        <v>0</v>
      </c>
      <c r="AR48" s="149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18.904195999999999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0.15879524639999998</v>
      </c>
      <c r="AD49">
        <f t="shared" si="1"/>
        <v>18.745400753599998</v>
      </c>
      <c r="AE49">
        <v>0</v>
      </c>
      <c r="AF49" s="25"/>
      <c r="AG49">
        <f t="shared" si="2"/>
        <v>18.745400753599998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9">
        <f>GDAM_IEX!M49</f>
        <v>0</v>
      </c>
      <c r="AP49" s="149">
        <f>GDAM_IEX!S49</f>
        <v>0</v>
      </c>
      <c r="AQ49" s="149">
        <f>GDAM_PXI!M49</f>
        <v>0</v>
      </c>
      <c r="AR49" s="149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19.293970000000002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0.16937734800000001</v>
      </c>
      <c r="AD50">
        <f t="shared" si="1"/>
        <v>19.994592652000001</v>
      </c>
      <c r="AE50">
        <v>0</v>
      </c>
      <c r="AF50" s="25"/>
      <c r="AG50">
        <f t="shared" si="2"/>
        <v>19.994592652000001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9">
        <f>GDAM_IEX!M50</f>
        <v>0.87</v>
      </c>
      <c r="AP50" s="149">
        <f>GDAM_IEX!S50</f>
        <v>0</v>
      </c>
      <c r="AQ50" s="149">
        <f>GDAM_PXI!M50</f>
        <v>0</v>
      </c>
      <c r="AR50" s="149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19.293970000000002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0.196089348</v>
      </c>
      <c r="AD51">
        <f t="shared" si="1"/>
        <v>23.147880652000001</v>
      </c>
      <c r="AE51">
        <v>0</v>
      </c>
      <c r="AF51" s="25"/>
      <c r="AG51">
        <f t="shared" si="2"/>
        <v>23.147880652000001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9">
        <f>GDAM_IEX!M51</f>
        <v>4.05</v>
      </c>
      <c r="AP51" s="149">
        <f>GDAM_IEX!S51</f>
        <v>0</v>
      </c>
      <c r="AQ51" s="149">
        <f>GDAM_PXI!M51</f>
        <v>0</v>
      </c>
      <c r="AR51" s="149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19.293970000000002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0.20423734799999999</v>
      </c>
      <c r="AD52">
        <f t="shared" si="1"/>
        <v>24.109732652000002</v>
      </c>
      <c r="AE52">
        <v>0</v>
      </c>
      <c r="AF52" s="25"/>
      <c r="AG52">
        <f t="shared" si="2"/>
        <v>24.109732652000002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9">
        <f>GDAM_IEX!M52</f>
        <v>5.0199999999999996</v>
      </c>
      <c r="AP52" s="149">
        <f>GDAM_IEX!S52</f>
        <v>0</v>
      </c>
      <c r="AQ52" s="149">
        <f>GDAM_PXI!M52</f>
        <v>0</v>
      </c>
      <c r="AR52" s="149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19.293970000000002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0.17500534800000001</v>
      </c>
      <c r="AD53">
        <f t="shared" si="1"/>
        <v>20.658964652000002</v>
      </c>
      <c r="AE53">
        <v>0</v>
      </c>
      <c r="AF53" s="25"/>
      <c r="AG53">
        <f t="shared" si="2"/>
        <v>20.658964652000002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9">
        <f>GDAM_IEX!M53</f>
        <v>1.54</v>
      </c>
      <c r="AP53" s="149">
        <f>GDAM_IEX!S53</f>
        <v>0</v>
      </c>
      <c r="AQ53" s="149">
        <f>GDAM_PXI!M53</f>
        <v>0</v>
      </c>
      <c r="AR53" s="149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19.293970000000002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0.177441348</v>
      </c>
      <c r="AD54">
        <f t="shared" si="1"/>
        <v>20.946528652000001</v>
      </c>
      <c r="AE54">
        <v>0</v>
      </c>
      <c r="AF54" s="25"/>
      <c r="AG54">
        <f t="shared" si="2"/>
        <v>20.946528652000001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9">
        <f>GDAM_IEX!M54</f>
        <v>1.83</v>
      </c>
      <c r="AP54" s="149">
        <f>GDAM_IEX!S54</f>
        <v>0</v>
      </c>
      <c r="AQ54" s="149">
        <f>GDAM_PXI!M54</f>
        <v>0</v>
      </c>
      <c r="AR54" s="149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19.293970000000002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0.20423734799999999</v>
      </c>
      <c r="AD55">
        <f t="shared" si="1"/>
        <v>24.109732652000002</v>
      </c>
      <c r="AE55">
        <v>0</v>
      </c>
      <c r="AF55" s="25"/>
      <c r="AG55">
        <f t="shared" si="2"/>
        <v>24.109732652000002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9">
        <f>GDAM_IEX!M55</f>
        <v>5.0199999999999996</v>
      </c>
      <c r="AP55" s="149">
        <f>GDAM_IEX!S55</f>
        <v>0</v>
      </c>
      <c r="AQ55" s="149">
        <f>GDAM_PXI!M55</f>
        <v>0</v>
      </c>
      <c r="AR55" s="149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19.293970000000002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0.19121734800000001</v>
      </c>
      <c r="AD56">
        <f t="shared" si="1"/>
        <v>22.572752652000002</v>
      </c>
      <c r="AE56">
        <v>0</v>
      </c>
      <c r="AF56" s="25"/>
      <c r="AG56">
        <f t="shared" si="2"/>
        <v>22.572752652000002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9">
        <f>GDAM_IEX!M56</f>
        <v>3.47</v>
      </c>
      <c r="AP56" s="149">
        <f>GDAM_IEX!S56</f>
        <v>0</v>
      </c>
      <c r="AQ56" s="149">
        <f>GDAM_PXI!M56</f>
        <v>0</v>
      </c>
      <c r="AR56" s="149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19.293970000000002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0.20096134799999998</v>
      </c>
      <c r="AD57">
        <f t="shared" si="1"/>
        <v>23.723008652000001</v>
      </c>
      <c r="AE57">
        <v>0</v>
      </c>
      <c r="AF57" s="25"/>
      <c r="AG57">
        <f t="shared" si="2"/>
        <v>23.723008652000001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9">
        <f>GDAM_IEX!M57</f>
        <v>4.63</v>
      </c>
      <c r="AP57" s="149">
        <f>GDAM_IEX!S57</f>
        <v>0</v>
      </c>
      <c r="AQ57" s="149">
        <f>GDAM_PXI!M57</f>
        <v>0</v>
      </c>
      <c r="AR57" s="149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19.293970000000002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0.189621348</v>
      </c>
      <c r="AD58">
        <f t="shared" si="1"/>
        <v>22.384348652000003</v>
      </c>
      <c r="AE58">
        <v>0</v>
      </c>
      <c r="AF58" s="25"/>
      <c r="AG58">
        <f t="shared" si="2"/>
        <v>22.384348652000003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9">
        <f>GDAM_IEX!M58</f>
        <v>3.28</v>
      </c>
      <c r="AP58" s="149">
        <f>GDAM_IEX!S58</f>
        <v>0</v>
      </c>
      <c r="AQ58" s="149">
        <f>GDAM_PXI!M58</f>
        <v>0</v>
      </c>
      <c r="AR58" s="149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19.293970000000002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0.18231334800000001</v>
      </c>
      <c r="AD59">
        <f t="shared" si="1"/>
        <v>21.521656652000001</v>
      </c>
      <c r="AE59">
        <v>0</v>
      </c>
      <c r="AF59" s="25"/>
      <c r="AG59">
        <f t="shared" si="2"/>
        <v>21.521656652000001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9">
        <f>GDAM_IEX!M59</f>
        <v>2.41</v>
      </c>
      <c r="AP59" s="149">
        <f>GDAM_IEX!S59</f>
        <v>0</v>
      </c>
      <c r="AQ59" s="149">
        <f>GDAM_PXI!M59</f>
        <v>0</v>
      </c>
      <c r="AR59" s="149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19.293970000000002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0.18878134800000002</v>
      </c>
      <c r="AD60">
        <f t="shared" si="1"/>
        <v>22.285188652000002</v>
      </c>
      <c r="AE60">
        <v>0</v>
      </c>
      <c r="AF60" s="25"/>
      <c r="AG60">
        <f t="shared" si="2"/>
        <v>22.285188652000002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9">
        <f>GDAM_IEX!M60</f>
        <v>3.18</v>
      </c>
      <c r="AP60" s="149">
        <f>GDAM_IEX!S60</f>
        <v>0</v>
      </c>
      <c r="AQ60" s="149">
        <f>GDAM_PXI!M60</f>
        <v>0</v>
      </c>
      <c r="AR60" s="149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19.293970000000002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0.218013348</v>
      </c>
      <c r="AD61">
        <f t="shared" si="1"/>
        <v>25.735956652000002</v>
      </c>
      <c r="AE61">
        <v>0</v>
      </c>
      <c r="AF61" s="25"/>
      <c r="AG61">
        <f t="shared" si="2"/>
        <v>25.735956652000002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9">
        <f>GDAM_IEX!M61</f>
        <v>6.66</v>
      </c>
      <c r="AP61" s="149">
        <f>GDAM_IEX!S61</f>
        <v>0</v>
      </c>
      <c r="AQ61" s="149">
        <f>GDAM_PXI!M61</f>
        <v>0</v>
      </c>
      <c r="AR61" s="149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19.293970000000002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0.215577348</v>
      </c>
      <c r="AD62">
        <f t="shared" si="1"/>
        <v>25.448392652000003</v>
      </c>
      <c r="AE62">
        <v>0</v>
      </c>
      <c r="AF62" s="25"/>
      <c r="AG62">
        <f t="shared" si="2"/>
        <v>25.448392652000003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9">
        <f>GDAM_IEX!M62</f>
        <v>6.37</v>
      </c>
      <c r="AP62" s="149">
        <f>GDAM_IEX!S62</f>
        <v>0</v>
      </c>
      <c r="AQ62" s="149">
        <f>GDAM_PXI!M62</f>
        <v>0</v>
      </c>
      <c r="AR62" s="149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19.293970000000002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0.20180134799999999</v>
      </c>
      <c r="AD63">
        <f t="shared" si="1"/>
        <v>23.822168652000002</v>
      </c>
      <c r="AE63">
        <v>0</v>
      </c>
      <c r="AF63" s="25"/>
      <c r="AG63">
        <f t="shared" si="2"/>
        <v>23.822168652000002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9">
        <f>GDAM_IEX!M63</f>
        <v>4.7300000000000004</v>
      </c>
      <c r="AP63" s="149">
        <f>GDAM_IEX!S63</f>
        <v>0</v>
      </c>
      <c r="AQ63" s="149">
        <f>GDAM_PXI!M63</f>
        <v>0</v>
      </c>
      <c r="AR63" s="149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19.293970000000002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0.20339734800000001</v>
      </c>
      <c r="AD64">
        <f t="shared" si="1"/>
        <v>24.010572652000004</v>
      </c>
      <c r="AE64">
        <v>0</v>
      </c>
      <c r="AF64" s="25"/>
      <c r="AG64">
        <f t="shared" si="2"/>
        <v>24.010572652000004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9">
        <f>GDAM_IEX!M64</f>
        <v>4.92</v>
      </c>
      <c r="AP64" s="149">
        <f>GDAM_IEX!S64</f>
        <v>0</v>
      </c>
      <c r="AQ64" s="149">
        <f>GDAM_PXI!M64</f>
        <v>0</v>
      </c>
      <c r="AR64" s="149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19.293970000000002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0.22851334800000001</v>
      </c>
      <c r="AD65">
        <f t="shared" si="1"/>
        <v>26.975456652000002</v>
      </c>
      <c r="AE65">
        <v>0</v>
      </c>
      <c r="AF65" s="25"/>
      <c r="AG65">
        <f t="shared" si="2"/>
        <v>26.975456652000002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9">
        <f>GDAM_IEX!M65</f>
        <v>7.91</v>
      </c>
      <c r="AP65" s="149">
        <f>GDAM_IEX!S65</f>
        <v>0</v>
      </c>
      <c r="AQ65" s="149">
        <f>GDAM_PXI!M65</f>
        <v>0</v>
      </c>
      <c r="AR65" s="149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19.293970000000002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0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0.18802534800000001</v>
      </c>
      <c r="AD66">
        <f t="shared" si="1"/>
        <v>22.195944652000001</v>
      </c>
      <c r="AE66">
        <v>0</v>
      </c>
      <c r="AF66" s="25"/>
      <c r="AG66">
        <f t="shared" si="2"/>
        <v>22.195944652000001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9">
        <f>GDAM_IEX!M66</f>
        <v>3.09</v>
      </c>
      <c r="AP66" s="149">
        <f>GDAM_IEX!S66</f>
        <v>0</v>
      </c>
      <c r="AQ66" s="149">
        <f>GDAM_PXI!M66</f>
        <v>0</v>
      </c>
      <c r="AR66" s="149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19.293970000000002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0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0.167781348</v>
      </c>
      <c r="AD67">
        <f t="shared" si="1"/>
        <v>19.806188652000003</v>
      </c>
      <c r="AE67">
        <v>0</v>
      </c>
      <c r="AF67" s="25"/>
      <c r="AG67">
        <f t="shared" si="2"/>
        <v>19.806188652000003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9">
        <f>GDAM_IEX!M67</f>
        <v>0.68</v>
      </c>
      <c r="AP67" s="149">
        <f>GDAM_IEX!S67</f>
        <v>0</v>
      </c>
      <c r="AQ67" s="149">
        <f>GDAM_PXI!M67</f>
        <v>0</v>
      </c>
      <c r="AR67" s="149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19.293970000000002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0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0.18231334800000001</v>
      </c>
      <c r="AD68">
        <f t="shared" ref="AD68:AD98" si="4">SUM(B68:AB68,AI68:AV68)-AC68</f>
        <v>21.521656652000001</v>
      </c>
      <c r="AE68">
        <v>0</v>
      </c>
      <c r="AF68" s="25"/>
      <c r="AG68">
        <f t="shared" ref="AG68:AG98" si="5">SUM(AD68:AF68)</f>
        <v>21.521656652000001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9">
        <f>GDAM_IEX!M68</f>
        <v>2.41</v>
      </c>
      <c r="AP68" s="149">
        <f>GDAM_IEX!S68</f>
        <v>0</v>
      </c>
      <c r="AQ68" s="149">
        <f>GDAM_PXI!M68</f>
        <v>0</v>
      </c>
      <c r="AR68" s="149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19.293970000000002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0.196089348</v>
      </c>
      <c r="AD69">
        <f t="shared" si="4"/>
        <v>23.147880652000001</v>
      </c>
      <c r="AE69">
        <v>0</v>
      </c>
      <c r="AF69" s="25"/>
      <c r="AG69">
        <f t="shared" si="5"/>
        <v>23.147880652000001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9">
        <f>GDAM_IEX!M69</f>
        <v>4.05</v>
      </c>
      <c r="AP69" s="149">
        <f>GDAM_IEX!S69</f>
        <v>0</v>
      </c>
      <c r="AQ69" s="149">
        <f>GDAM_PXI!M69</f>
        <v>0</v>
      </c>
      <c r="AR69" s="149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19.293970000000002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0.20096134799999998</v>
      </c>
      <c r="AD70">
        <f t="shared" si="4"/>
        <v>23.723008652000001</v>
      </c>
      <c r="AE70">
        <v>0</v>
      </c>
      <c r="AF70" s="25"/>
      <c r="AG70">
        <f t="shared" si="5"/>
        <v>23.723008652000001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9">
        <f>GDAM_IEX!M70</f>
        <v>4.63</v>
      </c>
      <c r="AP70" s="149">
        <f>GDAM_IEX!S70</f>
        <v>0</v>
      </c>
      <c r="AQ70" s="149">
        <f>GDAM_PXI!M70</f>
        <v>0</v>
      </c>
      <c r="AR70" s="149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19.293970000000002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0.225237348</v>
      </c>
      <c r="AD71">
        <f t="shared" si="4"/>
        <v>26.588732652000001</v>
      </c>
      <c r="AE71">
        <v>0</v>
      </c>
      <c r="AF71" s="25"/>
      <c r="AG71">
        <f t="shared" si="5"/>
        <v>26.588732652000001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9">
        <f>GDAM_IEX!M71</f>
        <v>7.52</v>
      </c>
      <c r="AP71" s="149">
        <f>GDAM_IEX!S71</f>
        <v>0</v>
      </c>
      <c r="AQ71" s="149">
        <f>GDAM_PXI!M71</f>
        <v>0</v>
      </c>
      <c r="AR71" s="149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19.293970000000002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0.23338534799999999</v>
      </c>
      <c r="AD72">
        <f t="shared" si="4"/>
        <v>27.550584652000005</v>
      </c>
      <c r="AE72">
        <v>0</v>
      </c>
      <c r="AF72" s="25"/>
      <c r="AG72">
        <f t="shared" si="5"/>
        <v>27.550584652000005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9">
        <f>GDAM_IEX!M72</f>
        <v>8.49</v>
      </c>
      <c r="AP72" s="149">
        <f>GDAM_IEX!S72</f>
        <v>0</v>
      </c>
      <c r="AQ72" s="149">
        <f>GDAM_PXI!M72</f>
        <v>0</v>
      </c>
      <c r="AR72" s="149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19.293970000000002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0.22851334800000001</v>
      </c>
      <c r="AD73">
        <f t="shared" si="4"/>
        <v>26.975456652000002</v>
      </c>
      <c r="AE73">
        <v>0</v>
      </c>
      <c r="AF73" s="25"/>
      <c r="AG73">
        <f t="shared" si="5"/>
        <v>26.975456652000002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9">
        <f>GDAM_IEX!M73</f>
        <v>7.91</v>
      </c>
      <c r="AP73" s="149">
        <f>GDAM_IEX!S73</f>
        <v>0</v>
      </c>
      <c r="AQ73" s="149">
        <f>GDAM_PXI!M73</f>
        <v>0</v>
      </c>
      <c r="AR73" s="149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19.293970000000002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0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0.21960934799999998</v>
      </c>
      <c r="AD74">
        <f t="shared" si="4"/>
        <v>25.924360652000004</v>
      </c>
      <c r="AE74">
        <v>0</v>
      </c>
      <c r="AF74" s="25"/>
      <c r="AG74">
        <f t="shared" si="5"/>
        <v>25.924360652000004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9">
        <f>GDAM_IEX!M74</f>
        <v>6.85</v>
      </c>
      <c r="AP74" s="149">
        <f>GDAM_IEX!S74</f>
        <v>0</v>
      </c>
      <c r="AQ74" s="149">
        <f>GDAM_PXI!M74</f>
        <v>0</v>
      </c>
      <c r="AR74" s="149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19.293970000000002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0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0.25203334799999999</v>
      </c>
      <c r="AD75">
        <f t="shared" si="4"/>
        <v>29.751936652000001</v>
      </c>
      <c r="AE75">
        <v>0</v>
      </c>
      <c r="AF75" s="25"/>
      <c r="AG75">
        <f t="shared" si="5"/>
        <v>29.751936652000001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9">
        <f>GDAM_IEX!M75</f>
        <v>10.71</v>
      </c>
      <c r="AP75" s="149">
        <f>GDAM_IEX!S75</f>
        <v>0</v>
      </c>
      <c r="AQ75" s="149">
        <f>GDAM_PXI!M75</f>
        <v>0</v>
      </c>
      <c r="AR75" s="149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19.293970000000002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0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0.22607734800000001</v>
      </c>
      <c r="AD76">
        <f t="shared" si="4"/>
        <v>26.687892652000002</v>
      </c>
      <c r="AE76">
        <v>0</v>
      </c>
      <c r="AF76" s="25"/>
      <c r="AG76">
        <f t="shared" si="5"/>
        <v>26.687892652000002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9">
        <f>GDAM_IEX!M76</f>
        <v>7.62</v>
      </c>
      <c r="AP76" s="149">
        <f>GDAM_IEX!S76</f>
        <v>0</v>
      </c>
      <c r="AQ76" s="149">
        <f>GDAM_PXI!M76</f>
        <v>0</v>
      </c>
      <c r="AR76" s="149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19.293970000000002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0.68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0.227505348</v>
      </c>
      <c r="AD77">
        <f t="shared" si="4"/>
        <v>26.856464652</v>
      </c>
      <c r="AE77">
        <v>0</v>
      </c>
      <c r="AF77" s="25"/>
      <c r="AG77">
        <f t="shared" si="5"/>
        <v>26.856464652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9">
        <f>GDAM_IEX!M77</f>
        <v>7.11</v>
      </c>
      <c r="AP77" s="149">
        <f>GDAM_IEX!S77</f>
        <v>0</v>
      </c>
      <c r="AQ77" s="149">
        <f>GDAM_PXI!M77</f>
        <v>0</v>
      </c>
      <c r="AR77" s="149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19.293970000000002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2.2200000000000002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0.211881348</v>
      </c>
      <c r="AD78">
        <f t="shared" si="4"/>
        <v>25.012088652000003</v>
      </c>
      <c r="AE78">
        <v>0</v>
      </c>
      <c r="AF78" s="25"/>
      <c r="AG78">
        <f t="shared" si="5"/>
        <v>25.012088652000003</v>
      </c>
      <c r="AI78" s="35">
        <f>PXIL!M78</f>
        <v>0</v>
      </c>
      <c r="AJ78" s="35">
        <f>PXIL!S78</f>
        <v>0</v>
      </c>
      <c r="AK78" s="35">
        <f>RTM_IEX!M78</f>
        <v>0.1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9">
        <f>GDAM_IEX!M78</f>
        <v>3.61</v>
      </c>
      <c r="AP78" s="149">
        <f>GDAM_IEX!S78</f>
        <v>0</v>
      </c>
      <c r="AQ78" s="149">
        <f>GDAM_PXI!M78</f>
        <v>0</v>
      </c>
      <c r="AR78" s="149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19.293970000000002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2.3199999999999998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0.21053734800000001</v>
      </c>
      <c r="AD79">
        <f t="shared" si="4"/>
        <v>24.853432652000002</v>
      </c>
      <c r="AE79">
        <v>0</v>
      </c>
      <c r="AF79" s="25"/>
      <c r="AG79">
        <f t="shared" si="5"/>
        <v>24.853432652000002</v>
      </c>
      <c r="AI79" s="35">
        <f>PXIL!M79</f>
        <v>0</v>
      </c>
      <c r="AJ79" s="35">
        <f>PXIL!S79</f>
        <v>0</v>
      </c>
      <c r="AK79" s="35">
        <f>RTM_IEX!M79</f>
        <v>0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9">
        <f>GDAM_IEX!M79</f>
        <v>3.45</v>
      </c>
      <c r="AP79" s="149">
        <f>GDAM_IEX!S79</f>
        <v>0</v>
      </c>
      <c r="AQ79" s="149">
        <f>GDAM_PXI!M79</f>
        <v>0</v>
      </c>
      <c r="AR79" s="149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19.293970000000002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5.1100000000000003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0.21036934799999998</v>
      </c>
      <c r="AD80">
        <f t="shared" si="4"/>
        <v>24.833600652000001</v>
      </c>
      <c r="AE80">
        <v>0</v>
      </c>
      <c r="AF80" s="25"/>
      <c r="AG80">
        <f t="shared" si="5"/>
        <v>24.833600652000001</v>
      </c>
      <c r="AI80" s="35">
        <f>PXIL!M80</f>
        <v>0</v>
      </c>
      <c r="AJ80" s="35">
        <f>PXIL!S80</f>
        <v>0</v>
      </c>
      <c r="AK80" s="35">
        <f>RTM_IEX!M80</f>
        <v>0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9">
        <f>GDAM_IEX!M80</f>
        <v>0.64</v>
      </c>
      <c r="AP80" s="149">
        <f>GDAM_IEX!S80</f>
        <v>0</v>
      </c>
      <c r="AQ80" s="149">
        <f>GDAM_PXI!M80</f>
        <v>0</v>
      </c>
      <c r="AR80" s="149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19.293970000000002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3.47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0.19424134799999998</v>
      </c>
      <c r="AD81">
        <f t="shared" si="4"/>
        <v>22.929728652000001</v>
      </c>
      <c r="AE81">
        <v>0</v>
      </c>
      <c r="AF81" s="25"/>
      <c r="AG81">
        <f t="shared" si="5"/>
        <v>22.929728652000001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9">
        <f>GDAM_IEX!M81</f>
        <v>0.36</v>
      </c>
      <c r="AP81" s="149">
        <f>GDAM_IEX!S81</f>
        <v>0</v>
      </c>
      <c r="AQ81" s="149">
        <f>GDAM_PXI!M81</f>
        <v>0</v>
      </c>
      <c r="AR81" s="149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19.293970000000002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7.33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0.22364134799999999</v>
      </c>
      <c r="AD82">
        <f t="shared" si="4"/>
        <v>26.400328651999999</v>
      </c>
      <c r="AE82">
        <v>0</v>
      </c>
      <c r="AF82" s="25"/>
      <c r="AG82">
        <f t="shared" si="5"/>
        <v>26.400328651999999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9">
        <f>GDAM_IEX!M82</f>
        <v>0</v>
      </c>
      <c r="AP82" s="149">
        <f>GDAM_IEX!S82</f>
        <v>0</v>
      </c>
      <c r="AQ82" s="149">
        <f>GDAM_PXI!M82</f>
        <v>0</v>
      </c>
      <c r="AR82" s="149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19.293970000000002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6.17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0.22347334800000002</v>
      </c>
      <c r="AD83">
        <f t="shared" si="4"/>
        <v>26.380496652000005</v>
      </c>
      <c r="AE83">
        <v>0</v>
      </c>
      <c r="AF83" s="25"/>
      <c r="AG83">
        <f t="shared" si="5"/>
        <v>26.380496652000005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9">
        <f>GDAM_IEX!M83</f>
        <v>1.1399999999999999</v>
      </c>
      <c r="AP83" s="149">
        <f>GDAM_IEX!S83</f>
        <v>0</v>
      </c>
      <c r="AQ83" s="149">
        <f>GDAM_PXI!M83</f>
        <v>0</v>
      </c>
      <c r="AR83" s="149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19.293970000000002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8.49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0.23338534800000002</v>
      </c>
      <c r="AD84">
        <f t="shared" si="4"/>
        <v>27.550584652000005</v>
      </c>
      <c r="AE84">
        <v>0</v>
      </c>
      <c r="AF84" s="25"/>
      <c r="AG84">
        <f t="shared" si="5"/>
        <v>27.550584652000005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9">
        <f>GDAM_IEX!M84</f>
        <v>0</v>
      </c>
      <c r="AP84" s="149">
        <f>GDAM_IEX!S84</f>
        <v>0</v>
      </c>
      <c r="AQ84" s="149">
        <f>GDAM_PXI!M84</f>
        <v>0</v>
      </c>
      <c r="AR84" s="149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19.293970000000002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7.24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0.22288534800000001</v>
      </c>
      <c r="AD85">
        <f t="shared" si="4"/>
        <v>26.311084652000005</v>
      </c>
      <c r="AE85">
        <v>0</v>
      </c>
      <c r="AF85" s="25"/>
      <c r="AG85">
        <f t="shared" si="5"/>
        <v>26.311084652000005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9">
        <f>GDAM_IEX!M85</f>
        <v>0</v>
      </c>
      <c r="AP85" s="149">
        <f>GDAM_IEX!S85</f>
        <v>0</v>
      </c>
      <c r="AQ85" s="149">
        <f>GDAM_PXI!M85</f>
        <v>0</v>
      </c>
      <c r="AR85" s="149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19.293970000000002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9.26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0.23985334799999999</v>
      </c>
      <c r="AD86">
        <f t="shared" si="4"/>
        <v>28.314116651999999</v>
      </c>
      <c r="AE86">
        <v>0</v>
      </c>
      <c r="AF86" s="25"/>
      <c r="AG86">
        <f t="shared" si="5"/>
        <v>28.314116651999999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9">
        <f>GDAM_IEX!M86</f>
        <v>0</v>
      </c>
      <c r="AP86" s="149">
        <f>GDAM_IEX!S86</f>
        <v>0</v>
      </c>
      <c r="AQ86" s="149">
        <f>GDAM_PXI!M86</f>
        <v>0</v>
      </c>
      <c r="AR86" s="149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19.293970000000002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7.52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0.228429348</v>
      </c>
      <c r="AD87">
        <f t="shared" si="4"/>
        <v>26.965540652000001</v>
      </c>
      <c r="AE87">
        <v>0</v>
      </c>
      <c r="AF87" s="25"/>
      <c r="AG87">
        <f t="shared" si="5"/>
        <v>26.965540652000001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9">
        <f>GDAM_IEX!M87</f>
        <v>0.38</v>
      </c>
      <c r="AP87" s="149">
        <f>GDAM_IEX!S87</f>
        <v>0</v>
      </c>
      <c r="AQ87" s="149">
        <f>GDAM_PXI!M87</f>
        <v>0</v>
      </c>
      <c r="AR87" s="149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19.293970000000002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1.19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0.199449348</v>
      </c>
      <c r="AD88">
        <f t="shared" si="4"/>
        <v>23.544520652000003</v>
      </c>
      <c r="AE88">
        <v>0</v>
      </c>
      <c r="AF88" s="25"/>
      <c r="AG88">
        <f t="shared" si="5"/>
        <v>23.544520652000003</v>
      </c>
      <c r="AI88" s="35">
        <f>PXIL!M88</f>
        <v>0</v>
      </c>
      <c r="AJ88" s="35">
        <f>PXIL!S88</f>
        <v>0</v>
      </c>
      <c r="AK88" s="35">
        <f>RTM_IEX!M88</f>
        <v>0.1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9">
        <f>GDAM_IEX!M88</f>
        <v>3.16</v>
      </c>
      <c r="AP88" s="149">
        <f>GDAM_IEX!S88</f>
        <v>0</v>
      </c>
      <c r="AQ88" s="149">
        <f>GDAM_PXI!M88</f>
        <v>0</v>
      </c>
      <c r="AR88" s="149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19.293970000000002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0.73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0.20121334800000001</v>
      </c>
      <c r="AD89">
        <f t="shared" si="4"/>
        <v>23.752756652000002</v>
      </c>
      <c r="AE89">
        <v>0</v>
      </c>
      <c r="AF89" s="25"/>
      <c r="AG89">
        <f t="shared" si="5"/>
        <v>23.752756652000002</v>
      </c>
      <c r="AI89" s="35">
        <f>PXIL!M89</f>
        <v>0</v>
      </c>
      <c r="AJ89" s="35">
        <f>PXIL!S89</f>
        <v>0</v>
      </c>
      <c r="AK89" s="35">
        <f>RTM_IEX!M89</f>
        <v>0.39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9">
        <f>GDAM_IEX!M89</f>
        <v>3.54</v>
      </c>
      <c r="AP89" s="149">
        <f>GDAM_IEX!S89</f>
        <v>0</v>
      </c>
      <c r="AQ89" s="149">
        <f>GDAM_PXI!M89</f>
        <v>0</v>
      </c>
      <c r="AR89" s="149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19.293970000000002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0.37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0.19155334800000001</v>
      </c>
      <c r="AD90">
        <f t="shared" si="4"/>
        <v>22.612416652000004</v>
      </c>
      <c r="AE90">
        <v>0</v>
      </c>
      <c r="AF90" s="25"/>
      <c r="AG90">
        <f t="shared" si="5"/>
        <v>22.612416652000004</v>
      </c>
      <c r="AI90" s="35">
        <f>PXIL!M90</f>
        <v>0</v>
      </c>
      <c r="AJ90" s="35">
        <f>PXIL!S90</f>
        <v>0</v>
      </c>
      <c r="AK90" s="35">
        <f>RTM_IEX!M90</f>
        <v>0.48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9">
        <f>GDAM_IEX!M90</f>
        <v>2.66</v>
      </c>
      <c r="AP90" s="149">
        <f>GDAM_IEX!S90</f>
        <v>0</v>
      </c>
      <c r="AQ90" s="149">
        <f>GDAM_PXI!M90</f>
        <v>0</v>
      </c>
      <c r="AR90" s="149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19.293970000000002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0.18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0.17349334799999999</v>
      </c>
      <c r="AD91">
        <f t="shared" si="4"/>
        <v>20.480476652</v>
      </c>
      <c r="AE91">
        <v>0</v>
      </c>
      <c r="AF91" s="25"/>
      <c r="AG91">
        <f t="shared" si="5"/>
        <v>20.480476652</v>
      </c>
      <c r="AI91" s="35">
        <f>PXIL!M91</f>
        <v>0</v>
      </c>
      <c r="AJ91" s="35">
        <f>PXIL!S91</f>
        <v>0</v>
      </c>
      <c r="AK91" s="35">
        <f>RTM_IEX!M91</f>
        <v>0.68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9">
        <f>GDAM_IEX!M91</f>
        <v>0.5</v>
      </c>
      <c r="AP91" s="149">
        <f>GDAM_IEX!S91</f>
        <v>0</v>
      </c>
      <c r="AQ91" s="149">
        <f>GDAM_PXI!M91</f>
        <v>0</v>
      </c>
      <c r="AR91" s="149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19.293970000000002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0.34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0.18945334799999999</v>
      </c>
      <c r="AD92">
        <f t="shared" si="4"/>
        <v>22.364516651999999</v>
      </c>
      <c r="AE92">
        <v>0</v>
      </c>
      <c r="AF92" s="25"/>
      <c r="AG92">
        <f t="shared" si="5"/>
        <v>22.364516651999999</v>
      </c>
      <c r="AI92" s="35">
        <f>PXIL!M92</f>
        <v>0</v>
      </c>
      <c r="AJ92" s="35">
        <f>PXIL!S92</f>
        <v>0</v>
      </c>
      <c r="AK92" s="35">
        <f>RTM_IEX!M92</f>
        <v>1.74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9">
        <f>GDAM_IEX!M92</f>
        <v>1.18</v>
      </c>
      <c r="AP92" s="149">
        <f>GDAM_IEX!S92</f>
        <v>0</v>
      </c>
      <c r="AQ92" s="149">
        <f>GDAM_PXI!M92</f>
        <v>0</v>
      </c>
      <c r="AR92" s="149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19.293970000000002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0.28000000000000003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0.18802534800000004</v>
      </c>
      <c r="AD93">
        <f t="shared" si="4"/>
        <v>22.195944652000001</v>
      </c>
      <c r="AE93">
        <v>0</v>
      </c>
      <c r="AF93" s="25"/>
      <c r="AG93">
        <f t="shared" si="5"/>
        <v>22.195944652000001</v>
      </c>
      <c r="AI93" s="35">
        <f>PXIL!M93</f>
        <v>0</v>
      </c>
      <c r="AJ93" s="35">
        <f>PXIL!S93</f>
        <v>0</v>
      </c>
      <c r="AK93" s="35">
        <f>RTM_IEX!M93</f>
        <v>1.58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9">
        <f>GDAM_IEX!M93</f>
        <v>1.23</v>
      </c>
      <c r="AP93" s="149">
        <f>GDAM_IEX!S93</f>
        <v>0</v>
      </c>
      <c r="AQ93" s="149">
        <f>GDAM_PXI!M93</f>
        <v>0</v>
      </c>
      <c r="AR93" s="149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19.293970000000002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0.13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0.17794534799999998</v>
      </c>
      <c r="AD94">
        <f t="shared" si="4"/>
        <v>21.006024652000001</v>
      </c>
      <c r="AE94">
        <v>0</v>
      </c>
      <c r="AF94" s="25"/>
      <c r="AG94">
        <f t="shared" si="5"/>
        <v>21.006024652000001</v>
      </c>
      <c r="AI94" s="35">
        <f>PXIL!M94</f>
        <v>0</v>
      </c>
      <c r="AJ94" s="35">
        <f>PXIL!S94</f>
        <v>0</v>
      </c>
      <c r="AK94" s="35">
        <f>RTM_IEX!M94</f>
        <v>0.89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9">
        <f>GDAM_IEX!M94</f>
        <v>0.87</v>
      </c>
      <c r="AP94" s="149">
        <f>GDAM_IEX!S94</f>
        <v>0</v>
      </c>
      <c r="AQ94" s="149">
        <f>GDAM_PXI!M94</f>
        <v>0</v>
      </c>
      <c r="AR94" s="149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19.293970000000002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0.28000000000000003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0.18096934800000003</v>
      </c>
      <c r="AD95">
        <f t="shared" si="4"/>
        <v>21.363000652000004</v>
      </c>
      <c r="AE95">
        <v>0</v>
      </c>
      <c r="AF95" s="25"/>
      <c r="AG95">
        <f t="shared" si="5"/>
        <v>21.363000652000004</v>
      </c>
      <c r="AI95" s="35">
        <f>PXIL!M95</f>
        <v>0</v>
      </c>
      <c r="AJ95" s="35">
        <f>PXIL!S95</f>
        <v>0</v>
      </c>
      <c r="AK95" s="35">
        <f>RTM_IEX!M95</f>
        <v>0.67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9">
        <f>GDAM_IEX!M95</f>
        <v>1.3</v>
      </c>
      <c r="AP95" s="149">
        <f>GDAM_IEX!S95</f>
        <v>0</v>
      </c>
      <c r="AQ95" s="149">
        <f>GDAM_PXI!M95</f>
        <v>0</v>
      </c>
      <c r="AR95" s="149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19.293970000000002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0.27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0.180549348</v>
      </c>
      <c r="AD96">
        <f t="shared" si="4"/>
        <v>21.313420652000001</v>
      </c>
      <c r="AE96">
        <v>0</v>
      </c>
      <c r="AF96" s="25"/>
      <c r="AG96">
        <f t="shared" si="5"/>
        <v>21.313420652000001</v>
      </c>
      <c r="AI96" s="35">
        <f>PXIL!M96</f>
        <v>0</v>
      </c>
      <c r="AJ96" s="35">
        <f>PXIL!S96</f>
        <v>0</v>
      </c>
      <c r="AK96" s="35">
        <f>RTM_IEX!M96</f>
        <v>0.68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9">
        <f>GDAM_IEX!M96</f>
        <v>1.25</v>
      </c>
      <c r="AP96" s="149">
        <f>GDAM_IEX!S96</f>
        <v>0</v>
      </c>
      <c r="AQ96" s="149">
        <f>GDAM_PXI!M96</f>
        <v>0</v>
      </c>
      <c r="AR96" s="149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19.113150999999998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0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0.16055046839999998</v>
      </c>
      <c r="AD97">
        <f t="shared" si="4"/>
        <v>18.952600531599998</v>
      </c>
      <c r="AE97">
        <v>0</v>
      </c>
      <c r="AF97" s="25"/>
      <c r="AG97">
        <f t="shared" si="5"/>
        <v>18.952600531599998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9">
        <f>GDAM_IEX!M97</f>
        <v>0</v>
      </c>
      <c r="AP97" s="149">
        <f>GDAM_IEX!S97</f>
        <v>0</v>
      </c>
      <c r="AQ97" s="149">
        <f>GDAM_PXI!M97</f>
        <v>0</v>
      </c>
      <c r="AR97" s="149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19.293970000000002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0.06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0.16593334800000001</v>
      </c>
      <c r="AD98">
        <f t="shared" si="4"/>
        <v>19.588036652</v>
      </c>
      <c r="AE98">
        <v>0</v>
      </c>
      <c r="AF98" s="25"/>
      <c r="AG98">
        <f t="shared" si="5"/>
        <v>19.588036652</v>
      </c>
      <c r="AI98" s="35">
        <f>PXIL!M98</f>
        <v>0</v>
      </c>
      <c r="AJ98" s="35">
        <f>PXIL!S98</f>
        <v>0</v>
      </c>
      <c r="AK98" s="35">
        <f>RTM_IEX!M98</f>
        <v>0.16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9">
        <f>GDAM_IEX!M98</f>
        <v>0.24</v>
      </c>
      <c r="AP98" s="149">
        <f>GDAM_IEX!S98</f>
        <v>0</v>
      </c>
      <c r="AQ98" s="149">
        <f>GDAM_PXI!M98</f>
        <v>0</v>
      </c>
      <c r="AR98" s="149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0.44353430249999914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1.9360000000000002E-2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4.4693191410000001E-3</v>
      </c>
      <c r="AD99">
        <f t="shared" si="6"/>
        <v>0.52759248335900033</v>
      </c>
      <c r="AE99">
        <f t="shared" ref="AE99:AT99" si="8">SUM(AE3:AE98)/4000</f>
        <v>0</v>
      </c>
      <c r="AG99">
        <f t="shared" si="8"/>
        <v>0.52759248335900033</v>
      </c>
      <c r="AI99">
        <f t="shared" si="8"/>
        <v>0</v>
      </c>
      <c r="AJ99">
        <f t="shared" si="8"/>
        <v>0</v>
      </c>
      <c r="AK99">
        <f t="shared" si="8"/>
        <v>1.8675E-3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6.7300000000000026E-2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45404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'[1]22'!B5</f>
        <v>270</v>
      </c>
      <c r="C3" s="16">
        <f>'[1]22'!C5</f>
        <v>0</v>
      </c>
      <c r="D3" s="16">
        <f>'[1]22'!D5</f>
        <v>30</v>
      </c>
      <c r="E3" s="16">
        <f>'[1]22'!E5</f>
        <v>0</v>
      </c>
      <c r="F3" s="15">
        <f>SUM(B3:E3)</f>
        <v>300</v>
      </c>
      <c r="G3" s="15">
        <f>'[1]22'!H5</f>
        <v>0</v>
      </c>
      <c r="H3" s="16">
        <f>'[1]22'!I5</f>
        <v>0</v>
      </c>
      <c r="I3" s="16">
        <f>'[1]22'!J5</f>
        <v>0</v>
      </c>
      <c r="J3" s="16">
        <f>'[1]22'!K5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'[1]22'!B6</f>
        <v>270</v>
      </c>
      <c r="C4" s="16">
        <f>'[1]22'!C6</f>
        <v>0</v>
      </c>
      <c r="D4" s="16">
        <f>'[1]22'!D6</f>
        <v>30</v>
      </c>
      <c r="E4" s="16">
        <f>'[1]22'!E6</f>
        <v>0</v>
      </c>
      <c r="F4" s="15">
        <f>SUM(B4:E4)</f>
        <v>300</v>
      </c>
      <c r="G4" s="15">
        <f>'[1]22'!H6</f>
        <v>0</v>
      </c>
      <c r="H4" s="16">
        <f>'[1]22'!I6</f>
        <v>0</v>
      </c>
      <c r="I4" s="16">
        <f>'[1]22'!J6</f>
        <v>0</v>
      </c>
      <c r="J4" s="16">
        <f>'[1]22'!K6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'[1]22'!B7</f>
        <v>270</v>
      </c>
      <c r="C5" s="16">
        <f>'[1]22'!C7</f>
        <v>0</v>
      </c>
      <c r="D5" s="16">
        <f>'[1]22'!D7</f>
        <v>30</v>
      </c>
      <c r="E5" s="16">
        <f>'[1]22'!E7</f>
        <v>0</v>
      </c>
      <c r="F5" s="15">
        <f t="shared" ref="F5:F68" si="6">SUM(B5:E5)</f>
        <v>300</v>
      </c>
      <c r="G5" s="15">
        <f>'[1]22'!H7</f>
        <v>0</v>
      </c>
      <c r="H5" s="16">
        <f>'[1]22'!I7</f>
        <v>0</v>
      </c>
      <c r="I5" s="16">
        <f>'[1]22'!J7</f>
        <v>0</v>
      </c>
      <c r="J5" s="16">
        <f>'[1]22'!K7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6"/>
    </row>
    <row r="6" spans="1:18">
      <c r="A6" s="8" t="s">
        <v>48</v>
      </c>
      <c r="B6" s="15">
        <f>'[1]22'!B8</f>
        <v>270</v>
      </c>
      <c r="C6" s="16">
        <f>'[1]22'!C8</f>
        <v>0</v>
      </c>
      <c r="D6" s="16">
        <f>'[1]22'!D8</f>
        <v>30</v>
      </c>
      <c r="E6" s="16">
        <f>'[1]22'!E8</f>
        <v>0</v>
      </c>
      <c r="F6" s="15">
        <f t="shared" si="6"/>
        <v>300</v>
      </c>
      <c r="G6" s="15">
        <f>'[1]22'!H8</f>
        <v>0</v>
      </c>
      <c r="H6" s="16">
        <f>'[1]22'!I8</f>
        <v>0</v>
      </c>
      <c r="I6" s="16">
        <f>'[1]22'!J8</f>
        <v>0</v>
      </c>
      <c r="J6" s="16">
        <f>'[1]22'!K8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'[1]22'!B9</f>
        <v>270</v>
      </c>
      <c r="C7" s="16">
        <f>'[1]22'!C9</f>
        <v>0</v>
      </c>
      <c r="D7" s="16">
        <f>'[1]22'!D9</f>
        <v>30</v>
      </c>
      <c r="E7" s="16">
        <f>'[1]22'!E9</f>
        <v>0</v>
      </c>
      <c r="F7" s="15">
        <f t="shared" si="6"/>
        <v>300</v>
      </c>
      <c r="G7" s="15">
        <f>'[1]22'!H9</f>
        <v>0</v>
      </c>
      <c r="H7" s="16">
        <f>'[1]22'!I9</f>
        <v>0</v>
      </c>
      <c r="I7" s="16">
        <f>'[1]22'!J9</f>
        <v>0</v>
      </c>
      <c r="J7" s="16">
        <f>'[1]22'!K9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'[1]22'!B10</f>
        <v>270</v>
      </c>
      <c r="C8" s="16">
        <f>'[1]22'!C10</f>
        <v>0</v>
      </c>
      <c r="D8" s="16">
        <f>'[1]22'!D10</f>
        <v>30</v>
      </c>
      <c r="E8" s="16">
        <f>'[1]22'!E10</f>
        <v>0</v>
      </c>
      <c r="F8" s="15">
        <f t="shared" si="6"/>
        <v>300</v>
      </c>
      <c r="G8" s="15">
        <f>'[1]22'!H10</f>
        <v>0</v>
      </c>
      <c r="H8" s="16">
        <f>'[1]22'!I10</f>
        <v>0</v>
      </c>
      <c r="I8" s="16">
        <f>'[1]22'!J10</f>
        <v>0</v>
      </c>
      <c r="J8" s="16">
        <f>'[1]22'!K10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'[1]22'!B11</f>
        <v>270</v>
      </c>
      <c r="C9" s="16">
        <f>'[1]22'!C11</f>
        <v>0</v>
      </c>
      <c r="D9" s="16">
        <f>'[1]22'!D11</f>
        <v>30</v>
      </c>
      <c r="E9" s="16">
        <f>'[1]22'!E11</f>
        <v>0</v>
      </c>
      <c r="F9" s="15">
        <f t="shared" si="6"/>
        <v>300</v>
      </c>
      <c r="G9" s="15">
        <f>'[1]22'!H11</f>
        <v>0</v>
      </c>
      <c r="H9" s="16">
        <f>'[1]22'!I11</f>
        <v>0</v>
      </c>
      <c r="I9" s="16">
        <f>'[1]22'!J11</f>
        <v>0</v>
      </c>
      <c r="J9" s="16">
        <f>'[1]22'!K11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'[1]22'!B12</f>
        <v>270</v>
      </c>
      <c r="C10" s="16">
        <f>'[1]22'!C12</f>
        <v>0</v>
      </c>
      <c r="D10" s="16">
        <f>'[1]22'!D12</f>
        <v>30</v>
      </c>
      <c r="E10" s="16">
        <f>'[1]22'!E12</f>
        <v>0</v>
      </c>
      <c r="F10" s="15">
        <f t="shared" si="6"/>
        <v>300</v>
      </c>
      <c r="G10" s="15">
        <f>'[1]22'!H12</f>
        <v>0</v>
      </c>
      <c r="H10" s="16">
        <f>'[1]22'!I12</f>
        <v>0</v>
      </c>
      <c r="I10" s="16">
        <f>'[1]22'!J12</f>
        <v>0</v>
      </c>
      <c r="J10" s="16">
        <f>'[1]22'!K12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'[1]22'!B13</f>
        <v>270</v>
      </c>
      <c r="C11" s="16">
        <f>'[1]22'!C13</f>
        <v>0</v>
      </c>
      <c r="D11" s="16">
        <f>'[1]22'!D13</f>
        <v>30</v>
      </c>
      <c r="E11" s="16">
        <f>'[1]22'!E13</f>
        <v>0</v>
      </c>
      <c r="F11" s="15">
        <f t="shared" si="6"/>
        <v>300</v>
      </c>
      <c r="G11" s="15">
        <f>'[1]22'!H13</f>
        <v>0</v>
      </c>
      <c r="H11" s="16">
        <f>'[1]22'!I13</f>
        <v>0</v>
      </c>
      <c r="I11" s="16">
        <f>'[1]22'!J13</f>
        <v>0</v>
      </c>
      <c r="J11" s="16">
        <f>'[1]22'!K13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'[1]22'!B14</f>
        <v>270</v>
      </c>
      <c r="C12" s="16">
        <f>'[1]22'!C14</f>
        <v>0</v>
      </c>
      <c r="D12" s="16">
        <f>'[1]22'!D14</f>
        <v>30</v>
      </c>
      <c r="E12" s="16">
        <f>'[1]22'!E14</f>
        <v>0</v>
      </c>
      <c r="F12" s="15">
        <f t="shared" si="6"/>
        <v>300</v>
      </c>
      <c r="G12" s="15">
        <f>'[1]22'!H14</f>
        <v>0</v>
      </c>
      <c r="H12" s="16">
        <f>'[1]22'!I14</f>
        <v>0</v>
      </c>
      <c r="I12" s="16">
        <f>'[1]22'!J14</f>
        <v>0</v>
      </c>
      <c r="J12" s="16">
        <f>'[1]22'!K14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'[1]22'!B15</f>
        <v>270</v>
      </c>
      <c r="C13" s="16">
        <f>'[1]22'!C15</f>
        <v>0</v>
      </c>
      <c r="D13" s="16">
        <f>'[1]22'!D15</f>
        <v>30</v>
      </c>
      <c r="E13" s="16">
        <f>'[1]22'!E15</f>
        <v>0</v>
      </c>
      <c r="F13" s="15">
        <f t="shared" si="6"/>
        <v>300</v>
      </c>
      <c r="G13" s="15">
        <f>'[1]22'!H15</f>
        <v>0</v>
      </c>
      <c r="H13" s="16">
        <f>'[1]22'!I15</f>
        <v>0</v>
      </c>
      <c r="I13" s="16">
        <f>'[1]22'!J15</f>
        <v>0</v>
      </c>
      <c r="J13" s="16">
        <f>'[1]22'!K15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'[1]22'!B16</f>
        <v>270</v>
      </c>
      <c r="C14" s="16">
        <f>'[1]22'!C16</f>
        <v>0</v>
      </c>
      <c r="D14" s="16">
        <f>'[1]22'!D16</f>
        <v>30</v>
      </c>
      <c r="E14" s="16">
        <f>'[1]22'!E16</f>
        <v>0</v>
      </c>
      <c r="F14" s="15">
        <f t="shared" si="6"/>
        <v>300</v>
      </c>
      <c r="G14" s="15">
        <f>'[1]22'!H16</f>
        <v>0</v>
      </c>
      <c r="H14" s="16">
        <f>'[1]22'!I16</f>
        <v>0</v>
      </c>
      <c r="I14" s="16">
        <f>'[1]22'!J16</f>
        <v>0</v>
      </c>
      <c r="J14" s="16">
        <f>'[1]22'!K16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'[1]22'!B17</f>
        <v>270</v>
      </c>
      <c r="C15" s="16">
        <f>'[1]22'!C17</f>
        <v>0</v>
      </c>
      <c r="D15" s="16">
        <f>'[1]22'!D17</f>
        <v>30</v>
      </c>
      <c r="E15" s="16">
        <f>'[1]22'!E17</f>
        <v>0</v>
      </c>
      <c r="F15" s="15">
        <f t="shared" si="6"/>
        <v>300</v>
      </c>
      <c r="G15" s="15">
        <f>'[1]22'!H17</f>
        <v>0</v>
      </c>
      <c r="H15" s="16">
        <f>'[1]22'!I17</f>
        <v>0</v>
      </c>
      <c r="I15" s="16">
        <f>'[1]22'!J17</f>
        <v>0</v>
      </c>
      <c r="J15" s="16">
        <f>'[1]22'!K17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'[1]22'!B18</f>
        <v>270</v>
      </c>
      <c r="C16" s="16">
        <f>'[1]22'!C18</f>
        <v>0</v>
      </c>
      <c r="D16" s="16">
        <f>'[1]22'!D18</f>
        <v>30</v>
      </c>
      <c r="E16" s="16">
        <f>'[1]22'!E18</f>
        <v>0</v>
      </c>
      <c r="F16" s="15">
        <f t="shared" si="6"/>
        <v>300</v>
      </c>
      <c r="G16" s="15">
        <f>'[1]22'!H18</f>
        <v>0</v>
      </c>
      <c r="H16" s="16">
        <f>'[1]22'!I18</f>
        <v>0</v>
      </c>
      <c r="I16" s="16">
        <f>'[1]22'!J18</f>
        <v>0</v>
      </c>
      <c r="J16" s="16">
        <f>'[1]22'!K18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'[1]22'!B19</f>
        <v>270</v>
      </c>
      <c r="C17" s="16">
        <f>'[1]22'!C19</f>
        <v>0</v>
      </c>
      <c r="D17" s="16">
        <f>'[1]22'!D19</f>
        <v>30</v>
      </c>
      <c r="E17" s="16">
        <f>'[1]22'!E19</f>
        <v>0</v>
      </c>
      <c r="F17" s="15">
        <f t="shared" si="6"/>
        <v>300</v>
      </c>
      <c r="G17" s="15">
        <f>'[1]22'!H19</f>
        <v>0</v>
      </c>
      <c r="H17" s="16">
        <f>'[1]22'!I19</f>
        <v>0</v>
      </c>
      <c r="I17" s="16">
        <f>'[1]22'!J19</f>
        <v>0</v>
      </c>
      <c r="J17" s="16">
        <f>'[1]22'!K19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'[1]22'!B20</f>
        <v>270</v>
      </c>
      <c r="C18" s="16">
        <f>'[1]22'!C20</f>
        <v>0</v>
      </c>
      <c r="D18" s="16">
        <f>'[1]22'!D20</f>
        <v>30</v>
      </c>
      <c r="E18" s="16">
        <f>'[1]22'!E20</f>
        <v>0</v>
      </c>
      <c r="F18" s="15">
        <f t="shared" si="6"/>
        <v>300</v>
      </c>
      <c r="G18" s="15">
        <f>'[1]22'!H20</f>
        <v>0</v>
      </c>
      <c r="H18" s="16">
        <f>'[1]22'!I20</f>
        <v>0</v>
      </c>
      <c r="I18" s="16">
        <f>'[1]22'!J20</f>
        <v>0</v>
      </c>
      <c r="J18" s="16">
        <f>'[1]22'!K20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'[1]22'!B21</f>
        <v>270</v>
      </c>
      <c r="C19" s="16">
        <f>'[1]22'!C21</f>
        <v>0</v>
      </c>
      <c r="D19" s="16">
        <f>'[1]22'!D21</f>
        <v>30</v>
      </c>
      <c r="E19" s="16">
        <f>'[1]22'!E21</f>
        <v>0</v>
      </c>
      <c r="F19" s="15">
        <f t="shared" si="6"/>
        <v>300</v>
      </c>
      <c r="G19" s="15">
        <f>'[1]22'!H21</f>
        <v>0</v>
      </c>
      <c r="H19" s="16">
        <f>'[1]22'!I21</f>
        <v>0</v>
      </c>
      <c r="I19" s="16">
        <f>'[1]22'!J21</f>
        <v>0</v>
      </c>
      <c r="J19" s="16">
        <f>'[1]22'!K21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'[1]22'!B22</f>
        <v>270</v>
      </c>
      <c r="C20" s="16">
        <f>'[1]22'!C22</f>
        <v>0</v>
      </c>
      <c r="D20" s="16">
        <f>'[1]22'!D22</f>
        <v>30</v>
      </c>
      <c r="E20" s="16">
        <f>'[1]22'!E22</f>
        <v>0</v>
      </c>
      <c r="F20" s="15">
        <f t="shared" si="6"/>
        <v>300</v>
      </c>
      <c r="G20" s="15">
        <f>'[1]22'!H22</f>
        <v>0</v>
      </c>
      <c r="H20" s="16">
        <f>'[1]22'!I22</f>
        <v>0</v>
      </c>
      <c r="I20" s="16">
        <f>'[1]22'!J22</f>
        <v>0</v>
      </c>
      <c r="J20" s="16">
        <f>'[1]22'!K22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'[1]22'!B23</f>
        <v>270</v>
      </c>
      <c r="C21" s="16">
        <f>'[1]22'!C23</f>
        <v>0</v>
      </c>
      <c r="D21" s="16">
        <f>'[1]22'!D23</f>
        <v>30</v>
      </c>
      <c r="E21" s="16">
        <f>'[1]22'!E23</f>
        <v>0</v>
      </c>
      <c r="F21" s="15">
        <f t="shared" si="6"/>
        <v>300</v>
      </c>
      <c r="G21" s="15">
        <f>'[1]22'!H23</f>
        <v>0</v>
      </c>
      <c r="H21" s="16">
        <f>'[1]22'!I23</f>
        <v>0</v>
      </c>
      <c r="I21" s="16">
        <f>'[1]22'!J23</f>
        <v>0</v>
      </c>
      <c r="J21" s="16">
        <f>'[1]22'!K23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'[1]22'!B24</f>
        <v>270</v>
      </c>
      <c r="C22" s="16">
        <f>'[1]22'!C24</f>
        <v>0</v>
      </c>
      <c r="D22" s="16">
        <f>'[1]22'!D24</f>
        <v>30</v>
      </c>
      <c r="E22" s="16">
        <f>'[1]22'!E24</f>
        <v>0</v>
      </c>
      <c r="F22" s="15">
        <f t="shared" si="6"/>
        <v>300</v>
      </c>
      <c r="G22" s="15">
        <f>'[1]22'!H24</f>
        <v>0</v>
      </c>
      <c r="H22" s="16">
        <f>'[1]22'!I24</f>
        <v>0</v>
      </c>
      <c r="I22" s="16">
        <f>'[1]22'!J24</f>
        <v>0</v>
      </c>
      <c r="J22" s="16">
        <f>'[1]22'!K24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'[1]22'!B25</f>
        <v>270</v>
      </c>
      <c r="C23" s="16">
        <f>'[1]22'!C25</f>
        <v>0</v>
      </c>
      <c r="D23" s="16">
        <f>'[1]22'!D25</f>
        <v>30</v>
      </c>
      <c r="E23" s="16">
        <f>'[1]22'!E25</f>
        <v>0</v>
      </c>
      <c r="F23" s="15">
        <f t="shared" si="6"/>
        <v>300</v>
      </c>
      <c r="G23" s="15">
        <f>'[1]22'!H25</f>
        <v>0</v>
      </c>
      <c r="H23" s="16">
        <f>'[1]22'!I25</f>
        <v>0</v>
      </c>
      <c r="I23" s="16">
        <f>'[1]22'!J25</f>
        <v>0</v>
      </c>
      <c r="J23" s="16">
        <f>'[1]22'!K25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'[1]22'!B26</f>
        <v>270</v>
      </c>
      <c r="C24" s="16">
        <f>'[1]22'!C26</f>
        <v>0</v>
      </c>
      <c r="D24" s="16">
        <f>'[1]22'!D26</f>
        <v>30</v>
      </c>
      <c r="E24" s="16">
        <f>'[1]22'!E26</f>
        <v>0</v>
      </c>
      <c r="F24" s="15">
        <f t="shared" si="6"/>
        <v>300</v>
      </c>
      <c r="G24" s="15">
        <f>'[1]22'!H26</f>
        <v>0</v>
      </c>
      <c r="H24" s="16">
        <f>'[1]22'!I26</f>
        <v>0</v>
      </c>
      <c r="I24" s="16">
        <f>'[1]22'!J26</f>
        <v>0</v>
      </c>
      <c r="J24" s="16">
        <f>'[1]22'!K26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'[1]22'!B27</f>
        <v>270</v>
      </c>
      <c r="C25" s="16">
        <f>'[1]22'!C27</f>
        <v>0</v>
      </c>
      <c r="D25" s="16">
        <f>'[1]22'!D27</f>
        <v>30</v>
      </c>
      <c r="E25" s="16">
        <f>'[1]22'!E27</f>
        <v>0</v>
      </c>
      <c r="F25" s="15">
        <f t="shared" si="6"/>
        <v>300</v>
      </c>
      <c r="G25" s="15">
        <f>'[1]22'!H27</f>
        <v>0</v>
      </c>
      <c r="H25" s="16">
        <f>'[1]22'!I27</f>
        <v>0</v>
      </c>
      <c r="I25" s="16">
        <f>'[1]22'!J27</f>
        <v>0</v>
      </c>
      <c r="J25" s="16">
        <f>'[1]22'!K27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'[1]22'!B28</f>
        <v>270</v>
      </c>
      <c r="C26" s="16">
        <f>'[1]22'!C28</f>
        <v>0</v>
      </c>
      <c r="D26" s="16">
        <f>'[1]22'!D28</f>
        <v>30</v>
      </c>
      <c r="E26" s="16">
        <f>'[1]22'!E28</f>
        <v>0</v>
      </c>
      <c r="F26" s="15">
        <f t="shared" si="6"/>
        <v>300</v>
      </c>
      <c r="G26" s="15">
        <f>'[1]22'!H28</f>
        <v>0</v>
      </c>
      <c r="H26" s="16">
        <f>'[1]22'!I28</f>
        <v>0</v>
      </c>
      <c r="I26" s="16">
        <f>'[1]22'!J28</f>
        <v>0</v>
      </c>
      <c r="J26" s="16">
        <f>'[1]22'!K28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'[1]22'!B29</f>
        <v>270</v>
      </c>
      <c r="C27" s="16">
        <f>'[1]22'!C29</f>
        <v>0</v>
      </c>
      <c r="D27" s="16">
        <f>'[1]22'!D29</f>
        <v>30</v>
      </c>
      <c r="E27" s="16">
        <f>'[1]22'!E29</f>
        <v>0</v>
      </c>
      <c r="F27" s="15">
        <f t="shared" si="6"/>
        <v>300</v>
      </c>
      <c r="G27" s="15">
        <f>'[1]22'!H29</f>
        <v>0</v>
      </c>
      <c r="H27" s="16">
        <f>'[1]22'!I29</f>
        <v>0</v>
      </c>
      <c r="I27" s="16">
        <f>'[1]22'!J29</f>
        <v>0</v>
      </c>
      <c r="J27" s="16">
        <f>'[1]22'!K29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'[1]22'!B30</f>
        <v>270</v>
      </c>
      <c r="C28" s="16">
        <f>'[1]22'!C30</f>
        <v>0</v>
      </c>
      <c r="D28" s="16">
        <f>'[1]22'!D30</f>
        <v>30</v>
      </c>
      <c r="E28" s="16">
        <f>'[1]22'!E30</f>
        <v>0</v>
      </c>
      <c r="F28" s="15">
        <f t="shared" si="6"/>
        <v>300</v>
      </c>
      <c r="G28" s="15">
        <f>'[1]22'!H30</f>
        <v>0</v>
      </c>
      <c r="H28" s="16">
        <f>'[1]22'!I30</f>
        <v>0</v>
      </c>
      <c r="I28" s="16">
        <f>'[1]22'!J30</f>
        <v>0</v>
      </c>
      <c r="J28" s="16">
        <f>'[1]22'!K30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'[1]22'!B31</f>
        <v>270</v>
      </c>
      <c r="C29" s="16">
        <f>'[1]22'!C31</f>
        <v>0</v>
      </c>
      <c r="D29" s="16">
        <f>'[1]22'!D31</f>
        <v>30</v>
      </c>
      <c r="E29" s="16">
        <f>'[1]22'!E31</f>
        <v>0</v>
      </c>
      <c r="F29" s="15">
        <f t="shared" si="6"/>
        <v>300</v>
      </c>
      <c r="G29" s="15">
        <f>'[1]22'!H31</f>
        <v>0</v>
      </c>
      <c r="H29" s="16">
        <f>'[1]22'!I31</f>
        <v>0</v>
      </c>
      <c r="I29" s="16">
        <f>'[1]22'!J31</f>
        <v>0</v>
      </c>
      <c r="J29" s="16">
        <f>'[1]22'!K31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'[1]22'!B32</f>
        <v>270</v>
      </c>
      <c r="C30" s="16">
        <f>'[1]22'!C32</f>
        <v>0</v>
      </c>
      <c r="D30" s="16">
        <f>'[1]22'!D32</f>
        <v>30</v>
      </c>
      <c r="E30" s="16">
        <f>'[1]22'!E32</f>
        <v>0</v>
      </c>
      <c r="F30" s="15">
        <f t="shared" si="6"/>
        <v>300</v>
      </c>
      <c r="G30" s="15">
        <f>'[1]22'!H32</f>
        <v>0</v>
      </c>
      <c r="H30" s="16">
        <f>'[1]22'!I32</f>
        <v>0</v>
      </c>
      <c r="I30" s="16">
        <f>'[1]22'!J32</f>
        <v>0</v>
      </c>
      <c r="J30" s="16">
        <f>'[1]22'!K32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'[1]22'!B33</f>
        <v>270</v>
      </c>
      <c r="C31" s="16">
        <f>'[1]22'!C33</f>
        <v>0</v>
      </c>
      <c r="D31" s="16">
        <f>'[1]22'!D33</f>
        <v>30</v>
      </c>
      <c r="E31" s="16">
        <f>'[1]22'!E33</f>
        <v>0</v>
      </c>
      <c r="F31" s="15">
        <f t="shared" si="6"/>
        <v>300</v>
      </c>
      <c r="G31" s="15">
        <f>'[1]22'!H33</f>
        <v>0</v>
      </c>
      <c r="H31" s="16">
        <f>'[1]22'!I33</f>
        <v>0</v>
      </c>
      <c r="I31" s="16">
        <f>'[1]22'!J33</f>
        <v>0</v>
      </c>
      <c r="J31" s="16">
        <f>'[1]22'!K33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'[1]22'!B34</f>
        <v>270</v>
      </c>
      <c r="C32" s="16">
        <f>'[1]22'!C34</f>
        <v>0</v>
      </c>
      <c r="D32" s="16">
        <f>'[1]22'!D34</f>
        <v>30</v>
      </c>
      <c r="E32" s="16">
        <f>'[1]22'!E34</f>
        <v>0</v>
      </c>
      <c r="F32" s="15">
        <f t="shared" si="6"/>
        <v>300</v>
      </c>
      <c r="G32" s="15">
        <f>'[1]22'!H34</f>
        <v>0</v>
      </c>
      <c r="H32" s="16">
        <f>'[1]22'!I34</f>
        <v>0</v>
      </c>
      <c r="I32" s="16">
        <f>'[1]22'!J34</f>
        <v>0</v>
      </c>
      <c r="J32" s="16">
        <f>'[1]22'!K34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'[1]22'!B35</f>
        <v>270</v>
      </c>
      <c r="C33" s="16">
        <f>'[1]22'!C35</f>
        <v>0</v>
      </c>
      <c r="D33" s="16">
        <f>'[1]22'!D35</f>
        <v>30</v>
      </c>
      <c r="E33" s="16">
        <f>'[1]22'!E35</f>
        <v>0</v>
      </c>
      <c r="F33" s="15">
        <f t="shared" si="6"/>
        <v>300</v>
      </c>
      <c r="G33" s="15">
        <f>'[1]22'!H35</f>
        <v>0</v>
      </c>
      <c r="H33" s="16">
        <f>'[1]22'!I35</f>
        <v>0</v>
      </c>
      <c r="I33" s="16">
        <f>'[1]22'!J35</f>
        <v>0</v>
      </c>
      <c r="J33" s="16">
        <f>'[1]22'!K35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'[1]22'!B36</f>
        <v>270</v>
      </c>
      <c r="C34" s="16">
        <f>'[1]22'!C36</f>
        <v>0</v>
      </c>
      <c r="D34" s="16">
        <f>'[1]22'!D36</f>
        <v>30</v>
      </c>
      <c r="E34" s="16">
        <f>'[1]22'!E36</f>
        <v>0</v>
      </c>
      <c r="F34" s="15">
        <f t="shared" si="6"/>
        <v>300</v>
      </c>
      <c r="G34" s="15">
        <f>'[1]22'!H36</f>
        <v>0</v>
      </c>
      <c r="H34" s="16">
        <f>'[1]22'!I36</f>
        <v>0</v>
      </c>
      <c r="I34" s="16">
        <f>'[1]22'!J36</f>
        <v>0</v>
      </c>
      <c r="J34" s="16">
        <f>'[1]22'!K36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'[1]22'!B37</f>
        <v>270</v>
      </c>
      <c r="C35" s="16">
        <f>'[1]22'!C37</f>
        <v>0</v>
      </c>
      <c r="D35" s="16">
        <f>'[1]22'!D37</f>
        <v>30</v>
      </c>
      <c r="E35" s="16">
        <f>'[1]22'!E37</f>
        <v>0</v>
      </c>
      <c r="F35" s="15">
        <f t="shared" si="6"/>
        <v>300</v>
      </c>
      <c r="G35" s="15">
        <f>'[1]22'!H37</f>
        <v>0</v>
      </c>
      <c r="H35" s="16">
        <f>'[1]22'!I37</f>
        <v>0</v>
      </c>
      <c r="I35" s="16">
        <f>'[1]22'!J37</f>
        <v>0</v>
      </c>
      <c r="J35" s="16">
        <f>'[1]22'!K37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'[1]22'!B38</f>
        <v>270</v>
      </c>
      <c r="C36" s="16">
        <f>'[1]22'!C38</f>
        <v>0</v>
      </c>
      <c r="D36" s="16">
        <f>'[1]22'!D38</f>
        <v>30</v>
      </c>
      <c r="E36" s="16">
        <f>'[1]22'!E38</f>
        <v>0</v>
      </c>
      <c r="F36" s="15">
        <f t="shared" si="6"/>
        <v>300</v>
      </c>
      <c r="G36" s="15">
        <f>'[1]22'!H38</f>
        <v>0</v>
      </c>
      <c r="H36" s="16">
        <f>'[1]22'!I38</f>
        <v>0</v>
      </c>
      <c r="I36" s="16">
        <f>'[1]22'!J38</f>
        <v>0</v>
      </c>
      <c r="J36" s="16">
        <f>'[1]22'!K38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'[1]22'!B39</f>
        <v>270</v>
      </c>
      <c r="C37" s="16">
        <f>'[1]22'!C39</f>
        <v>0</v>
      </c>
      <c r="D37" s="16">
        <f>'[1]22'!D39</f>
        <v>30</v>
      </c>
      <c r="E37" s="16">
        <f>'[1]22'!E39</f>
        <v>0</v>
      </c>
      <c r="F37" s="15">
        <f t="shared" si="6"/>
        <v>300</v>
      </c>
      <c r="G37" s="15">
        <f>'[1]22'!H39</f>
        <v>0</v>
      </c>
      <c r="H37" s="16">
        <f>'[1]22'!I39</f>
        <v>0</v>
      </c>
      <c r="I37" s="16">
        <f>'[1]22'!J39</f>
        <v>0</v>
      </c>
      <c r="J37" s="16">
        <f>'[1]22'!K39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'[1]22'!B40</f>
        <v>270</v>
      </c>
      <c r="C38" s="16">
        <f>'[1]22'!C40</f>
        <v>0</v>
      </c>
      <c r="D38" s="16">
        <f>'[1]22'!D40</f>
        <v>30</v>
      </c>
      <c r="E38" s="16">
        <f>'[1]22'!E40</f>
        <v>0</v>
      </c>
      <c r="F38" s="15">
        <f t="shared" si="6"/>
        <v>300</v>
      </c>
      <c r="G38" s="15">
        <f>'[1]22'!H40</f>
        <v>0</v>
      </c>
      <c r="H38" s="16">
        <f>'[1]22'!I40</f>
        <v>0</v>
      </c>
      <c r="I38" s="16">
        <f>'[1]22'!J40</f>
        <v>0</v>
      </c>
      <c r="J38" s="16">
        <f>'[1]22'!K40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'[1]22'!B41</f>
        <v>270</v>
      </c>
      <c r="C39" s="16">
        <f>'[1]22'!C41</f>
        <v>0</v>
      </c>
      <c r="D39" s="16">
        <f>'[1]22'!D41</f>
        <v>30</v>
      </c>
      <c r="E39" s="16">
        <f>'[1]22'!E41</f>
        <v>0</v>
      </c>
      <c r="F39" s="15">
        <f t="shared" si="6"/>
        <v>300</v>
      </c>
      <c r="G39" s="15">
        <f>'[1]22'!H41</f>
        <v>0</v>
      </c>
      <c r="H39" s="16">
        <f>'[1]22'!I41</f>
        <v>0</v>
      </c>
      <c r="I39" s="16">
        <f>'[1]22'!J41</f>
        <v>0</v>
      </c>
      <c r="J39" s="16">
        <f>'[1]22'!K41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'[1]22'!B42</f>
        <v>270</v>
      </c>
      <c r="C40" s="16">
        <f>'[1]22'!C42</f>
        <v>0</v>
      </c>
      <c r="D40" s="16">
        <f>'[1]22'!D42</f>
        <v>30</v>
      </c>
      <c r="E40" s="16">
        <f>'[1]22'!E42</f>
        <v>0</v>
      </c>
      <c r="F40" s="15">
        <f t="shared" si="6"/>
        <v>300</v>
      </c>
      <c r="G40" s="15">
        <f>'[1]22'!H42</f>
        <v>0</v>
      </c>
      <c r="H40" s="16">
        <f>'[1]22'!I42</f>
        <v>0</v>
      </c>
      <c r="I40" s="16">
        <f>'[1]22'!J42</f>
        <v>0</v>
      </c>
      <c r="J40" s="16">
        <f>'[1]22'!K42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'[1]22'!B43</f>
        <v>270</v>
      </c>
      <c r="C41" s="16">
        <f>'[1]22'!C43</f>
        <v>0</v>
      </c>
      <c r="D41" s="16">
        <f>'[1]22'!D43</f>
        <v>30</v>
      </c>
      <c r="E41" s="16">
        <f>'[1]22'!E43</f>
        <v>0</v>
      </c>
      <c r="F41" s="15">
        <f t="shared" si="6"/>
        <v>300</v>
      </c>
      <c r="G41" s="15">
        <f>'[1]22'!H43</f>
        <v>0</v>
      </c>
      <c r="H41" s="16">
        <f>'[1]22'!I43</f>
        <v>0</v>
      </c>
      <c r="I41" s="16">
        <f>'[1]22'!J43</f>
        <v>0</v>
      </c>
      <c r="J41" s="16">
        <f>'[1]22'!K43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'[1]22'!B44</f>
        <v>270</v>
      </c>
      <c r="C42" s="16">
        <f>'[1]22'!C44</f>
        <v>0</v>
      </c>
      <c r="D42" s="16">
        <f>'[1]22'!D44</f>
        <v>30</v>
      </c>
      <c r="E42" s="16">
        <f>'[1]22'!E44</f>
        <v>0</v>
      </c>
      <c r="F42" s="15">
        <f t="shared" si="6"/>
        <v>300</v>
      </c>
      <c r="G42" s="15">
        <f>'[1]22'!H44</f>
        <v>0</v>
      </c>
      <c r="H42" s="16">
        <f>'[1]22'!I44</f>
        <v>0</v>
      </c>
      <c r="I42" s="16">
        <f>'[1]22'!J44</f>
        <v>0</v>
      </c>
      <c r="J42" s="16">
        <f>'[1]22'!K44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'[1]22'!B45</f>
        <v>270</v>
      </c>
      <c r="C43" s="16">
        <f>'[1]22'!C45</f>
        <v>0</v>
      </c>
      <c r="D43" s="16">
        <f>'[1]22'!D45</f>
        <v>30</v>
      </c>
      <c r="E43" s="16">
        <f>'[1]22'!E45</f>
        <v>0</v>
      </c>
      <c r="F43" s="15">
        <f t="shared" si="6"/>
        <v>300</v>
      </c>
      <c r="G43" s="15">
        <f>'[1]22'!H45</f>
        <v>0</v>
      </c>
      <c r="H43" s="16">
        <f>'[1]22'!I45</f>
        <v>0</v>
      </c>
      <c r="I43" s="16">
        <f>'[1]22'!J45</f>
        <v>0</v>
      </c>
      <c r="J43" s="16">
        <f>'[1]22'!K45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'[1]22'!B46</f>
        <v>270</v>
      </c>
      <c r="C44" s="16">
        <f>'[1]22'!C46</f>
        <v>0</v>
      </c>
      <c r="D44" s="16">
        <f>'[1]22'!D46</f>
        <v>30</v>
      </c>
      <c r="E44" s="16">
        <f>'[1]22'!E46</f>
        <v>0</v>
      </c>
      <c r="F44" s="15">
        <f t="shared" si="6"/>
        <v>300</v>
      </c>
      <c r="G44" s="15">
        <f>'[1]22'!H46</f>
        <v>0</v>
      </c>
      <c r="H44" s="16">
        <f>'[1]22'!I46</f>
        <v>0</v>
      </c>
      <c r="I44" s="16">
        <f>'[1]22'!J46</f>
        <v>0</v>
      </c>
      <c r="J44" s="16">
        <f>'[1]22'!K46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'[1]22'!B47</f>
        <v>270</v>
      </c>
      <c r="C45" s="16">
        <f>'[1]22'!C47</f>
        <v>0</v>
      </c>
      <c r="D45" s="16">
        <f>'[1]22'!D47</f>
        <v>30</v>
      </c>
      <c r="E45" s="16">
        <f>'[1]22'!E47</f>
        <v>0</v>
      </c>
      <c r="F45" s="15">
        <f t="shared" si="6"/>
        <v>300</v>
      </c>
      <c r="G45" s="15">
        <f>'[1]22'!H47</f>
        <v>0</v>
      </c>
      <c r="H45" s="16">
        <f>'[1]22'!I47</f>
        <v>0</v>
      </c>
      <c r="I45" s="16">
        <f>'[1]22'!J47</f>
        <v>0</v>
      </c>
      <c r="J45" s="16">
        <f>'[1]22'!K47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'[1]22'!B48</f>
        <v>270</v>
      </c>
      <c r="C46" s="16">
        <f>'[1]22'!C48</f>
        <v>0</v>
      </c>
      <c r="D46" s="16">
        <f>'[1]22'!D48</f>
        <v>30</v>
      </c>
      <c r="E46" s="16">
        <f>'[1]22'!E48</f>
        <v>0</v>
      </c>
      <c r="F46" s="15">
        <f t="shared" si="6"/>
        <v>300</v>
      </c>
      <c r="G46" s="15">
        <f>'[1]22'!H48</f>
        <v>0</v>
      </c>
      <c r="H46" s="16">
        <f>'[1]22'!I48</f>
        <v>0</v>
      </c>
      <c r="I46" s="16">
        <f>'[1]22'!J48</f>
        <v>0</v>
      </c>
      <c r="J46" s="16">
        <f>'[1]22'!K48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'[1]22'!B49</f>
        <v>270</v>
      </c>
      <c r="C47" s="16">
        <f>'[1]22'!C49</f>
        <v>0</v>
      </c>
      <c r="D47" s="16">
        <f>'[1]22'!D49</f>
        <v>30</v>
      </c>
      <c r="E47" s="16">
        <f>'[1]22'!E49</f>
        <v>0</v>
      </c>
      <c r="F47" s="15">
        <f t="shared" si="6"/>
        <v>300</v>
      </c>
      <c r="G47" s="15">
        <f>'[1]22'!H49</f>
        <v>0</v>
      </c>
      <c r="H47" s="16">
        <f>'[1]22'!I49</f>
        <v>0</v>
      </c>
      <c r="I47" s="16">
        <f>'[1]22'!J49</f>
        <v>0</v>
      </c>
      <c r="J47" s="16">
        <f>'[1]22'!K49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'[1]22'!B50</f>
        <v>270</v>
      </c>
      <c r="C48" s="16">
        <f>'[1]22'!C50</f>
        <v>0</v>
      </c>
      <c r="D48" s="16">
        <f>'[1]22'!D50</f>
        <v>30</v>
      </c>
      <c r="E48" s="16">
        <f>'[1]22'!E50</f>
        <v>0</v>
      </c>
      <c r="F48" s="15">
        <f t="shared" si="6"/>
        <v>300</v>
      </c>
      <c r="G48" s="15">
        <f>'[1]22'!H50</f>
        <v>0</v>
      </c>
      <c r="H48" s="16">
        <f>'[1]22'!I50</f>
        <v>0</v>
      </c>
      <c r="I48" s="16">
        <f>'[1]22'!J50</f>
        <v>0</v>
      </c>
      <c r="J48" s="16">
        <f>'[1]22'!K50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'[1]22'!B51</f>
        <v>270</v>
      </c>
      <c r="C49" s="16">
        <f>'[1]22'!C51</f>
        <v>0</v>
      </c>
      <c r="D49" s="16">
        <f>'[1]22'!D51</f>
        <v>30</v>
      </c>
      <c r="E49" s="16">
        <f>'[1]22'!E51</f>
        <v>0</v>
      </c>
      <c r="F49" s="15">
        <f t="shared" si="6"/>
        <v>300</v>
      </c>
      <c r="G49" s="15">
        <f>'[1]22'!H51</f>
        <v>0</v>
      </c>
      <c r="H49" s="16">
        <f>'[1]22'!I51</f>
        <v>0</v>
      </c>
      <c r="I49" s="16">
        <f>'[1]22'!J51</f>
        <v>0</v>
      </c>
      <c r="J49" s="16">
        <f>'[1]22'!K51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'[1]22'!B52</f>
        <v>270</v>
      </c>
      <c r="C50" s="16">
        <f>'[1]22'!C52</f>
        <v>0</v>
      </c>
      <c r="D50" s="16">
        <f>'[1]22'!D52</f>
        <v>30</v>
      </c>
      <c r="E50" s="16">
        <f>'[1]22'!E52</f>
        <v>0</v>
      </c>
      <c r="F50" s="15">
        <f t="shared" si="6"/>
        <v>300</v>
      </c>
      <c r="G50" s="15">
        <f>'[1]22'!H52</f>
        <v>0</v>
      </c>
      <c r="H50" s="16">
        <f>'[1]22'!I52</f>
        <v>0</v>
      </c>
      <c r="I50" s="16">
        <f>'[1]22'!J52</f>
        <v>0</v>
      </c>
      <c r="J50" s="16">
        <f>'[1]22'!K52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'[1]22'!B53</f>
        <v>270</v>
      </c>
      <c r="C51" s="16">
        <f>'[1]22'!C53</f>
        <v>0</v>
      </c>
      <c r="D51" s="16">
        <f>'[1]22'!D53</f>
        <v>30</v>
      </c>
      <c r="E51" s="16">
        <f>'[1]22'!E53</f>
        <v>0</v>
      </c>
      <c r="F51" s="15">
        <f t="shared" si="6"/>
        <v>300</v>
      </c>
      <c r="G51" s="15">
        <f>'[1]22'!H53</f>
        <v>0</v>
      </c>
      <c r="H51" s="16">
        <f>'[1]22'!I53</f>
        <v>0</v>
      </c>
      <c r="I51" s="16">
        <f>'[1]22'!J53</f>
        <v>0</v>
      </c>
      <c r="J51" s="16">
        <f>'[1]22'!K53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'[1]22'!B54</f>
        <v>270</v>
      </c>
      <c r="C52" s="16">
        <f>'[1]22'!C54</f>
        <v>0</v>
      </c>
      <c r="D52" s="16">
        <f>'[1]22'!D54</f>
        <v>30</v>
      </c>
      <c r="E52" s="16">
        <f>'[1]22'!E54</f>
        <v>0</v>
      </c>
      <c r="F52" s="15">
        <f t="shared" si="6"/>
        <v>300</v>
      </c>
      <c r="G52" s="15">
        <f>'[1]22'!H54</f>
        <v>0</v>
      </c>
      <c r="H52" s="16">
        <f>'[1]22'!I54</f>
        <v>0</v>
      </c>
      <c r="I52" s="16">
        <f>'[1]22'!J54</f>
        <v>0</v>
      </c>
      <c r="J52" s="16">
        <f>'[1]22'!K54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'[1]22'!B55</f>
        <v>270</v>
      </c>
      <c r="C53" s="16">
        <f>'[1]22'!C55</f>
        <v>0</v>
      </c>
      <c r="D53" s="16">
        <f>'[1]22'!D55</f>
        <v>30</v>
      </c>
      <c r="E53" s="16">
        <f>'[1]22'!E55</f>
        <v>0</v>
      </c>
      <c r="F53" s="15">
        <f t="shared" si="6"/>
        <v>300</v>
      </c>
      <c r="G53" s="15">
        <f>'[1]22'!H55</f>
        <v>0</v>
      </c>
      <c r="H53" s="16">
        <f>'[1]22'!I55</f>
        <v>0</v>
      </c>
      <c r="I53" s="16">
        <f>'[1]22'!J55</f>
        <v>0</v>
      </c>
      <c r="J53" s="16">
        <f>'[1]22'!K55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'[1]22'!B56</f>
        <v>270</v>
      </c>
      <c r="C54" s="16">
        <f>'[1]22'!C56</f>
        <v>0</v>
      </c>
      <c r="D54" s="16">
        <f>'[1]22'!D56</f>
        <v>30</v>
      </c>
      <c r="E54" s="16">
        <f>'[1]22'!E56</f>
        <v>0</v>
      </c>
      <c r="F54" s="15">
        <f t="shared" si="6"/>
        <v>300</v>
      </c>
      <c r="G54" s="15">
        <f>'[1]22'!H56</f>
        <v>0</v>
      </c>
      <c r="H54" s="16">
        <f>'[1]22'!I56</f>
        <v>0</v>
      </c>
      <c r="I54" s="16">
        <f>'[1]22'!J56</f>
        <v>0</v>
      </c>
      <c r="J54" s="16">
        <f>'[1]22'!K56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'[1]22'!B57</f>
        <v>270</v>
      </c>
      <c r="C55" s="16">
        <f>'[1]22'!C57</f>
        <v>0</v>
      </c>
      <c r="D55" s="16">
        <f>'[1]22'!D57</f>
        <v>30</v>
      </c>
      <c r="E55" s="16">
        <f>'[1]22'!E57</f>
        <v>0</v>
      </c>
      <c r="F55" s="15">
        <f t="shared" si="6"/>
        <v>300</v>
      </c>
      <c r="G55" s="15">
        <f>'[1]22'!H57</f>
        <v>0</v>
      </c>
      <c r="H55" s="16">
        <f>'[1]22'!I57</f>
        <v>0</v>
      </c>
      <c r="I55" s="16">
        <f>'[1]22'!J57</f>
        <v>0</v>
      </c>
      <c r="J55" s="16">
        <f>'[1]22'!K57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'[1]22'!B58</f>
        <v>270</v>
      </c>
      <c r="C56" s="16">
        <f>'[1]22'!C58</f>
        <v>0</v>
      </c>
      <c r="D56" s="16">
        <f>'[1]22'!D58</f>
        <v>30</v>
      </c>
      <c r="E56" s="16">
        <f>'[1]22'!E58</f>
        <v>0</v>
      </c>
      <c r="F56" s="15">
        <f t="shared" si="6"/>
        <v>300</v>
      </c>
      <c r="G56" s="15">
        <f>'[1]22'!H58</f>
        <v>0</v>
      </c>
      <c r="H56" s="16">
        <f>'[1]22'!I58</f>
        <v>0</v>
      </c>
      <c r="I56" s="16">
        <f>'[1]22'!J58</f>
        <v>0</v>
      </c>
      <c r="J56" s="16">
        <f>'[1]22'!K58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'[1]22'!B59</f>
        <v>270</v>
      </c>
      <c r="C57" s="16">
        <f>'[1]22'!C59</f>
        <v>0</v>
      </c>
      <c r="D57" s="16">
        <f>'[1]22'!D59</f>
        <v>30</v>
      </c>
      <c r="E57" s="16">
        <f>'[1]22'!E59</f>
        <v>0</v>
      </c>
      <c r="F57" s="15">
        <f t="shared" si="6"/>
        <v>300</v>
      </c>
      <c r="G57" s="15">
        <f>'[1]22'!H59</f>
        <v>0</v>
      </c>
      <c r="H57" s="16">
        <f>'[1]22'!I59</f>
        <v>0</v>
      </c>
      <c r="I57" s="16">
        <f>'[1]22'!J59</f>
        <v>0</v>
      </c>
      <c r="J57" s="16">
        <f>'[1]22'!K59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'[1]22'!B60</f>
        <v>270</v>
      </c>
      <c r="C58" s="16">
        <f>'[1]22'!C60</f>
        <v>0</v>
      </c>
      <c r="D58" s="16">
        <f>'[1]22'!D60</f>
        <v>30</v>
      </c>
      <c r="E58" s="16">
        <f>'[1]22'!E60</f>
        <v>0</v>
      </c>
      <c r="F58" s="15">
        <f t="shared" si="6"/>
        <v>300</v>
      </c>
      <c r="G58" s="15">
        <f>'[1]22'!H60</f>
        <v>0</v>
      </c>
      <c r="H58" s="16">
        <f>'[1]22'!I60</f>
        <v>0</v>
      </c>
      <c r="I58" s="16">
        <f>'[1]22'!J60</f>
        <v>0</v>
      </c>
      <c r="J58" s="16">
        <f>'[1]22'!K60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'[1]22'!B61</f>
        <v>270</v>
      </c>
      <c r="C59" s="16">
        <f>'[1]22'!C61</f>
        <v>0</v>
      </c>
      <c r="D59" s="16">
        <f>'[1]22'!D61</f>
        <v>30</v>
      </c>
      <c r="E59" s="16">
        <f>'[1]22'!E61</f>
        <v>0</v>
      </c>
      <c r="F59" s="15">
        <f t="shared" si="6"/>
        <v>300</v>
      </c>
      <c r="G59" s="15">
        <f>'[1]22'!H61</f>
        <v>0</v>
      </c>
      <c r="H59" s="16">
        <f>'[1]22'!I61</f>
        <v>0</v>
      </c>
      <c r="I59" s="16">
        <f>'[1]22'!J61</f>
        <v>0</v>
      </c>
      <c r="J59" s="16">
        <f>'[1]22'!K61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'[1]22'!B62</f>
        <v>270</v>
      </c>
      <c r="C60" s="16">
        <f>'[1]22'!C62</f>
        <v>0</v>
      </c>
      <c r="D60" s="16">
        <f>'[1]22'!D62</f>
        <v>30</v>
      </c>
      <c r="E60" s="16">
        <f>'[1]22'!E62</f>
        <v>0</v>
      </c>
      <c r="F60" s="15">
        <f t="shared" si="6"/>
        <v>300</v>
      </c>
      <c r="G60" s="15">
        <f>'[1]22'!H62</f>
        <v>0</v>
      </c>
      <c r="H60" s="16">
        <f>'[1]22'!I62</f>
        <v>0</v>
      </c>
      <c r="I60" s="16">
        <f>'[1]22'!J62</f>
        <v>0</v>
      </c>
      <c r="J60" s="16">
        <f>'[1]22'!K62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'[1]22'!B63</f>
        <v>270</v>
      </c>
      <c r="C61" s="16">
        <f>'[1]22'!C63</f>
        <v>0</v>
      </c>
      <c r="D61" s="16">
        <f>'[1]22'!D63</f>
        <v>30</v>
      </c>
      <c r="E61" s="16">
        <f>'[1]22'!E63</f>
        <v>0</v>
      </c>
      <c r="F61" s="15">
        <f t="shared" si="6"/>
        <v>300</v>
      </c>
      <c r="G61" s="15">
        <f>'[1]22'!H63</f>
        <v>0</v>
      </c>
      <c r="H61" s="16">
        <f>'[1]22'!I63</f>
        <v>0</v>
      </c>
      <c r="I61" s="16">
        <f>'[1]22'!J63</f>
        <v>0</v>
      </c>
      <c r="J61" s="16">
        <f>'[1]22'!K63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'[1]22'!B64</f>
        <v>270</v>
      </c>
      <c r="C62" s="16">
        <f>'[1]22'!C64</f>
        <v>0</v>
      </c>
      <c r="D62" s="16">
        <f>'[1]22'!D64</f>
        <v>30</v>
      </c>
      <c r="E62" s="16">
        <f>'[1]22'!E64</f>
        <v>0</v>
      </c>
      <c r="F62" s="15">
        <f t="shared" si="6"/>
        <v>300</v>
      </c>
      <c r="G62" s="15">
        <f>'[1]22'!H64</f>
        <v>0</v>
      </c>
      <c r="H62" s="16">
        <f>'[1]22'!I64</f>
        <v>0</v>
      </c>
      <c r="I62" s="16">
        <f>'[1]22'!J64</f>
        <v>0</v>
      </c>
      <c r="J62" s="16">
        <f>'[1]22'!K64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'[1]22'!B65</f>
        <v>270</v>
      </c>
      <c r="C63" s="16">
        <f>'[1]22'!C65</f>
        <v>0</v>
      </c>
      <c r="D63" s="16">
        <f>'[1]22'!D65</f>
        <v>30</v>
      </c>
      <c r="E63" s="16">
        <f>'[1]22'!E65</f>
        <v>0</v>
      </c>
      <c r="F63" s="15">
        <f t="shared" si="6"/>
        <v>300</v>
      </c>
      <c r="G63" s="15">
        <f>'[1]22'!H65</f>
        <v>0</v>
      </c>
      <c r="H63" s="16">
        <f>'[1]22'!I65</f>
        <v>0</v>
      </c>
      <c r="I63" s="16">
        <f>'[1]22'!J65</f>
        <v>0</v>
      </c>
      <c r="J63" s="16">
        <f>'[1]22'!K65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'[1]22'!B66</f>
        <v>270</v>
      </c>
      <c r="C64" s="16">
        <f>'[1]22'!C66</f>
        <v>0</v>
      </c>
      <c r="D64" s="16">
        <f>'[1]22'!D66</f>
        <v>30</v>
      </c>
      <c r="E64" s="16">
        <f>'[1]22'!E66</f>
        <v>0</v>
      </c>
      <c r="F64" s="15">
        <f t="shared" si="6"/>
        <v>300</v>
      </c>
      <c r="G64" s="15">
        <f>'[1]22'!H66</f>
        <v>0</v>
      </c>
      <c r="H64" s="16">
        <f>'[1]22'!I66</f>
        <v>0</v>
      </c>
      <c r="I64" s="16">
        <f>'[1]22'!J66</f>
        <v>0</v>
      </c>
      <c r="J64" s="16">
        <f>'[1]22'!K66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'[1]22'!B67</f>
        <v>270</v>
      </c>
      <c r="C65" s="16">
        <f>'[1]22'!C67</f>
        <v>0</v>
      </c>
      <c r="D65" s="16">
        <f>'[1]22'!D67</f>
        <v>30</v>
      </c>
      <c r="E65" s="16">
        <f>'[1]22'!E67</f>
        <v>0</v>
      </c>
      <c r="F65" s="15">
        <f t="shared" si="6"/>
        <v>300</v>
      </c>
      <c r="G65" s="15">
        <f>'[1]22'!H67</f>
        <v>0</v>
      </c>
      <c r="H65" s="16">
        <f>'[1]22'!I67</f>
        <v>0</v>
      </c>
      <c r="I65" s="16">
        <f>'[1]22'!J67</f>
        <v>0</v>
      </c>
      <c r="J65" s="16">
        <f>'[1]22'!K67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'[1]22'!B68</f>
        <v>270</v>
      </c>
      <c r="C66" s="16">
        <f>'[1]22'!C68</f>
        <v>0</v>
      </c>
      <c r="D66" s="16">
        <f>'[1]22'!D68</f>
        <v>30</v>
      </c>
      <c r="E66" s="16">
        <f>'[1]22'!E68</f>
        <v>0</v>
      </c>
      <c r="F66" s="15">
        <f t="shared" si="6"/>
        <v>300</v>
      </c>
      <c r="G66" s="15">
        <f>'[1]22'!H68</f>
        <v>0</v>
      </c>
      <c r="H66" s="16">
        <f>'[1]22'!I68</f>
        <v>0</v>
      </c>
      <c r="I66" s="16">
        <f>'[1]22'!J68</f>
        <v>0</v>
      </c>
      <c r="J66" s="16">
        <f>'[1]22'!K68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'[1]22'!B69</f>
        <v>270</v>
      </c>
      <c r="C67" s="16">
        <f>'[1]22'!C69</f>
        <v>0</v>
      </c>
      <c r="D67" s="16">
        <f>'[1]22'!D69</f>
        <v>30</v>
      </c>
      <c r="E67" s="16">
        <f>'[1]22'!E69</f>
        <v>0</v>
      </c>
      <c r="F67" s="15">
        <f t="shared" si="6"/>
        <v>300</v>
      </c>
      <c r="G67" s="15">
        <f>'[1]22'!H69</f>
        <v>0</v>
      </c>
      <c r="H67" s="16">
        <f>'[1]22'!I69</f>
        <v>0</v>
      </c>
      <c r="I67" s="16">
        <f>'[1]22'!J69</f>
        <v>0</v>
      </c>
      <c r="J67" s="16">
        <f>'[1]22'!K69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'[1]22'!B70</f>
        <v>270</v>
      </c>
      <c r="C68" s="16">
        <f>'[1]22'!C70</f>
        <v>0</v>
      </c>
      <c r="D68" s="16">
        <f>'[1]22'!D70</f>
        <v>30</v>
      </c>
      <c r="E68" s="16">
        <f>'[1]22'!E70</f>
        <v>0</v>
      </c>
      <c r="F68" s="15">
        <f t="shared" si="6"/>
        <v>300</v>
      </c>
      <c r="G68" s="15">
        <f>'[1]22'!H70</f>
        <v>0</v>
      </c>
      <c r="H68" s="16">
        <f>'[1]22'!I70</f>
        <v>0</v>
      </c>
      <c r="I68" s="16">
        <f>'[1]22'!J70</f>
        <v>0</v>
      </c>
      <c r="J68" s="16">
        <f>'[1]22'!K70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'[1]22'!B71</f>
        <v>270</v>
      </c>
      <c r="C69" s="16">
        <f>'[1]22'!C71</f>
        <v>0</v>
      </c>
      <c r="D69" s="16">
        <f>'[1]22'!D71</f>
        <v>30</v>
      </c>
      <c r="E69" s="16">
        <f>'[1]22'!E71</f>
        <v>0</v>
      </c>
      <c r="F69" s="15">
        <f t="shared" ref="F69:F98" si="17">SUM(B69:E69)</f>
        <v>300</v>
      </c>
      <c r="G69" s="15">
        <f>'[1]22'!H71</f>
        <v>0</v>
      </c>
      <c r="H69" s="16">
        <f>'[1]22'!I71</f>
        <v>0</v>
      </c>
      <c r="I69" s="16">
        <f>'[1]22'!J71</f>
        <v>0</v>
      </c>
      <c r="J69" s="16">
        <f>'[1]22'!K71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'[1]22'!B72</f>
        <v>270</v>
      </c>
      <c r="C70" s="16">
        <f>'[1]22'!C72</f>
        <v>0</v>
      </c>
      <c r="D70" s="16">
        <f>'[1]22'!D72</f>
        <v>30</v>
      </c>
      <c r="E70" s="16">
        <f>'[1]22'!E72</f>
        <v>0</v>
      </c>
      <c r="F70" s="15">
        <f t="shared" si="17"/>
        <v>300</v>
      </c>
      <c r="G70" s="15">
        <f>'[1]22'!H72</f>
        <v>0</v>
      </c>
      <c r="H70" s="16">
        <f>'[1]22'!I72</f>
        <v>0</v>
      </c>
      <c r="I70" s="16">
        <f>'[1]22'!J72</f>
        <v>0</v>
      </c>
      <c r="J70" s="16">
        <f>'[1]22'!K72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'[1]22'!B73</f>
        <v>270</v>
      </c>
      <c r="C71" s="16">
        <f>'[1]22'!C73</f>
        <v>0</v>
      </c>
      <c r="D71" s="16">
        <f>'[1]22'!D73</f>
        <v>30</v>
      </c>
      <c r="E71" s="16">
        <f>'[1]22'!E73</f>
        <v>0</v>
      </c>
      <c r="F71" s="15">
        <f t="shared" si="17"/>
        <v>300</v>
      </c>
      <c r="G71" s="15">
        <f>'[1]22'!H73</f>
        <v>0</v>
      </c>
      <c r="H71" s="16">
        <f>'[1]22'!I73</f>
        <v>0</v>
      </c>
      <c r="I71" s="16">
        <f>'[1]22'!J73</f>
        <v>0</v>
      </c>
      <c r="J71" s="16">
        <f>'[1]22'!K73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'[1]22'!B74</f>
        <v>270</v>
      </c>
      <c r="C72" s="16">
        <f>'[1]22'!C74</f>
        <v>0</v>
      </c>
      <c r="D72" s="16">
        <f>'[1]22'!D74</f>
        <v>30</v>
      </c>
      <c r="E72" s="16">
        <f>'[1]22'!E74</f>
        <v>0</v>
      </c>
      <c r="F72" s="15">
        <f t="shared" si="17"/>
        <v>300</v>
      </c>
      <c r="G72" s="15">
        <f>'[1]22'!H74</f>
        <v>0</v>
      </c>
      <c r="H72" s="16">
        <f>'[1]22'!I74</f>
        <v>0</v>
      </c>
      <c r="I72" s="16">
        <f>'[1]22'!J74</f>
        <v>0</v>
      </c>
      <c r="J72" s="16">
        <f>'[1]22'!K74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'[1]22'!B75</f>
        <v>270</v>
      </c>
      <c r="C73" s="16">
        <f>'[1]22'!C75</f>
        <v>0</v>
      </c>
      <c r="D73" s="16">
        <f>'[1]22'!D75</f>
        <v>30</v>
      </c>
      <c r="E73" s="16">
        <f>'[1]22'!E75</f>
        <v>0</v>
      </c>
      <c r="F73" s="15">
        <f t="shared" si="17"/>
        <v>300</v>
      </c>
      <c r="G73" s="15">
        <f>'[1]22'!H75</f>
        <v>0</v>
      </c>
      <c r="H73" s="16">
        <f>'[1]22'!I75</f>
        <v>0</v>
      </c>
      <c r="I73" s="16">
        <f>'[1]22'!J75</f>
        <v>0</v>
      </c>
      <c r="J73" s="16">
        <f>'[1]22'!K75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'[1]22'!B76</f>
        <v>270</v>
      </c>
      <c r="C74" s="16">
        <f>'[1]22'!C76</f>
        <v>0</v>
      </c>
      <c r="D74" s="16">
        <f>'[1]22'!D76</f>
        <v>30</v>
      </c>
      <c r="E74" s="16">
        <f>'[1]22'!E76</f>
        <v>0</v>
      </c>
      <c r="F74" s="15">
        <f t="shared" si="17"/>
        <v>300</v>
      </c>
      <c r="G74" s="15">
        <f>'[1]22'!H76</f>
        <v>0</v>
      </c>
      <c r="H74" s="16">
        <f>'[1]22'!I76</f>
        <v>0</v>
      </c>
      <c r="I74" s="16">
        <f>'[1]22'!J76</f>
        <v>0</v>
      </c>
      <c r="J74" s="16">
        <f>'[1]22'!K76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'[1]22'!B77</f>
        <v>270</v>
      </c>
      <c r="C75" s="16">
        <f>'[1]22'!C77</f>
        <v>0</v>
      </c>
      <c r="D75" s="16">
        <f>'[1]22'!D77</f>
        <v>30</v>
      </c>
      <c r="E75" s="16">
        <f>'[1]22'!E77</f>
        <v>0</v>
      </c>
      <c r="F75" s="15">
        <f t="shared" si="17"/>
        <v>300</v>
      </c>
      <c r="G75" s="15">
        <f>'[1]22'!H77</f>
        <v>0</v>
      </c>
      <c r="H75" s="16">
        <f>'[1]22'!I77</f>
        <v>0</v>
      </c>
      <c r="I75" s="16">
        <f>'[1]22'!J77</f>
        <v>0</v>
      </c>
      <c r="J75" s="16">
        <f>'[1]22'!K77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'[1]22'!B78</f>
        <v>270</v>
      </c>
      <c r="C76" s="16">
        <f>'[1]22'!C78</f>
        <v>0</v>
      </c>
      <c r="D76" s="16">
        <f>'[1]22'!D78</f>
        <v>30</v>
      </c>
      <c r="E76" s="16">
        <f>'[1]22'!E78</f>
        <v>0</v>
      </c>
      <c r="F76" s="15">
        <f t="shared" si="17"/>
        <v>300</v>
      </c>
      <c r="G76" s="15">
        <f>'[1]22'!H78</f>
        <v>0</v>
      </c>
      <c r="H76" s="16">
        <f>'[1]22'!I78</f>
        <v>0</v>
      </c>
      <c r="I76" s="16">
        <f>'[1]22'!J78</f>
        <v>0</v>
      </c>
      <c r="J76" s="16">
        <f>'[1]22'!K78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'[1]22'!B79</f>
        <v>270</v>
      </c>
      <c r="C77" s="16">
        <f>'[1]22'!C79</f>
        <v>0</v>
      </c>
      <c r="D77" s="16">
        <f>'[1]22'!D79</f>
        <v>30</v>
      </c>
      <c r="E77" s="16">
        <f>'[1]22'!E79</f>
        <v>0</v>
      </c>
      <c r="F77" s="15">
        <f t="shared" si="17"/>
        <v>300</v>
      </c>
      <c r="G77" s="15">
        <f>'[1]22'!H79</f>
        <v>0</v>
      </c>
      <c r="H77" s="16">
        <f>'[1]22'!I79</f>
        <v>0</v>
      </c>
      <c r="I77" s="16">
        <f>'[1]22'!J79</f>
        <v>0</v>
      </c>
      <c r="J77" s="16">
        <f>'[1]22'!K79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'[1]22'!B80</f>
        <v>270</v>
      </c>
      <c r="C78" s="16">
        <f>'[1]22'!C80</f>
        <v>0</v>
      </c>
      <c r="D78" s="16">
        <f>'[1]22'!D80</f>
        <v>30</v>
      </c>
      <c r="E78" s="16">
        <f>'[1]22'!E80</f>
        <v>0</v>
      </c>
      <c r="F78" s="15">
        <f t="shared" si="17"/>
        <v>300</v>
      </c>
      <c r="G78" s="15">
        <f>'[1]22'!H80</f>
        <v>0</v>
      </c>
      <c r="H78" s="16">
        <f>'[1]22'!I80</f>
        <v>0</v>
      </c>
      <c r="I78" s="16">
        <f>'[1]22'!J80</f>
        <v>0</v>
      </c>
      <c r="J78" s="16">
        <f>'[1]22'!K80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'[1]22'!B81</f>
        <v>270</v>
      </c>
      <c r="C79" s="16">
        <f>'[1]22'!C81</f>
        <v>0</v>
      </c>
      <c r="D79" s="16">
        <f>'[1]22'!D81</f>
        <v>30</v>
      </c>
      <c r="E79" s="16">
        <f>'[1]22'!E81</f>
        <v>0</v>
      </c>
      <c r="F79" s="15">
        <f t="shared" si="17"/>
        <v>300</v>
      </c>
      <c r="G79" s="15">
        <f>'[1]22'!H81</f>
        <v>0</v>
      </c>
      <c r="H79" s="16">
        <f>'[1]22'!I81</f>
        <v>0</v>
      </c>
      <c r="I79" s="16">
        <f>'[1]22'!J81</f>
        <v>0</v>
      </c>
      <c r="J79" s="16">
        <f>'[1]22'!K81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'[1]22'!B82</f>
        <v>270</v>
      </c>
      <c r="C80" s="16">
        <f>'[1]22'!C82</f>
        <v>0</v>
      </c>
      <c r="D80" s="16">
        <f>'[1]22'!D82</f>
        <v>30</v>
      </c>
      <c r="E80" s="16">
        <f>'[1]22'!E82</f>
        <v>0</v>
      </c>
      <c r="F80" s="15">
        <f t="shared" si="17"/>
        <v>300</v>
      </c>
      <c r="G80" s="15">
        <f>'[1]22'!H82</f>
        <v>0</v>
      </c>
      <c r="H80" s="16">
        <f>'[1]22'!I82</f>
        <v>0</v>
      </c>
      <c r="I80" s="16">
        <f>'[1]22'!J82</f>
        <v>0</v>
      </c>
      <c r="J80" s="16">
        <f>'[1]22'!K82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'[1]22'!B83</f>
        <v>270</v>
      </c>
      <c r="C81" s="16">
        <f>'[1]22'!C83</f>
        <v>0</v>
      </c>
      <c r="D81" s="16">
        <f>'[1]22'!D83</f>
        <v>30</v>
      </c>
      <c r="E81" s="16">
        <f>'[1]22'!E83</f>
        <v>0</v>
      </c>
      <c r="F81" s="15">
        <f t="shared" si="17"/>
        <v>300</v>
      </c>
      <c r="G81" s="15">
        <f>'[1]22'!H83</f>
        <v>0</v>
      </c>
      <c r="H81" s="16">
        <f>'[1]22'!I83</f>
        <v>0</v>
      </c>
      <c r="I81" s="16">
        <f>'[1]22'!J83</f>
        <v>0</v>
      </c>
      <c r="J81" s="16">
        <f>'[1]22'!K83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'[1]22'!B84</f>
        <v>270</v>
      </c>
      <c r="C82" s="16">
        <f>'[1]22'!C84</f>
        <v>0</v>
      </c>
      <c r="D82" s="16">
        <f>'[1]22'!D84</f>
        <v>30</v>
      </c>
      <c r="E82" s="16">
        <f>'[1]22'!E84</f>
        <v>0</v>
      </c>
      <c r="F82" s="15">
        <f t="shared" si="17"/>
        <v>300</v>
      </c>
      <c r="G82" s="15">
        <f>'[1]22'!H84</f>
        <v>0</v>
      </c>
      <c r="H82" s="16">
        <f>'[1]22'!I84</f>
        <v>0</v>
      </c>
      <c r="I82" s="16">
        <f>'[1]22'!J84</f>
        <v>0</v>
      </c>
      <c r="J82" s="16">
        <f>'[1]22'!K84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'[1]22'!B85</f>
        <v>270</v>
      </c>
      <c r="C83" s="16">
        <f>'[1]22'!C85</f>
        <v>0</v>
      </c>
      <c r="D83" s="16">
        <f>'[1]22'!D85</f>
        <v>30</v>
      </c>
      <c r="E83" s="16">
        <f>'[1]22'!E85</f>
        <v>0</v>
      </c>
      <c r="F83" s="15">
        <f t="shared" si="17"/>
        <v>300</v>
      </c>
      <c r="G83" s="15">
        <f>'[1]22'!H85</f>
        <v>0</v>
      </c>
      <c r="H83" s="16">
        <f>'[1]22'!I85</f>
        <v>0</v>
      </c>
      <c r="I83" s="16">
        <f>'[1]22'!J85</f>
        <v>0</v>
      </c>
      <c r="J83" s="16">
        <f>'[1]22'!K85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'[1]22'!B86</f>
        <v>270</v>
      </c>
      <c r="C84" s="16">
        <f>'[1]22'!C86</f>
        <v>0</v>
      </c>
      <c r="D84" s="16">
        <f>'[1]22'!D86</f>
        <v>30</v>
      </c>
      <c r="E84" s="16">
        <f>'[1]22'!E86</f>
        <v>0</v>
      </c>
      <c r="F84" s="15">
        <f t="shared" si="17"/>
        <v>300</v>
      </c>
      <c r="G84" s="15">
        <f>'[1]22'!H86</f>
        <v>0</v>
      </c>
      <c r="H84" s="16">
        <f>'[1]22'!I86</f>
        <v>0</v>
      </c>
      <c r="I84" s="16">
        <f>'[1]22'!J86</f>
        <v>0</v>
      </c>
      <c r="J84" s="16">
        <f>'[1]22'!K86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'[1]22'!B87</f>
        <v>270</v>
      </c>
      <c r="C85" s="16">
        <f>'[1]22'!C87</f>
        <v>0</v>
      </c>
      <c r="D85" s="16">
        <f>'[1]22'!D87</f>
        <v>30</v>
      </c>
      <c r="E85" s="16">
        <f>'[1]22'!E87</f>
        <v>0</v>
      </c>
      <c r="F85" s="15">
        <f t="shared" si="17"/>
        <v>300</v>
      </c>
      <c r="G85" s="15">
        <f>'[1]22'!H87</f>
        <v>0</v>
      </c>
      <c r="H85" s="16">
        <f>'[1]22'!I87</f>
        <v>0</v>
      </c>
      <c r="I85" s="16">
        <f>'[1]22'!J87</f>
        <v>0</v>
      </c>
      <c r="J85" s="16">
        <f>'[1]22'!K87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'[1]22'!B88</f>
        <v>270</v>
      </c>
      <c r="C86" s="16">
        <f>'[1]22'!C88</f>
        <v>0</v>
      </c>
      <c r="D86" s="16">
        <f>'[1]22'!D88</f>
        <v>30</v>
      </c>
      <c r="E86" s="16">
        <f>'[1]22'!E88</f>
        <v>0</v>
      </c>
      <c r="F86" s="15">
        <f t="shared" si="17"/>
        <v>300</v>
      </c>
      <c r="G86" s="15">
        <f>'[1]22'!H88</f>
        <v>0</v>
      </c>
      <c r="H86" s="16">
        <f>'[1]22'!I88</f>
        <v>0</v>
      </c>
      <c r="I86" s="16">
        <f>'[1]22'!J88</f>
        <v>0</v>
      </c>
      <c r="J86" s="16">
        <f>'[1]22'!K88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'[1]22'!B89</f>
        <v>270</v>
      </c>
      <c r="C87" s="16">
        <f>'[1]22'!C89</f>
        <v>0</v>
      </c>
      <c r="D87" s="16">
        <f>'[1]22'!D89</f>
        <v>30</v>
      </c>
      <c r="E87" s="16">
        <f>'[1]22'!E89</f>
        <v>0</v>
      </c>
      <c r="F87" s="15">
        <f t="shared" si="17"/>
        <v>300</v>
      </c>
      <c r="G87" s="15">
        <f>'[1]22'!H89</f>
        <v>0</v>
      </c>
      <c r="H87" s="16">
        <f>'[1]22'!I89</f>
        <v>0</v>
      </c>
      <c r="I87" s="16">
        <f>'[1]22'!J89</f>
        <v>0</v>
      </c>
      <c r="J87" s="16">
        <f>'[1]22'!K89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'[1]22'!B90</f>
        <v>270</v>
      </c>
      <c r="C88" s="16">
        <f>'[1]22'!C90</f>
        <v>0</v>
      </c>
      <c r="D88" s="16">
        <f>'[1]22'!D90</f>
        <v>30</v>
      </c>
      <c r="E88" s="16">
        <f>'[1]22'!E90</f>
        <v>0</v>
      </c>
      <c r="F88" s="15">
        <f t="shared" si="17"/>
        <v>300</v>
      </c>
      <c r="G88" s="15">
        <f>'[1]22'!H90</f>
        <v>0</v>
      </c>
      <c r="H88" s="16">
        <f>'[1]22'!I90</f>
        <v>0</v>
      </c>
      <c r="I88" s="16">
        <f>'[1]22'!J90</f>
        <v>0</v>
      </c>
      <c r="J88" s="16">
        <f>'[1]22'!K90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'[1]22'!B91</f>
        <v>270</v>
      </c>
      <c r="C89" s="16">
        <f>'[1]22'!C91</f>
        <v>0</v>
      </c>
      <c r="D89" s="16">
        <f>'[1]22'!D91</f>
        <v>30</v>
      </c>
      <c r="E89" s="16">
        <f>'[1]22'!E91</f>
        <v>0</v>
      </c>
      <c r="F89" s="15">
        <f t="shared" si="17"/>
        <v>300</v>
      </c>
      <c r="G89" s="15">
        <f>'[1]22'!H91</f>
        <v>0</v>
      </c>
      <c r="H89" s="16">
        <f>'[1]22'!I91</f>
        <v>0</v>
      </c>
      <c r="I89" s="16">
        <f>'[1]22'!J91</f>
        <v>0</v>
      </c>
      <c r="J89" s="16">
        <f>'[1]22'!K91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'[1]22'!B92</f>
        <v>270</v>
      </c>
      <c r="C90" s="16">
        <f>'[1]22'!C92</f>
        <v>0</v>
      </c>
      <c r="D90" s="16">
        <f>'[1]22'!D92</f>
        <v>30</v>
      </c>
      <c r="E90" s="16">
        <f>'[1]22'!E92</f>
        <v>0</v>
      </c>
      <c r="F90" s="15">
        <f t="shared" si="17"/>
        <v>300</v>
      </c>
      <c r="G90" s="15">
        <f>'[1]22'!H92</f>
        <v>0</v>
      </c>
      <c r="H90" s="16">
        <f>'[1]22'!I92</f>
        <v>0</v>
      </c>
      <c r="I90" s="16">
        <f>'[1]22'!J92</f>
        <v>0</v>
      </c>
      <c r="J90" s="16">
        <f>'[1]22'!K92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'[1]22'!B93</f>
        <v>270</v>
      </c>
      <c r="C91" s="16">
        <f>'[1]22'!C93</f>
        <v>0</v>
      </c>
      <c r="D91" s="16">
        <f>'[1]22'!D93</f>
        <v>30</v>
      </c>
      <c r="E91" s="16">
        <f>'[1]22'!E93</f>
        <v>0</v>
      </c>
      <c r="F91" s="15">
        <f t="shared" si="17"/>
        <v>300</v>
      </c>
      <c r="G91" s="15">
        <f>'[1]22'!H93</f>
        <v>0</v>
      </c>
      <c r="H91" s="16">
        <f>'[1]22'!I93</f>
        <v>0</v>
      </c>
      <c r="I91" s="16">
        <f>'[1]22'!J93</f>
        <v>0</v>
      </c>
      <c r="J91" s="16">
        <f>'[1]22'!K93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'[1]22'!B94</f>
        <v>270</v>
      </c>
      <c r="C92" s="16">
        <f>'[1]22'!C94</f>
        <v>0</v>
      </c>
      <c r="D92" s="16">
        <f>'[1]22'!D94</f>
        <v>30</v>
      </c>
      <c r="E92" s="16">
        <f>'[1]22'!E94</f>
        <v>0</v>
      </c>
      <c r="F92" s="15">
        <f t="shared" si="17"/>
        <v>300</v>
      </c>
      <c r="G92" s="15">
        <f>'[1]22'!H94</f>
        <v>0</v>
      </c>
      <c r="H92" s="16">
        <f>'[1]22'!I94</f>
        <v>0</v>
      </c>
      <c r="I92" s="16">
        <f>'[1]22'!J94</f>
        <v>0</v>
      </c>
      <c r="J92" s="16">
        <f>'[1]22'!K94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'[1]22'!B95</f>
        <v>270</v>
      </c>
      <c r="C93" s="16">
        <f>'[1]22'!C95</f>
        <v>0</v>
      </c>
      <c r="D93" s="16">
        <f>'[1]22'!D95</f>
        <v>30</v>
      </c>
      <c r="E93" s="16">
        <f>'[1]22'!E95</f>
        <v>0</v>
      </c>
      <c r="F93" s="15">
        <f t="shared" si="17"/>
        <v>300</v>
      </c>
      <c r="G93" s="15">
        <f>'[1]22'!H95</f>
        <v>0</v>
      </c>
      <c r="H93" s="16">
        <f>'[1]22'!I95</f>
        <v>0</v>
      </c>
      <c r="I93" s="16">
        <f>'[1]22'!J95</f>
        <v>0</v>
      </c>
      <c r="J93" s="16">
        <f>'[1]22'!K95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'[1]22'!B96</f>
        <v>270</v>
      </c>
      <c r="C94" s="16">
        <f>'[1]22'!C96</f>
        <v>0</v>
      </c>
      <c r="D94" s="16">
        <f>'[1]22'!D96</f>
        <v>30</v>
      </c>
      <c r="E94" s="16">
        <f>'[1]22'!E96</f>
        <v>0</v>
      </c>
      <c r="F94" s="15">
        <f t="shared" si="17"/>
        <v>300</v>
      </c>
      <c r="G94" s="15">
        <f>'[1]22'!H96</f>
        <v>0</v>
      </c>
      <c r="H94" s="16">
        <f>'[1]22'!I96</f>
        <v>0</v>
      </c>
      <c r="I94" s="16">
        <f>'[1]22'!J96</f>
        <v>0</v>
      </c>
      <c r="J94" s="16">
        <f>'[1]22'!K96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'[1]22'!B97</f>
        <v>270</v>
      </c>
      <c r="C95" s="16">
        <f>'[1]22'!C97</f>
        <v>0</v>
      </c>
      <c r="D95" s="16">
        <f>'[1]22'!D97</f>
        <v>30</v>
      </c>
      <c r="E95" s="16">
        <f>'[1]22'!E97</f>
        <v>0</v>
      </c>
      <c r="F95" s="15">
        <f t="shared" si="17"/>
        <v>300</v>
      </c>
      <c r="G95" s="15">
        <f>'[1]22'!H97</f>
        <v>0</v>
      </c>
      <c r="H95" s="16">
        <f>'[1]22'!I97</f>
        <v>0</v>
      </c>
      <c r="I95" s="16">
        <f>'[1]22'!J97</f>
        <v>0</v>
      </c>
      <c r="J95" s="16">
        <f>'[1]22'!K97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'[1]22'!B98</f>
        <v>270</v>
      </c>
      <c r="C96" s="16">
        <f>'[1]22'!C98</f>
        <v>0</v>
      </c>
      <c r="D96" s="16">
        <f>'[1]22'!D98</f>
        <v>30</v>
      </c>
      <c r="E96" s="16">
        <f>'[1]22'!E98</f>
        <v>0</v>
      </c>
      <c r="F96" s="15">
        <f t="shared" si="17"/>
        <v>300</v>
      </c>
      <c r="G96" s="15">
        <f>'[1]22'!H98</f>
        <v>0</v>
      </c>
      <c r="H96" s="16">
        <f>'[1]22'!I98</f>
        <v>0</v>
      </c>
      <c r="I96" s="16">
        <f>'[1]22'!J98</f>
        <v>0</v>
      </c>
      <c r="J96" s="16">
        <f>'[1]22'!K98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'[1]22'!B99</f>
        <v>270</v>
      </c>
      <c r="C97" s="16">
        <f>'[1]22'!C99</f>
        <v>0</v>
      </c>
      <c r="D97" s="16">
        <f>'[1]22'!D99</f>
        <v>30</v>
      </c>
      <c r="E97" s="16">
        <f>'[1]22'!E99</f>
        <v>0</v>
      </c>
      <c r="F97" s="15">
        <f t="shared" si="17"/>
        <v>300</v>
      </c>
      <c r="G97" s="15">
        <f>'[1]22'!H99</f>
        <v>0</v>
      </c>
      <c r="H97" s="16">
        <f>'[1]22'!I99</f>
        <v>0</v>
      </c>
      <c r="I97" s="16">
        <f>'[1]22'!J99</f>
        <v>0</v>
      </c>
      <c r="J97" s="16">
        <f>'[1]22'!K99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'[1]22'!B100</f>
        <v>270</v>
      </c>
      <c r="C98" s="16">
        <f>'[1]22'!C100</f>
        <v>0</v>
      </c>
      <c r="D98" s="16">
        <f>'[1]22'!D100</f>
        <v>30</v>
      </c>
      <c r="E98" s="16">
        <f>'[1]22'!E100</f>
        <v>0</v>
      </c>
      <c r="F98" s="15">
        <f t="shared" si="17"/>
        <v>300</v>
      </c>
      <c r="G98" s="15">
        <f>'[1]22'!H100</f>
        <v>0</v>
      </c>
      <c r="H98" s="16">
        <f>'[1]22'!I100</f>
        <v>0</v>
      </c>
      <c r="I98" s="16">
        <f>'[1]22'!J100</f>
        <v>0</v>
      </c>
      <c r="J98" s="16">
        <f>'[1]22'!K100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0.72</v>
      </c>
      <c r="E99" s="15">
        <f t="shared" si="18"/>
        <v>0</v>
      </c>
      <c r="F99" s="15">
        <f t="shared" si="18"/>
        <v>7.2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71" workbookViewId="0">
      <selection activeCell="R3" sqref="R3:R27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45404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</row>
    <row r="3" spans="1:18">
      <c r="A3" s="8" t="s">
        <v>45</v>
      </c>
      <c r="B3" s="200">
        <f>'[2]22'!B5</f>
        <v>40</v>
      </c>
      <c r="C3" s="201">
        <f>'[2]22'!C5</f>
        <v>50</v>
      </c>
      <c r="D3" s="201">
        <f>'[2]22'!D5</f>
        <v>0</v>
      </c>
      <c r="E3" s="201">
        <f>'[2]22'!E5</f>
        <v>0</v>
      </c>
      <c r="F3" s="15">
        <f>SUM(B3:E3)</f>
        <v>90</v>
      </c>
      <c r="G3" s="200">
        <f>'[2]22'!H5</f>
        <v>0</v>
      </c>
      <c r="H3" s="201">
        <f>'[2]22'!I5</f>
        <v>0</v>
      </c>
      <c r="I3" s="201">
        <f>'[2]22'!J5</f>
        <v>0</v>
      </c>
      <c r="J3" s="201">
        <f>'[2]22'!K5</f>
        <v>0</v>
      </c>
      <c r="K3" s="15">
        <f>SUM(G3:J3)</f>
        <v>0</v>
      </c>
      <c r="L3" s="18">
        <f>frq!C3</f>
        <v>1</v>
      </c>
      <c r="M3" s="125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200">
        <f>'[2]22'!B6</f>
        <v>40</v>
      </c>
      <c r="C4" s="201">
        <f>'[2]22'!C6</f>
        <v>50</v>
      </c>
      <c r="D4" s="201">
        <f>'[2]22'!D6</f>
        <v>0</v>
      </c>
      <c r="E4" s="201">
        <f>'[2]22'!E6</f>
        <v>0</v>
      </c>
      <c r="F4" s="15">
        <f>SUM(B4:E4)</f>
        <v>90</v>
      </c>
      <c r="G4" s="200">
        <f>'[2]22'!H6</f>
        <v>0</v>
      </c>
      <c r="H4" s="201">
        <f>'[2]22'!I6</f>
        <v>0</v>
      </c>
      <c r="I4" s="201">
        <f>'[2]22'!J6</f>
        <v>0</v>
      </c>
      <c r="J4" s="201">
        <f>'[2]22'!K6</f>
        <v>0</v>
      </c>
      <c r="K4" s="15">
        <f t="shared" ref="K4:K67" si="3">SUM(G4:J4)</f>
        <v>0</v>
      </c>
      <c r="L4" s="18">
        <f>frq!C4</f>
        <v>1</v>
      </c>
      <c r="M4" s="125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200">
        <f>'[2]22'!B7</f>
        <v>40</v>
      </c>
      <c r="C5" s="201">
        <f>'[2]22'!C7</f>
        <v>50</v>
      </c>
      <c r="D5" s="201">
        <f>'[2]22'!D7</f>
        <v>0</v>
      </c>
      <c r="E5" s="201">
        <f>'[2]22'!E7</f>
        <v>0</v>
      </c>
      <c r="F5" s="15">
        <f t="shared" ref="F5:F68" si="6">SUM(B5:E5)</f>
        <v>90</v>
      </c>
      <c r="G5" s="200">
        <f>'[2]22'!H7</f>
        <v>0</v>
      </c>
      <c r="H5" s="201">
        <f>'[2]22'!I7</f>
        <v>0</v>
      </c>
      <c r="I5" s="201">
        <f>'[2]22'!J7</f>
        <v>0</v>
      </c>
      <c r="J5" s="201">
        <f>'[2]22'!K7</f>
        <v>0</v>
      </c>
      <c r="K5" s="15">
        <f t="shared" si="3"/>
        <v>0</v>
      </c>
      <c r="L5" s="18">
        <f>frq!C5</f>
        <v>1</v>
      </c>
      <c r="M5" s="125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200">
        <f>'[2]22'!B8</f>
        <v>40</v>
      </c>
      <c r="C6" s="201">
        <f>'[2]22'!C8</f>
        <v>50</v>
      </c>
      <c r="D6" s="201">
        <f>'[2]22'!D8</f>
        <v>0</v>
      </c>
      <c r="E6" s="201">
        <f>'[2]22'!E8</f>
        <v>0</v>
      </c>
      <c r="F6" s="15">
        <f t="shared" si="6"/>
        <v>90</v>
      </c>
      <c r="G6" s="200">
        <f>'[2]22'!H8</f>
        <v>0</v>
      </c>
      <c r="H6" s="201">
        <f>'[2]22'!I8</f>
        <v>0</v>
      </c>
      <c r="I6" s="201">
        <f>'[2]22'!J8</f>
        <v>0</v>
      </c>
      <c r="J6" s="201">
        <f>'[2]22'!K8</f>
        <v>0</v>
      </c>
      <c r="K6" s="15">
        <f t="shared" si="3"/>
        <v>0</v>
      </c>
      <c r="L6" s="18">
        <f>frq!C6</f>
        <v>1</v>
      </c>
      <c r="M6" s="125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200">
        <f>'[2]22'!B9</f>
        <v>40</v>
      </c>
      <c r="C7" s="201">
        <f>'[2]22'!C9</f>
        <v>50</v>
      </c>
      <c r="D7" s="201">
        <f>'[2]22'!D9</f>
        <v>0</v>
      </c>
      <c r="E7" s="201">
        <f>'[2]22'!E9</f>
        <v>0</v>
      </c>
      <c r="F7" s="15">
        <f t="shared" si="6"/>
        <v>90</v>
      </c>
      <c r="G7" s="200">
        <f>'[2]22'!H9</f>
        <v>0</v>
      </c>
      <c r="H7" s="201">
        <f>'[2]22'!I9</f>
        <v>0</v>
      </c>
      <c r="I7" s="201">
        <f>'[2]22'!J9</f>
        <v>0</v>
      </c>
      <c r="J7" s="201">
        <f>'[2]22'!K9</f>
        <v>0</v>
      </c>
      <c r="K7" s="15">
        <f t="shared" si="3"/>
        <v>0</v>
      </c>
      <c r="L7" s="18">
        <f>frq!C7</f>
        <v>1</v>
      </c>
      <c r="M7" s="125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200">
        <f>'[2]22'!B10</f>
        <v>40</v>
      </c>
      <c r="C8" s="201">
        <f>'[2]22'!C10</f>
        <v>50</v>
      </c>
      <c r="D8" s="201">
        <f>'[2]22'!D10</f>
        <v>0</v>
      </c>
      <c r="E8" s="201">
        <f>'[2]22'!E10</f>
        <v>0</v>
      </c>
      <c r="F8" s="15">
        <f t="shared" si="6"/>
        <v>90</v>
      </c>
      <c r="G8" s="200">
        <f>'[2]22'!H10</f>
        <v>0</v>
      </c>
      <c r="H8" s="201">
        <f>'[2]22'!I10</f>
        <v>0</v>
      </c>
      <c r="I8" s="201">
        <f>'[2]22'!J10</f>
        <v>0</v>
      </c>
      <c r="J8" s="201">
        <f>'[2]22'!K10</f>
        <v>0</v>
      </c>
      <c r="K8" s="15">
        <f t="shared" si="3"/>
        <v>0</v>
      </c>
      <c r="L8" s="18">
        <f>frq!C8</f>
        <v>1</v>
      </c>
      <c r="M8" s="125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200">
        <f>'[2]22'!B11</f>
        <v>40</v>
      </c>
      <c r="C9" s="201">
        <f>'[2]22'!C11</f>
        <v>50</v>
      </c>
      <c r="D9" s="201">
        <f>'[2]22'!D11</f>
        <v>0</v>
      </c>
      <c r="E9" s="201">
        <f>'[2]22'!E11</f>
        <v>0</v>
      </c>
      <c r="F9" s="15">
        <f t="shared" si="6"/>
        <v>90</v>
      </c>
      <c r="G9" s="200">
        <f>'[2]22'!H11</f>
        <v>0</v>
      </c>
      <c r="H9" s="201">
        <f>'[2]22'!I11</f>
        <v>0</v>
      </c>
      <c r="I9" s="201">
        <f>'[2]22'!J11</f>
        <v>0</v>
      </c>
      <c r="J9" s="201">
        <f>'[2]22'!K11</f>
        <v>0</v>
      </c>
      <c r="K9" s="15">
        <f t="shared" si="3"/>
        <v>0</v>
      </c>
      <c r="L9" s="18">
        <f>frq!C9</f>
        <v>1</v>
      </c>
      <c r="M9" s="125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200">
        <f>'[2]22'!B12</f>
        <v>40</v>
      </c>
      <c r="C10" s="201">
        <f>'[2]22'!C12</f>
        <v>50</v>
      </c>
      <c r="D10" s="201">
        <f>'[2]22'!D12</f>
        <v>0</v>
      </c>
      <c r="E10" s="201">
        <f>'[2]22'!E12</f>
        <v>0</v>
      </c>
      <c r="F10" s="15">
        <f t="shared" si="6"/>
        <v>90</v>
      </c>
      <c r="G10" s="200">
        <f>'[2]22'!H12</f>
        <v>0</v>
      </c>
      <c r="H10" s="201">
        <f>'[2]22'!I12</f>
        <v>0</v>
      </c>
      <c r="I10" s="201">
        <f>'[2]22'!J12</f>
        <v>0</v>
      </c>
      <c r="J10" s="201">
        <f>'[2]22'!K12</f>
        <v>0</v>
      </c>
      <c r="K10" s="15">
        <f t="shared" si="3"/>
        <v>0</v>
      </c>
      <c r="L10" s="18">
        <f>frq!C10</f>
        <v>1</v>
      </c>
      <c r="M10" s="125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200">
        <f>'[2]22'!B13</f>
        <v>40</v>
      </c>
      <c r="C11" s="201">
        <f>'[2]22'!C13</f>
        <v>50</v>
      </c>
      <c r="D11" s="201">
        <f>'[2]22'!D13</f>
        <v>0</v>
      </c>
      <c r="E11" s="201">
        <f>'[2]22'!E13</f>
        <v>0</v>
      </c>
      <c r="F11" s="15">
        <f t="shared" si="6"/>
        <v>90</v>
      </c>
      <c r="G11" s="200">
        <f>'[2]22'!H13</f>
        <v>0</v>
      </c>
      <c r="H11" s="201">
        <f>'[2]22'!I13</f>
        <v>0</v>
      </c>
      <c r="I11" s="201">
        <f>'[2]22'!J13</f>
        <v>0</v>
      </c>
      <c r="J11" s="201">
        <f>'[2]22'!K13</f>
        <v>0</v>
      </c>
      <c r="K11" s="15">
        <f t="shared" si="3"/>
        <v>0</v>
      </c>
      <c r="L11" s="18">
        <f>frq!C11</f>
        <v>1</v>
      </c>
      <c r="M11" s="125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200">
        <f>'[2]22'!B14</f>
        <v>40</v>
      </c>
      <c r="C12" s="201">
        <f>'[2]22'!C14</f>
        <v>50</v>
      </c>
      <c r="D12" s="201">
        <f>'[2]22'!D14</f>
        <v>0</v>
      </c>
      <c r="E12" s="201">
        <f>'[2]22'!E14</f>
        <v>0</v>
      </c>
      <c r="F12" s="15">
        <f t="shared" si="6"/>
        <v>90</v>
      </c>
      <c r="G12" s="200">
        <f>'[2]22'!H14</f>
        <v>0</v>
      </c>
      <c r="H12" s="201">
        <f>'[2]22'!I14</f>
        <v>0</v>
      </c>
      <c r="I12" s="201">
        <f>'[2]22'!J14</f>
        <v>0</v>
      </c>
      <c r="J12" s="201">
        <f>'[2]22'!K14</f>
        <v>0</v>
      </c>
      <c r="K12" s="15">
        <f t="shared" si="3"/>
        <v>0</v>
      </c>
      <c r="L12" s="18">
        <f>frq!C12</f>
        <v>1</v>
      </c>
      <c r="M12" s="125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200">
        <f>'[2]22'!B15</f>
        <v>40</v>
      </c>
      <c r="C13" s="201">
        <f>'[2]22'!C15</f>
        <v>50</v>
      </c>
      <c r="D13" s="201">
        <f>'[2]22'!D15</f>
        <v>0</v>
      </c>
      <c r="E13" s="201">
        <f>'[2]22'!E15</f>
        <v>0</v>
      </c>
      <c r="F13" s="15">
        <f t="shared" si="6"/>
        <v>90</v>
      </c>
      <c r="G13" s="200">
        <f>'[2]22'!H15</f>
        <v>0</v>
      </c>
      <c r="H13" s="201">
        <f>'[2]22'!I15</f>
        <v>0</v>
      </c>
      <c r="I13" s="201">
        <f>'[2]22'!J15</f>
        <v>0</v>
      </c>
      <c r="J13" s="201">
        <f>'[2]22'!K15</f>
        <v>0</v>
      </c>
      <c r="K13" s="15">
        <f t="shared" si="3"/>
        <v>0</v>
      </c>
      <c r="L13" s="18">
        <f>frq!C13</f>
        <v>1</v>
      </c>
      <c r="M13" s="125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200">
        <f>'[2]22'!B16</f>
        <v>40</v>
      </c>
      <c r="C14" s="201">
        <f>'[2]22'!C16</f>
        <v>50</v>
      </c>
      <c r="D14" s="201">
        <f>'[2]22'!D16</f>
        <v>0</v>
      </c>
      <c r="E14" s="201">
        <f>'[2]22'!E16</f>
        <v>0</v>
      </c>
      <c r="F14" s="15">
        <f t="shared" si="6"/>
        <v>90</v>
      </c>
      <c r="G14" s="200">
        <f>'[2]22'!H16</f>
        <v>0</v>
      </c>
      <c r="H14" s="201">
        <f>'[2]22'!I16</f>
        <v>0</v>
      </c>
      <c r="I14" s="201">
        <f>'[2]22'!J16</f>
        <v>0</v>
      </c>
      <c r="J14" s="201">
        <f>'[2]22'!K16</f>
        <v>0</v>
      </c>
      <c r="K14" s="15">
        <f t="shared" si="3"/>
        <v>0</v>
      </c>
      <c r="L14" s="18">
        <f>frq!C14</f>
        <v>1</v>
      </c>
      <c r="M14" s="125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200">
        <f>'[2]22'!B17</f>
        <v>40</v>
      </c>
      <c r="C15" s="201">
        <f>'[2]22'!C17</f>
        <v>50</v>
      </c>
      <c r="D15" s="201">
        <f>'[2]22'!D17</f>
        <v>0</v>
      </c>
      <c r="E15" s="201">
        <f>'[2]22'!E17</f>
        <v>0</v>
      </c>
      <c r="F15" s="15">
        <f t="shared" si="6"/>
        <v>90</v>
      </c>
      <c r="G15" s="200">
        <f>'[2]22'!H17</f>
        <v>0</v>
      </c>
      <c r="H15" s="201">
        <f>'[2]22'!I17</f>
        <v>0</v>
      </c>
      <c r="I15" s="201">
        <f>'[2]22'!J17</f>
        <v>0</v>
      </c>
      <c r="J15" s="201">
        <f>'[2]22'!K17</f>
        <v>0</v>
      </c>
      <c r="K15" s="15">
        <f t="shared" si="3"/>
        <v>0</v>
      </c>
      <c r="L15" s="18">
        <f>frq!C15</f>
        <v>1</v>
      </c>
      <c r="M15" s="125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200">
        <f>'[2]22'!B18</f>
        <v>40</v>
      </c>
      <c r="C16" s="201">
        <f>'[2]22'!C18</f>
        <v>50</v>
      </c>
      <c r="D16" s="201">
        <f>'[2]22'!D18</f>
        <v>0</v>
      </c>
      <c r="E16" s="201">
        <f>'[2]22'!E18</f>
        <v>0</v>
      </c>
      <c r="F16" s="15">
        <f t="shared" si="6"/>
        <v>90</v>
      </c>
      <c r="G16" s="200">
        <f>'[2]22'!H18</f>
        <v>0</v>
      </c>
      <c r="H16" s="201">
        <f>'[2]22'!I18</f>
        <v>0</v>
      </c>
      <c r="I16" s="201">
        <f>'[2]22'!J18</f>
        <v>0</v>
      </c>
      <c r="J16" s="201">
        <f>'[2]22'!K18</f>
        <v>0</v>
      </c>
      <c r="K16" s="15">
        <f t="shared" si="3"/>
        <v>0</v>
      </c>
      <c r="L16" s="18">
        <f>frq!C16</f>
        <v>1</v>
      </c>
      <c r="M16" s="125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200">
        <f>'[2]22'!B19</f>
        <v>40</v>
      </c>
      <c r="C17" s="201">
        <f>'[2]22'!C19</f>
        <v>50</v>
      </c>
      <c r="D17" s="201">
        <f>'[2]22'!D19</f>
        <v>0</v>
      </c>
      <c r="E17" s="201">
        <f>'[2]22'!E19</f>
        <v>0</v>
      </c>
      <c r="F17" s="15">
        <f t="shared" si="6"/>
        <v>90</v>
      </c>
      <c r="G17" s="200">
        <f>'[2]22'!H19</f>
        <v>0</v>
      </c>
      <c r="H17" s="201">
        <f>'[2]22'!I19</f>
        <v>0</v>
      </c>
      <c r="I17" s="201">
        <f>'[2]22'!J19</f>
        <v>0</v>
      </c>
      <c r="J17" s="201">
        <f>'[2]22'!K19</f>
        <v>0</v>
      </c>
      <c r="K17" s="15">
        <f t="shared" si="3"/>
        <v>0</v>
      </c>
      <c r="L17" s="18">
        <f>frq!C17</f>
        <v>1</v>
      </c>
      <c r="M17" s="125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200">
        <f>'[2]22'!B20</f>
        <v>40</v>
      </c>
      <c r="C18" s="201">
        <f>'[2]22'!C20</f>
        <v>50</v>
      </c>
      <c r="D18" s="201">
        <f>'[2]22'!D20</f>
        <v>0</v>
      </c>
      <c r="E18" s="201">
        <f>'[2]22'!E20</f>
        <v>0</v>
      </c>
      <c r="F18" s="15">
        <f t="shared" si="6"/>
        <v>90</v>
      </c>
      <c r="G18" s="200">
        <f>'[2]22'!H20</f>
        <v>0</v>
      </c>
      <c r="H18" s="201">
        <f>'[2]22'!I20</f>
        <v>0</v>
      </c>
      <c r="I18" s="201">
        <f>'[2]22'!J20</f>
        <v>0</v>
      </c>
      <c r="J18" s="201">
        <f>'[2]22'!K20</f>
        <v>0</v>
      </c>
      <c r="K18" s="15">
        <f t="shared" si="3"/>
        <v>0</v>
      </c>
      <c r="L18" s="18">
        <f>frq!C18</f>
        <v>1</v>
      </c>
      <c r="M18" s="125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200">
        <f>'[2]22'!B21</f>
        <v>40</v>
      </c>
      <c r="C19" s="201">
        <f>'[2]22'!C21</f>
        <v>50</v>
      </c>
      <c r="D19" s="201">
        <f>'[2]22'!D21</f>
        <v>0</v>
      </c>
      <c r="E19" s="201">
        <f>'[2]22'!E21</f>
        <v>0</v>
      </c>
      <c r="F19" s="15">
        <f t="shared" si="6"/>
        <v>90</v>
      </c>
      <c r="G19" s="200">
        <f>'[2]22'!H21</f>
        <v>0</v>
      </c>
      <c r="H19" s="201">
        <f>'[2]22'!I21</f>
        <v>0</v>
      </c>
      <c r="I19" s="201">
        <f>'[2]22'!J21</f>
        <v>0</v>
      </c>
      <c r="J19" s="201">
        <f>'[2]22'!K21</f>
        <v>0</v>
      </c>
      <c r="K19" s="15">
        <f t="shared" si="3"/>
        <v>0</v>
      </c>
      <c r="L19" s="18">
        <f>frq!C19</f>
        <v>1</v>
      </c>
      <c r="M19" s="125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200">
        <f>'[2]22'!B22</f>
        <v>40</v>
      </c>
      <c r="C20" s="201">
        <f>'[2]22'!C22</f>
        <v>50</v>
      </c>
      <c r="D20" s="201">
        <f>'[2]22'!D22</f>
        <v>0</v>
      </c>
      <c r="E20" s="201">
        <f>'[2]22'!E22</f>
        <v>0</v>
      </c>
      <c r="F20" s="15">
        <f t="shared" si="6"/>
        <v>90</v>
      </c>
      <c r="G20" s="200">
        <f>'[2]22'!H22</f>
        <v>0</v>
      </c>
      <c r="H20" s="201">
        <f>'[2]22'!I22</f>
        <v>0</v>
      </c>
      <c r="I20" s="201">
        <f>'[2]22'!J22</f>
        <v>0</v>
      </c>
      <c r="J20" s="201">
        <f>'[2]22'!K22</f>
        <v>0</v>
      </c>
      <c r="K20" s="15">
        <f t="shared" si="3"/>
        <v>0</v>
      </c>
      <c r="L20" s="18">
        <f>frq!C20</f>
        <v>1</v>
      </c>
      <c r="M20" s="125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200">
        <f>'[2]22'!B23</f>
        <v>40</v>
      </c>
      <c r="C21" s="201">
        <f>'[2]22'!C23</f>
        <v>50</v>
      </c>
      <c r="D21" s="201">
        <f>'[2]22'!D23</f>
        <v>0</v>
      </c>
      <c r="E21" s="201">
        <f>'[2]22'!E23</f>
        <v>0</v>
      </c>
      <c r="F21" s="15">
        <f t="shared" si="6"/>
        <v>90</v>
      </c>
      <c r="G21" s="200">
        <f>'[2]22'!H23</f>
        <v>0</v>
      </c>
      <c r="H21" s="201">
        <f>'[2]22'!I23</f>
        <v>0</v>
      </c>
      <c r="I21" s="201">
        <f>'[2]22'!J23</f>
        <v>0</v>
      </c>
      <c r="J21" s="201">
        <f>'[2]22'!K23</f>
        <v>0</v>
      </c>
      <c r="K21" s="15">
        <f t="shared" si="3"/>
        <v>0</v>
      </c>
      <c r="L21" s="18">
        <f>frq!C21</f>
        <v>1</v>
      </c>
      <c r="M21" s="125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200">
        <f>'[2]22'!B24</f>
        <v>40</v>
      </c>
      <c r="C22" s="201">
        <f>'[2]22'!C24</f>
        <v>50</v>
      </c>
      <c r="D22" s="201">
        <f>'[2]22'!D24</f>
        <v>0</v>
      </c>
      <c r="E22" s="201">
        <f>'[2]22'!E24</f>
        <v>0</v>
      </c>
      <c r="F22" s="15">
        <f t="shared" si="6"/>
        <v>90</v>
      </c>
      <c r="G22" s="200">
        <f>'[2]22'!H24</f>
        <v>0</v>
      </c>
      <c r="H22" s="201">
        <f>'[2]22'!I24</f>
        <v>0</v>
      </c>
      <c r="I22" s="201">
        <f>'[2]22'!J24</f>
        <v>0</v>
      </c>
      <c r="J22" s="201">
        <f>'[2]22'!K24</f>
        <v>0</v>
      </c>
      <c r="K22" s="15">
        <f t="shared" si="3"/>
        <v>0</v>
      </c>
      <c r="L22" s="18">
        <f>frq!C22</f>
        <v>1</v>
      </c>
      <c r="M22" s="125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200">
        <f>'[2]22'!B25</f>
        <v>40</v>
      </c>
      <c r="C23" s="201">
        <f>'[2]22'!C25</f>
        <v>50</v>
      </c>
      <c r="D23" s="201">
        <f>'[2]22'!D25</f>
        <v>0</v>
      </c>
      <c r="E23" s="201">
        <f>'[2]22'!E25</f>
        <v>0</v>
      </c>
      <c r="F23" s="15">
        <f t="shared" si="6"/>
        <v>90</v>
      </c>
      <c r="G23" s="200">
        <f>'[2]22'!H25</f>
        <v>0</v>
      </c>
      <c r="H23" s="201">
        <f>'[2]22'!I25</f>
        <v>0</v>
      </c>
      <c r="I23" s="201">
        <f>'[2]22'!J25</f>
        <v>0</v>
      </c>
      <c r="J23" s="201">
        <f>'[2]22'!K25</f>
        <v>0</v>
      </c>
      <c r="K23" s="15">
        <f t="shared" si="3"/>
        <v>0</v>
      </c>
      <c r="L23" s="18">
        <f>frq!C23</f>
        <v>1</v>
      </c>
      <c r="M23" s="125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200">
        <f>'[2]22'!B26</f>
        <v>40</v>
      </c>
      <c r="C24" s="201">
        <f>'[2]22'!C26</f>
        <v>50</v>
      </c>
      <c r="D24" s="201">
        <f>'[2]22'!D26</f>
        <v>0</v>
      </c>
      <c r="E24" s="201">
        <f>'[2]22'!E26</f>
        <v>0</v>
      </c>
      <c r="F24" s="15">
        <f t="shared" si="6"/>
        <v>90</v>
      </c>
      <c r="G24" s="200">
        <f>'[2]22'!H26</f>
        <v>0</v>
      </c>
      <c r="H24" s="201">
        <f>'[2]22'!I26</f>
        <v>0</v>
      </c>
      <c r="I24" s="201">
        <f>'[2]22'!J26</f>
        <v>0</v>
      </c>
      <c r="J24" s="201">
        <f>'[2]22'!K26</f>
        <v>0</v>
      </c>
      <c r="K24" s="15">
        <f t="shared" si="3"/>
        <v>0</v>
      </c>
      <c r="L24" s="18">
        <f>frq!C24</f>
        <v>1</v>
      </c>
      <c r="M24" s="125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200">
        <f>'[2]22'!B27</f>
        <v>40</v>
      </c>
      <c r="C25" s="201">
        <f>'[2]22'!C27</f>
        <v>50</v>
      </c>
      <c r="D25" s="201">
        <f>'[2]22'!D27</f>
        <v>0</v>
      </c>
      <c r="E25" s="201">
        <f>'[2]22'!E27</f>
        <v>0</v>
      </c>
      <c r="F25" s="15">
        <f t="shared" si="6"/>
        <v>90</v>
      </c>
      <c r="G25" s="200">
        <f>'[2]22'!H27</f>
        <v>0</v>
      </c>
      <c r="H25" s="201">
        <f>'[2]22'!I27</f>
        <v>0</v>
      </c>
      <c r="I25" s="201">
        <f>'[2]22'!J27</f>
        <v>0</v>
      </c>
      <c r="J25" s="201">
        <f>'[2]22'!K27</f>
        <v>0</v>
      </c>
      <c r="K25" s="15">
        <f t="shared" si="3"/>
        <v>0</v>
      </c>
      <c r="L25" s="18">
        <f>frq!C25</f>
        <v>1</v>
      </c>
      <c r="M25" s="125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200">
        <f>'[2]22'!B28</f>
        <v>40</v>
      </c>
      <c r="C26" s="201">
        <f>'[2]22'!C28</f>
        <v>50</v>
      </c>
      <c r="D26" s="201">
        <f>'[2]22'!D28</f>
        <v>0</v>
      </c>
      <c r="E26" s="201">
        <f>'[2]22'!E28</f>
        <v>0</v>
      </c>
      <c r="F26" s="15">
        <f t="shared" si="6"/>
        <v>90</v>
      </c>
      <c r="G26" s="200">
        <f>'[2]22'!H28</f>
        <v>0</v>
      </c>
      <c r="H26" s="201">
        <f>'[2]22'!I28</f>
        <v>0</v>
      </c>
      <c r="I26" s="201">
        <f>'[2]22'!J28</f>
        <v>0</v>
      </c>
      <c r="J26" s="201">
        <f>'[2]22'!K28</f>
        <v>0</v>
      </c>
      <c r="K26" s="15">
        <f t="shared" si="3"/>
        <v>0</v>
      </c>
      <c r="L26" s="18">
        <f>frq!C26</f>
        <v>1</v>
      </c>
      <c r="M26" s="125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200">
        <f>'[2]22'!B29</f>
        <v>40</v>
      </c>
      <c r="C27" s="201">
        <f>'[2]22'!C29</f>
        <v>50</v>
      </c>
      <c r="D27" s="201">
        <f>'[2]22'!D29</f>
        <v>0</v>
      </c>
      <c r="E27" s="201">
        <f>'[2]22'!E29</f>
        <v>0</v>
      </c>
      <c r="F27" s="15">
        <f t="shared" si="6"/>
        <v>90</v>
      </c>
      <c r="G27" s="200">
        <f>'[2]22'!H29</f>
        <v>0</v>
      </c>
      <c r="H27" s="201">
        <f>'[2]22'!I29</f>
        <v>0</v>
      </c>
      <c r="I27" s="201">
        <f>'[2]22'!J29</f>
        <v>0</v>
      </c>
      <c r="J27" s="201">
        <f>'[2]22'!K29</f>
        <v>0</v>
      </c>
      <c r="K27" s="15">
        <f t="shared" si="3"/>
        <v>0</v>
      </c>
      <c r="L27" s="18">
        <f>frq!C27</f>
        <v>1</v>
      </c>
      <c r="M27" s="125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200">
        <f>'[2]22'!B30</f>
        <v>40</v>
      </c>
      <c r="C28" s="201">
        <f>'[2]22'!C30</f>
        <v>50</v>
      </c>
      <c r="D28" s="201">
        <f>'[2]22'!D30</f>
        <v>0</v>
      </c>
      <c r="E28" s="201">
        <f>'[2]22'!E30</f>
        <v>0</v>
      </c>
      <c r="F28" s="15">
        <f t="shared" si="6"/>
        <v>90</v>
      </c>
      <c r="G28" s="200">
        <f>'[2]22'!H30</f>
        <v>0</v>
      </c>
      <c r="H28" s="201">
        <f>'[2]22'!I30</f>
        <v>5</v>
      </c>
      <c r="I28" s="201">
        <f>'[2]22'!J30</f>
        <v>0</v>
      </c>
      <c r="J28" s="201">
        <f>'[2]22'!K30</f>
        <v>0</v>
      </c>
      <c r="K28" s="15">
        <f t="shared" si="3"/>
        <v>5</v>
      </c>
      <c r="L28" s="18">
        <f>frq!C28</f>
        <v>1</v>
      </c>
      <c r="M28" s="125">
        <f t="shared" si="4"/>
        <v>-0.4</v>
      </c>
      <c r="N28" s="16">
        <f t="shared" si="0"/>
        <v>5</v>
      </c>
      <c r="O28" s="16">
        <f t="shared" si="1"/>
        <v>0</v>
      </c>
      <c r="P28" s="16">
        <f t="shared" si="2"/>
        <v>0</v>
      </c>
      <c r="Q28" s="17">
        <f t="shared" si="5"/>
        <v>4.5999999999999996</v>
      </c>
      <c r="R28" s="18">
        <v>0.4</v>
      </c>
    </row>
    <row r="29" spans="1:18">
      <c r="A29" s="8" t="s">
        <v>71</v>
      </c>
      <c r="B29" s="200">
        <f>'[2]22'!B31</f>
        <v>40</v>
      </c>
      <c r="C29" s="201">
        <f>'[2]22'!C31</f>
        <v>50</v>
      </c>
      <c r="D29" s="201">
        <f>'[2]22'!D31</f>
        <v>0</v>
      </c>
      <c r="E29" s="201">
        <f>'[2]22'!E31</f>
        <v>0</v>
      </c>
      <c r="F29" s="15">
        <f t="shared" si="6"/>
        <v>90</v>
      </c>
      <c r="G29" s="200">
        <f>'[2]22'!H31</f>
        <v>0</v>
      </c>
      <c r="H29" s="201">
        <f>'[2]22'!I31</f>
        <v>28</v>
      </c>
      <c r="I29" s="201">
        <f>'[2]22'!J31</f>
        <v>0</v>
      </c>
      <c r="J29" s="201">
        <f>'[2]22'!K31</f>
        <v>0</v>
      </c>
      <c r="K29" s="15">
        <f t="shared" si="3"/>
        <v>28</v>
      </c>
      <c r="L29" s="18">
        <f>frq!C29</f>
        <v>1</v>
      </c>
      <c r="M29" s="125">
        <f t="shared" si="4"/>
        <v>-0.4</v>
      </c>
      <c r="N29" s="16">
        <f t="shared" si="0"/>
        <v>28</v>
      </c>
      <c r="O29" s="16">
        <f t="shared" si="1"/>
        <v>0</v>
      </c>
      <c r="P29" s="16">
        <f t="shared" si="2"/>
        <v>0</v>
      </c>
      <c r="Q29" s="17">
        <f t="shared" si="5"/>
        <v>27.6</v>
      </c>
      <c r="R29" s="18">
        <v>0.4</v>
      </c>
    </row>
    <row r="30" spans="1:18">
      <c r="A30" s="8" t="s">
        <v>72</v>
      </c>
      <c r="B30" s="200">
        <f>'[2]22'!B32</f>
        <v>40</v>
      </c>
      <c r="C30" s="201">
        <f>'[2]22'!C32</f>
        <v>50</v>
      </c>
      <c r="D30" s="201">
        <f>'[2]22'!D32</f>
        <v>0</v>
      </c>
      <c r="E30" s="201">
        <f>'[2]22'!E32</f>
        <v>0</v>
      </c>
      <c r="F30" s="15">
        <f t="shared" si="6"/>
        <v>90</v>
      </c>
      <c r="G30" s="200">
        <f>'[2]22'!H32</f>
        <v>0</v>
      </c>
      <c r="H30" s="201">
        <f>'[2]22'!I32</f>
        <v>28</v>
      </c>
      <c r="I30" s="201">
        <f>'[2]22'!J32</f>
        <v>0</v>
      </c>
      <c r="J30" s="201">
        <f>'[2]22'!K32</f>
        <v>0</v>
      </c>
      <c r="K30" s="15">
        <f t="shared" si="3"/>
        <v>28</v>
      </c>
      <c r="L30" s="18">
        <f>frq!C30</f>
        <v>1</v>
      </c>
      <c r="M30" s="125">
        <f t="shared" si="4"/>
        <v>-0.4</v>
      </c>
      <c r="N30" s="16">
        <f t="shared" si="0"/>
        <v>28</v>
      </c>
      <c r="O30" s="16">
        <f t="shared" si="1"/>
        <v>0</v>
      </c>
      <c r="P30" s="16">
        <f t="shared" si="2"/>
        <v>0</v>
      </c>
      <c r="Q30" s="17">
        <f t="shared" si="5"/>
        <v>27.6</v>
      </c>
      <c r="R30" s="18">
        <v>0.4</v>
      </c>
    </row>
    <row r="31" spans="1:18">
      <c r="A31" s="8" t="s">
        <v>73</v>
      </c>
      <c r="B31" s="200">
        <f>'[2]22'!B33</f>
        <v>40</v>
      </c>
      <c r="C31" s="201">
        <f>'[2]22'!C33</f>
        <v>50</v>
      </c>
      <c r="D31" s="201">
        <f>'[2]22'!D33</f>
        <v>0</v>
      </c>
      <c r="E31" s="201">
        <f>'[2]22'!E33</f>
        <v>0</v>
      </c>
      <c r="F31" s="15">
        <f t="shared" si="6"/>
        <v>90</v>
      </c>
      <c r="G31" s="200">
        <f>'[2]22'!H33</f>
        <v>0</v>
      </c>
      <c r="H31" s="201">
        <f>'[2]22'!I33</f>
        <v>28</v>
      </c>
      <c r="I31" s="201">
        <f>'[2]22'!J33</f>
        <v>0</v>
      </c>
      <c r="J31" s="201">
        <f>'[2]22'!K33</f>
        <v>0</v>
      </c>
      <c r="K31" s="15">
        <f t="shared" si="3"/>
        <v>28</v>
      </c>
      <c r="L31" s="18">
        <f>frq!C31</f>
        <v>1</v>
      </c>
      <c r="M31" s="125">
        <f t="shared" si="4"/>
        <v>-0.4</v>
      </c>
      <c r="N31" s="16">
        <f t="shared" si="0"/>
        <v>28</v>
      </c>
      <c r="O31" s="16">
        <f t="shared" si="1"/>
        <v>0</v>
      </c>
      <c r="P31" s="16">
        <f t="shared" si="2"/>
        <v>0</v>
      </c>
      <c r="Q31" s="17">
        <f t="shared" si="5"/>
        <v>27.6</v>
      </c>
      <c r="R31" s="18">
        <v>0.4</v>
      </c>
    </row>
    <row r="32" spans="1:18">
      <c r="A32" s="8" t="s">
        <v>74</v>
      </c>
      <c r="B32" s="200">
        <f>'[2]22'!B34</f>
        <v>40</v>
      </c>
      <c r="C32" s="201">
        <f>'[2]22'!C34</f>
        <v>50</v>
      </c>
      <c r="D32" s="201">
        <f>'[2]22'!D34</f>
        <v>0</v>
      </c>
      <c r="E32" s="201">
        <f>'[2]22'!E34</f>
        <v>0</v>
      </c>
      <c r="F32" s="15">
        <f t="shared" si="6"/>
        <v>90</v>
      </c>
      <c r="G32" s="200">
        <f>'[2]22'!H34</f>
        <v>0</v>
      </c>
      <c r="H32" s="201">
        <f>'[2]22'!I34</f>
        <v>28</v>
      </c>
      <c r="I32" s="201">
        <f>'[2]22'!J34</f>
        <v>0</v>
      </c>
      <c r="J32" s="201">
        <f>'[2]22'!K34</f>
        <v>0</v>
      </c>
      <c r="K32" s="15">
        <f t="shared" si="3"/>
        <v>28</v>
      </c>
      <c r="L32" s="18">
        <f>frq!C32</f>
        <v>1</v>
      </c>
      <c r="M32" s="125">
        <f t="shared" si="4"/>
        <v>-0.4</v>
      </c>
      <c r="N32" s="16">
        <f t="shared" si="0"/>
        <v>28</v>
      </c>
      <c r="O32" s="16">
        <f t="shared" si="1"/>
        <v>0</v>
      </c>
      <c r="P32" s="16">
        <f t="shared" si="2"/>
        <v>0</v>
      </c>
      <c r="Q32" s="17">
        <f t="shared" si="5"/>
        <v>27.6</v>
      </c>
      <c r="R32" s="18">
        <v>0.4</v>
      </c>
    </row>
    <row r="33" spans="1:18">
      <c r="A33" s="8" t="s">
        <v>75</v>
      </c>
      <c r="B33" s="200">
        <f>'[2]22'!B35</f>
        <v>40</v>
      </c>
      <c r="C33" s="201">
        <f>'[2]22'!C35</f>
        <v>50</v>
      </c>
      <c r="D33" s="201">
        <f>'[2]22'!D35</f>
        <v>0</v>
      </c>
      <c r="E33" s="201">
        <f>'[2]22'!E35</f>
        <v>0</v>
      </c>
      <c r="F33" s="15">
        <f t="shared" si="6"/>
        <v>90</v>
      </c>
      <c r="G33" s="200">
        <f>'[2]22'!H35</f>
        <v>0</v>
      </c>
      <c r="H33" s="201">
        <f>'[2]22'!I35</f>
        <v>28</v>
      </c>
      <c r="I33" s="201">
        <f>'[2]22'!J35</f>
        <v>0</v>
      </c>
      <c r="J33" s="201">
        <f>'[2]22'!K35</f>
        <v>0</v>
      </c>
      <c r="K33" s="15">
        <f t="shared" si="3"/>
        <v>28</v>
      </c>
      <c r="L33" s="18">
        <f>frq!C33</f>
        <v>1</v>
      </c>
      <c r="M33" s="125">
        <f t="shared" si="4"/>
        <v>-0.4</v>
      </c>
      <c r="N33" s="16">
        <f t="shared" si="0"/>
        <v>28</v>
      </c>
      <c r="O33" s="16">
        <f t="shared" si="1"/>
        <v>0</v>
      </c>
      <c r="P33" s="16">
        <f t="shared" si="2"/>
        <v>0</v>
      </c>
      <c r="Q33" s="17">
        <f t="shared" si="5"/>
        <v>27.6</v>
      </c>
      <c r="R33" s="18">
        <v>0.4</v>
      </c>
    </row>
    <row r="34" spans="1:18">
      <c r="A34" s="8" t="s">
        <v>76</v>
      </c>
      <c r="B34" s="200">
        <f>'[2]22'!B36</f>
        <v>40</v>
      </c>
      <c r="C34" s="201">
        <f>'[2]22'!C36</f>
        <v>50</v>
      </c>
      <c r="D34" s="201">
        <f>'[2]22'!D36</f>
        <v>0</v>
      </c>
      <c r="E34" s="201">
        <f>'[2]22'!E36</f>
        <v>0</v>
      </c>
      <c r="F34" s="15">
        <f t="shared" si="6"/>
        <v>90</v>
      </c>
      <c r="G34" s="200">
        <f>'[2]22'!H36</f>
        <v>0</v>
      </c>
      <c r="H34" s="201">
        <f>'[2]22'!I36</f>
        <v>27</v>
      </c>
      <c r="I34" s="201">
        <f>'[2]22'!J36</f>
        <v>0</v>
      </c>
      <c r="J34" s="201">
        <f>'[2]22'!K36</f>
        <v>0</v>
      </c>
      <c r="K34" s="15">
        <f t="shared" si="3"/>
        <v>27</v>
      </c>
      <c r="L34" s="18">
        <f>frq!C34</f>
        <v>1</v>
      </c>
      <c r="M34" s="125">
        <f t="shared" si="4"/>
        <v>-0.4</v>
      </c>
      <c r="N34" s="16">
        <f t="shared" si="0"/>
        <v>27</v>
      </c>
      <c r="O34" s="16">
        <f t="shared" si="1"/>
        <v>0</v>
      </c>
      <c r="P34" s="16">
        <f t="shared" si="2"/>
        <v>0</v>
      </c>
      <c r="Q34" s="17">
        <f t="shared" si="5"/>
        <v>26.6</v>
      </c>
      <c r="R34" s="18">
        <v>0.4</v>
      </c>
    </row>
    <row r="35" spans="1:18">
      <c r="A35" s="8" t="s">
        <v>77</v>
      </c>
      <c r="B35" s="200">
        <f>'[2]22'!B37</f>
        <v>40</v>
      </c>
      <c r="C35" s="201">
        <f>'[2]22'!C37</f>
        <v>50</v>
      </c>
      <c r="D35" s="201">
        <f>'[2]22'!D37</f>
        <v>0</v>
      </c>
      <c r="E35" s="201">
        <f>'[2]22'!E37</f>
        <v>0</v>
      </c>
      <c r="F35" s="15">
        <f t="shared" si="6"/>
        <v>90</v>
      </c>
      <c r="G35" s="200">
        <f>'[2]22'!H37</f>
        <v>0</v>
      </c>
      <c r="H35" s="201">
        <f>'[2]22'!I37</f>
        <v>27</v>
      </c>
      <c r="I35" s="201">
        <f>'[2]22'!J37</f>
        <v>0</v>
      </c>
      <c r="J35" s="201">
        <f>'[2]22'!K37</f>
        <v>0</v>
      </c>
      <c r="K35" s="15">
        <f t="shared" si="3"/>
        <v>27</v>
      </c>
      <c r="L35" s="18">
        <f>frq!C35</f>
        <v>1</v>
      </c>
      <c r="M35" s="125">
        <f t="shared" si="4"/>
        <v>-0.4</v>
      </c>
      <c r="N35" s="16">
        <f t="shared" ref="N35:N66" si="7">IF($L35=1,H35,IF(AND($L35=0.985,H35&gt;0.985*C35),C35*0.985,IF(AND($L35=0.965,H35&gt;0.965*C35),0.965*C35,H35)))</f>
        <v>27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26.6</v>
      </c>
      <c r="R35" s="18">
        <v>0.4</v>
      </c>
    </row>
    <row r="36" spans="1:18">
      <c r="A36" s="8" t="s">
        <v>78</v>
      </c>
      <c r="B36" s="200">
        <f>'[2]22'!B38</f>
        <v>40</v>
      </c>
      <c r="C36" s="201">
        <f>'[2]22'!C38</f>
        <v>50</v>
      </c>
      <c r="D36" s="201">
        <f>'[2]22'!D38</f>
        <v>0</v>
      </c>
      <c r="E36" s="201">
        <f>'[2]22'!E38</f>
        <v>0</v>
      </c>
      <c r="F36" s="15">
        <f t="shared" si="6"/>
        <v>90</v>
      </c>
      <c r="G36" s="200">
        <f>'[2]22'!H38</f>
        <v>0</v>
      </c>
      <c r="H36" s="201">
        <f>'[2]22'!I38</f>
        <v>27</v>
      </c>
      <c r="I36" s="201">
        <f>'[2]22'!J38</f>
        <v>0</v>
      </c>
      <c r="J36" s="201">
        <f>'[2]22'!K38</f>
        <v>0</v>
      </c>
      <c r="K36" s="15">
        <f t="shared" si="3"/>
        <v>27</v>
      </c>
      <c r="L36" s="18">
        <f>frq!C36</f>
        <v>1</v>
      </c>
      <c r="M36" s="125">
        <f t="shared" si="4"/>
        <v>-0.4</v>
      </c>
      <c r="N36" s="16">
        <f t="shared" si="7"/>
        <v>27</v>
      </c>
      <c r="O36" s="16">
        <f t="shared" si="8"/>
        <v>0</v>
      </c>
      <c r="P36" s="16">
        <f t="shared" si="9"/>
        <v>0</v>
      </c>
      <c r="Q36" s="17">
        <f t="shared" si="5"/>
        <v>26.6</v>
      </c>
      <c r="R36" s="18">
        <v>0.4</v>
      </c>
    </row>
    <row r="37" spans="1:18">
      <c r="A37" s="8" t="s">
        <v>79</v>
      </c>
      <c r="B37" s="200">
        <f>'[2]22'!B39</f>
        <v>40</v>
      </c>
      <c r="C37" s="201">
        <f>'[2]22'!C39</f>
        <v>50</v>
      </c>
      <c r="D37" s="201">
        <f>'[2]22'!D39</f>
        <v>0</v>
      </c>
      <c r="E37" s="201">
        <f>'[2]22'!E39</f>
        <v>0</v>
      </c>
      <c r="F37" s="15">
        <f t="shared" si="6"/>
        <v>90</v>
      </c>
      <c r="G37" s="200">
        <f>'[2]22'!H39</f>
        <v>0</v>
      </c>
      <c r="H37" s="201">
        <f>'[2]22'!I39</f>
        <v>27</v>
      </c>
      <c r="I37" s="201">
        <f>'[2]22'!J39</f>
        <v>0</v>
      </c>
      <c r="J37" s="201">
        <f>'[2]22'!K39</f>
        <v>0</v>
      </c>
      <c r="K37" s="15">
        <f t="shared" si="3"/>
        <v>27</v>
      </c>
      <c r="L37" s="18">
        <f>frq!C37</f>
        <v>1</v>
      </c>
      <c r="M37" s="125">
        <f t="shared" si="4"/>
        <v>-0.4</v>
      </c>
      <c r="N37" s="16">
        <f t="shared" si="7"/>
        <v>27</v>
      </c>
      <c r="O37" s="16">
        <f t="shared" si="8"/>
        <v>0</v>
      </c>
      <c r="P37" s="16">
        <f t="shared" si="9"/>
        <v>0</v>
      </c>
      <c r="Q37" s="17">
        <f t="shared" si="5"/>
        <v>26.6</v>
      </c>
      <c r="R37" s="18">
        <v>0.4</v>
      </c>
    </row>
    <row r="38" spans="1:18">
      <c r="A38" s="8" t="s">
        <v>80</v>
      </c>
      <c r="B38" s="200">
        <f>'[2]22'!B40</f>
        <v>40</v>
      </c>
      <c r="C38" s="201">
        <f>'[2]22'!C40</f>
        <v>50</v>
      </c>
      <c r="D38" s="201">
        <f>'[2]22'!D40</f>
        <v>0</v>
      </c>
      <c r="E38" s="201">
        <f>'[2]22'!E40</f>
        <v>0</v>
      </c>
      <c r="F38" s="15">
        <f t="shared" si="6"/>
        <v>90</v>
      </c>
      <c r="G38" s="200">
        <f>'[2]22'!H40</f>
        <v>0</v>
      </c>
      <c r="H38" s="201">
        <f>'[2]22'!I40</f>
        <v>27</v>
      </c>
      <c r="I38" s="201">
        <f>'[2]22'!J40</f>
        <v>0</v>
      </c>
      <c r="J38" s="201">
        <f>'[2]22'!K40</f>
        <v>0</v>
      </c>
      <c r="K38" s="15">
        <f t="shared" si="3"/>
        <v>27</v>
      </c>
      <c r="L38" s="18">
        <f>frq!C38</f>
        <v>1</v>
      </c>
      <c r="M38" s="125">
        <f t="shared" si="4"/>
        <v>-0.4</v>
      </c>
      <c r="N38" s="16">
        <f t="shared" si="7"/>
        <v>27</v>
      </c>
      <c r="O38" s="16">
        <f t="shared" si="8"/>
        <v>0</v>
      </c>
      <c r="P38" s="16">
        <f t="shared" si="9"/>
        <v>0</v>
      </c>
      <c r="Q38" s="17">
        <f t="shared" si="5"/>
        <v>26.6</v>
      </c>
      <c r="R38" s="18">
        <v>0.4</v>
      </c>
    </row>
    <row r="39" spans="1:18">
      <c r="A39" s="8" t="s">
        <v>81</v>
      </c>
      <c r="B39" s="200">
        <f>'[2]22'!B41</f>
        <v>40</v>
      </c>
      <c r="C39" s="201">
        <f>'[2]22'!C41</f>
        <v>50</v>
      </c>
      <c r="D39" s="201">
        <f>'[2]22'!D41</f>
        <v>0</v>
      </c>
      <c r="E39" s="201">
        <f>'[2]22'!E41</f>
        <v>0</v>
      </c>
      <c r="F39" s="15">
        <f t="shared" si="6"/>
        <v>90</v>
      </c>
      <c r="G39" s="200">
        <f>'[2]22'!H41</f>
        <v>0</v>
      </c>
      <c r="H39" s="201">
        <f>'[2]22'!I41</f>
        <v>27</v>
      </c>
      <c r="I39" s="201">
        <f>'[2]22'!J41</f>
        <v>0</v>
      </c>
      <c r="J39" s="201">
        <f>'[2]22'!K41</f>
        <v>0</v>
      </c>
      <c r="K39" s="15">
        <f t="shared" si="3"/>
        <v>27</v>
      </c>
      <c r="L39" s="18">
        <f>frq!C39</f>
        <v>1</v>
      </c>
      <c r="M39" s="125">
        <f t="shared" si="4"/>
        <v>-0.7</v>
      </c>
      <c r="N39" s="16">
        <f t="shared" si="7"/>
        <v>27</v>
      </c>
      <c r="O39" s="16">
        <f t="shared" si="8"/>
        <v>0</v>
      </c>
      <c r="P39" s="16">
        <f t="shared" si="9"/>
        <v>0</v>
      </c>
      <c r="Q39" s="17">
        <f t="shared" si="5"/>
        <v>26.3</v>
      </c>
      <c r="R39" s="18">
        <v>0.7</v>
      </c>
    </row>
    <row r="40" spans="1:18">
      <c r="A40" s="8" t="s">
        <v>82</v>
      </c>
      <c r="B40" s="200">
        <f>'[2]22'!B42</f>
        <v>40</v>
      </c>
      <c r="C40" s="201">
        <f>'[2]22'!C42</f>
        <v>50</v>
      </c>
      <c r="D40" s="201">
        <f>'[2]22'!D42</f>
        <v>0</v>
      </c>
      <c r="E40" s="201">
        <f>'[2]22'!E42</f>
        <v>0</v>
      </c>
      <c r="F40" s="15">
        <f t="shared" si="6"/>
        <v>90</v>
      </c>
      <c r="G40" s="200">
        <f>'[2]22'!H42</f>
        <v>0</v>
      </c>
      <c r="H40" s="201">
        <f>'[2]22'!I42</f>
        <v>27</v>
      </c>
      <c r="I40" s="201">
        <f>'[2]22'!J42</f>
        <v>0</v>
      </c>
      <c r="J40" s="201">
        <f>'[2]22'!K42</f>
        <v>0</v>
      </c>
      <c r="K40" s="15">
        <f t="shared" si="3"/>
        <v>27</v>
      </c>
      <c r="L40" s="18">
        <f>frq!C40</f>
        <v>1</v>
      </c>
      <c r="M40" s="125">
        <f t="shared" si="4"/>
        <v>-0.7</v>
      </c>
      <c r="N40" s="16">
        <f t="shared" si="7"/>
        <v>27</v>
      </c>
      <c r="O40" s="16">
        <f t="shared" si="8"/>
        <v>0</v>
      </c>
      <c r="P40" s="16">
        <f t="shared" si="9"/>
        <v>0</v>
      </c>
      <c r="Q40" s="17">
        <f t="shared" si="5"/>
        <v>26.3</v>
      </c>
      <c r="R40" s="18">
        <v>0.7</v>
      </c>
    </row>
    <row r="41" spans="1:18">
      <c r="A41" s="8" t="s">
        <v>83</v>
      </c>
      <c r="B41" s="200">
        <f>'[2]22'!B43</f>
        <v>40</v>
      </c>
      <c r="C41" s="201">
        <f>'[2]22'!C43</f>
        <v>50</v>
      </c>
      <c r="D41" s="201">
        <f>'[2]22'!D43</f>
        <v>0</v>
      </c>
      <c r="E41" s="201">
        <f>'[2]22'!E43</f>
        <v>0</v>
      </c>
      <c r="F41" s="15">
        <f t="shared" si="6"/>
        <v>90</v>
      </c>
      <c r="G41" s="200">
        <f>'[2]22'!H43</f>
        <v>0</v>
      </c>
      <c r="H41" s="201">
        <f>'[2]22'!I43</f>
        <v>27</v>
      </c>
      <c r="I41" s="201">
        <f>'[2]22'!J43</f>
        <v>0</v>
      </c>
      <c r="J41" s="201">
        <f>'[2]22'!K43</f>
        <v>0</v>
      </c>
      <c r="K41" s="15">
        <f t="shared" si="3"/>
        <v>27</v>
      </c>
      <c r="L41" s="18">
        <f>frq!C41</f>
        <v>1</v>
      </c>
      <c r="M41" s="125">
        <f t="shared" si="4"/>
        <v>-0.7</v>
      </c>
      <c r="N41" s="16">
        <f t="shared" si="7"/>
        <v>27</v>
      </c>
      <c r="O41" s="16">
        <f t="shared" si="8"/>
        <v>0</v>
      </c>
      <c r="P41" s="16">
        <f t="shared" si="9"/>
        <v>0</v>
      </c>
      <c r="Q41" s="17">
        <f t="shared" si="5"/>
        <v>26.3</v>
      </c>
      <c r="R41" s="18">
        <v>0.7</v>
      </c>
    </row>
    <row r="42" spans="1:18">
      <c r="A42" s="8" t="s">
        <v>84</v>
      </c>
      <c r="B42" s="200">
        <f>'[2]22'!B44</f>
        <v>40</v>
      </c>
      <c r="C42" s="201">
        <f>'[2]22'!C44</f>
        <v>50</v>
      </c>
      <c r="D42" s="201">
        <f>'[2]22'!D44</f>
        <v>0</v>
      </c>
      <c r="E42" s="201">
        <f>'[2]22'!E44</f>
        <v>0</v>
      </c>
      <c r="F42" s="15">
        <f t="shared" si="6"/>
        <v>90</v>
      </c>
      <c r="G42" s="200">
        <f>'[2]22'!H44</f>
        <v>0</v>
      </c>
      <c r="H42" s="201">
        <f>'[2]22'!I44</f>
        <v>26</v>
      </c>
      <c r="I42" s="201">
        <f>'[2]22'!J44</f>
        <v>0</v>
      </c>
      <c r="J42" s="201">
        <f>'[2]22'!K44</f>
        <v>0</v>
      </c>
      <c r="K42" s="15">
        <f t="shared" si="3"/>
        <v>26</v>
      </c>
      <c r="L42" s="18">
        <f>frq!C42</f>
        <v>1</v>
      </c>
      <c r="M42" s="125">
        <f t="shared" si="4"/>
        <v>-0.7</v>
      </c>
      <c r="N42" s="16">
        <f t="shared" si="7"/>
        <v>26</v>
      </c>
      <c r="O42" s="16">
        <f t="shared" si="8"/>
        <v>0</v>
      </c>
      <c r="P42" s="16">
        <f t="shared" si="9"/>
        <v>0</v>
      </c>
      <c r="Q42" s="17">
        <f t="shared" si="5"/>
        <v>25.3</v>
      </c>
      <c r="R42" s="18">
        <v>0.7</v>
      </c>
    </row>
    <row r="43" spans="1:18">
      <c r="A43" s="8" t="s">
        <v>85</v>
      </c>
      <c r="B43" s="200">
        <f>'[2]22'!B45</f>
        <v>40</v>
      </c>
      <c r="C43" s="201">
        <f>'[2]22'!C45</f>
        <v>50</v>
      </c>
      <c r="D43" s="201">
        <f>'[2]22'!D45</f>
        <v>0</v>
      </c>
      <c r="E43" s="201">
        <f>'[2]22'!E45</f>
        <v>0</v>
      </c>
      <c r="F43" s="15">
        <f t="shared" si="6"/>
        <v>90</v>
      </c>
      <c r="G43" s="200">
        <f>'[2]22'!H45</f>
        <v>0</v>
      </c>
      <c r="H43" s="201">
        <f>'[2]22'!I45</f>
        <v>26</v>
      </c>
      <c r="I43" s="201">
        <f>'[2]22'!J45</f>
        <v>0</v>
      </c>
      <c r="J43" s="201">
        <f>'[2]22'!K45</f>
        <v>0</v>
      </c>
      <c r="K43" s="15">
        <f t="shared" si="3"/>
        <v>26</v>
      </c>
      <c r="L43" s="18">
        <f>frq!C43</f>
        <v>1</v>
      </c>
      <c r="M43" s="125">
        <f t="shared" si="4"/>
        <v>-0.7</v>
      </c>
      <c r="N43" s="16">
        <f t="shared" si="7"/>
        <v>26</v>
      </c>
      <c r="O43" s="16">
        <f t="shared" si="8"/>
        <v>0</v>
      </c>
      <c r="P43" s="16">
        <f t="shared" si="9"/>
        <v>0</v>
      </c>
      <c r="Q43" s="17">
        <f t="shared" si="5"/>
        <v>25.3</v>
      </c>
      <c r="R43" s="18">
        <v>0.7</v>
      </c>
    </row>
    <row r="44" spans="1:18">
      <c r="A44" s="8" t="s">
        <v>86</v>
      </c>
      <c r="B44" s="200">
        <f>'[2]22'!B46</f>
        <v>40</v>
      </c>
      <c r="C44" s="201">
        <f>'[2]22'!C46</f>
        <v>50</v>
      </c>
      <c r="D44" s="201">
        <f>'[2]22'!D46</f>
        <v>0</v>
      </c>
      <c r="E44" s="201">
        <f>'[2]22'!E46</f>
        <v>0</v>
      </c>
      <c r="F44" s="15">
        <f t="shared" si="6"/>
        <v>90</v>
      </c>
      <c r="G44" s="200">
        <f>'[2]22'!H46</f>
        <v>0</v>
      </c>
      <c r="H44" s="201">
        <f>'[2]22'!I46</f>
        <v>25</v>
      </c>
      <c r="I44" s="201">
        <f>'[2]22'!J46</f>
        <v>0</v>
      </c>
      <c r="J44" s="201">
        <f>'[2]22'!K46</f>
        <v>0</v>
      </c>
      <c r="K44" s="15">
        <f t="shared" si="3"/>
        <v>25</v>
      </c>
      <c r="L44" s="18">
        <f>frq!C44</f>
        <v>1</v>
      </c>
      <c r="M44" s="125">
        <f t="shared" si="4"/>
        <v>-0.7</v>
      </c>
      <c r="N44" s="16">
        <f t="shared" si="7"/>
        <v>25</v>
      </c>
      <c r="O44" s="16">
        <f t="shared" si="8"/>
        <v>0</v>
      </c>
      <c r="P44" s="16">
        <f t="shared" si="9"/>
        <v>0</v>
      </c>
      <c r="Q44" s="17">
        <f t="shared" si="5"/>
        <v>24.3</v>
      </c>
      <c r="R44" s="18">
        <v>0.7</v>
      </c>
    </row>
    <row r="45" spans="1:18">
      <c r="A45" s="8" t="s">
        <v>87</v>
      </c>
      <c r="B45" s="200">
        <f>'[2]22'!B47</f>
        <v>40</v>
      </c>
      <c r="C45" s="201">
        <f>'[2]22'!C47</f>
        <v>50</v>
      </c>
      <c r="D45" s="201">
        <f>'[2]22'!D47</f>
        <v>0</v>
      </c>
      <c r="E45" s="201">
        <f>'[2]22'!E47</f>
        <v>0</v>
      </c>
      <c r="F45" s="15">
        <f t="shared" si="6"/>
        <v>90</v>
      </c>
      <c r="G45" s="200">
        <f>'[2]22'!H47</f>
        <v>0</v>
      </c>
      <c r="H45" s="201">
        <f>'[2]22'!I47</f>
        <v>25</v>
      </c>
      <c r="I45" s="201">
        <f>'[2]22'!J47</f>
        <v>0</v>
      </c>
      <c r="J45" s="201">
        <f>'[2]22'!K47</f>
        <v>0</v>
      </c>
      <c r="K45" s="15">
        <f t="shared" si="3"/>
        <v>25</v>
      </c>
      <c r="L45" s="18">
        <f>frq!C45</f>
        <v>1</v>
      </c>
      <c r="M45" s="125">
        <f t="shared" si="4"/>
        <v>-0.7</v>
      </c>
      <c r="N45" s="16">
        <f t="shared" si="7"/>
        <v>25</v>
      </c>
      <c r="O45" s="16">
        <f t="shared" si="8"/>
        <v>0</v>
      </c>
      <c r="P45" s="16">
        <f t="shared" si="9"/>
        <v>0</v>
      </c>
      <c r="Q45" s="17">
        <f t="shared" si="5"/>
        <v>24.3</v>
      </c>
      <c r="R45" s="18">
        <v>0.7</v>
      </c>
    </row>
    <row r="46" spans="1:18">
      <c r="A46" s="8" t="s">
        <v>88</v>
      </c>
      <c r="B46" s="200">
        <f>'[2]22'!B48</f>
        <v>40</v>
      </c>
      <c r="C46" s="201">
        <f>'[2]22'!C48</f>
        <v>50</v>
      </c>
      <c r="D46" s="201">
        <f>'[2]22'!D48</f>
        <v>0</v>
      </c>
      <c r="E46" s="201">
        <f>'[2]22'!E48</f>
        <v>0</v>
      </c>
      <c r="F46" s="15">
        <f t="shared" si="6"/>
        <v>90</v>
      </c>
      <c r="G46" s="200">
        <f>'[2]22'!H48</f>
        <v>0</v>
      </c>
      <c r="H46" s="201">
        <f>'[2]22'!I48</f>
        <v>25</v>
      </c>
      <c r="I46" s="201">
        <f>'[2]22'!J48</f>
        <v>0</v>
      </c>
      <c r="J46" s="201">
        <f>'[2]22'!K48</f>
        <v>0</v>
      </c>
      <c r="K46" s="15">
        <f t="shared" si="3"/>
        <v>25</v>
      </c>
      <c r="L46" s="18">
        <f>frq!C46</f>
        <v>1</v>
      </c>
      <c r="M46" s="125">
        <f t="shared" si="4"/>
        <v>-0.7</v>
      </c>
      <c r="N46" s="16">
        <f t="shared" si="7"/>
        <v>25</v>
      </c>
      <c r="O46" s="16">
        <f t="shared" si="8"/>
        <v>0</v>
      </c>
      <c r="P46" s="16">
        <f t="shared" si="9"/>
        <v>0</v>
      </c>
      <c r="Q46" s="17">
        <f t="shared" si="5"/>
        <v>24.3</v>
      </c>
      <c r="R46" s="18">
        <v>0.7</v>
      </c>
    </row>
    <row r="47" spans="1:18">
      <c r="A47" s="8" t="s">
        <v>89</v>
      </c>
      <c r="B47" s="200">
        <f>'[2]22'!B49</f>
        <v>40</v>
      </c>
      <c r="C47" s="201">
        <f>'[2]22'!C49</f>
        <v>50</v>
      </c>
      <c r="D47" s="201">
        <f>'[2]22'!D49</f>
        <v>0</v>
      </c>
      <c r="E47" s="201">
        <f>'[2]22'!E49</f>
        <v>0</v>
      </c>
      <c r="F47" s="15">
        <f t="shared" si="6"/>
        <v>90</v>
      </c>
      <c r="G47" s="200">
        <f>'[2]22'!H49</f>
        <v>0</v>
      </c>
      <c r="H47" s="201">
        <f>'[2]22'!I49</f>
        <v>25</v>
      </c>
      <c r="I47" s="201">
        <f>'[2]22'!J49</f>
        <v>0</v>
      </c>
      <c r="J47" s="201">
        <f>'[2]22'!K49</f>
        <v>0</v>
      </c>
      <c r="K47" s="15">
        <f t="shared" si="3"/>
        <v>25</v>
      </c>
      <c r="L47" s="18">
        <f>frq!C47</f>
        <v>1</v>
      </c>
      <c r="M47" s="125">
        <f t="shared" si="4"/>
        <v>-0.7</v>
      </c>
      <c r="N47" s="16">
        <f t="shared" si="7"/>
        <v>25</v>
      </c>
      <c r="O47" s="16">
        <f t="shared" si="8"/>
        <v>0</v>
      </c>
      <c r="P47" s="16">
        <f t="shared" si="9"/>
        <v>0</v>
      </c>
      <c r="Q47" s="17">
        <f t="shared" si="5"/>
        <v>24.3</v>
      </c>
      <c r="R47" s="18">
        <v>0.7</v>
      </c>
    </row>
    <row r="48" spans="1:18">
      <c r="A48" s="8" t="s">
        <v>90</v>
      </c>
      <c r="B48" s="200">
        <f>'[2]22'!B50</f>
        <v>40</v>
      </c>
      <c r="C48" s="201">
        <f>'[2]22'!C50</f>
        <v>50</v>
      </c>
      <c r="D48" s="201">
        <f>'[2]22'!D50</f>
        <v>0</v>
      </c>
      <c r="E48" s="201">
        <f>'[2]22'!E50</f>
        <v>0</v>
      </c>
      <c r="F48" s="15">
        <f t="shared" si="6"/>
        <v>90</v>
      </c>
      <c r="G48" s="200">
        <f>'[2]22'!H50</f>
        <v>0</v>
      </c>
      <c r="H48" s="201">
        <f>'[2]22'!I50</f>
        <v>25</v>
      </c>
      <c r="I48" s="201">
        <f>'[2]22'!J50</f>
        <v>0</v>
      </c>
      <c r="J48" s="201">
        <f>'[2]22'!K50</f>
        <v>0</v>
      </c>
      <c r="K48" s="15">
        <f t="shared" si="3"/>
        <v>25</v>
      </c>
      <c r="L48" s="18">
        <f>frq!C48</f>
        <v>1</v>
      </c>
      <c r="M48" s="125">
        <f t="shared" si="4"/>
        <v>-0.7</v>
      </c>
      <c r="N48" s="16">
        <f t="shared" si="7"/>
        <v>25</v>
      </c>
      <c r="O48" s="16">
        <f t="shared" si="8"/>
        <v>0</v>
      </c>
      <c r="P48" s="16">
        <f t="shared" si="9"/>
        <v>0</v>
      </c>
      <c r="Q48" s="17">
        <f t="shared" si="5"/>
        <v>24.3</v>
      </c>
      <c r="R48" s="18">
        <v>0.7</v>
      </c>
    </row>
    <row r="49" spans="1:18">
      <c r="A49" s="8" t="s">
        <v>91</v>
      </c>
      <c r="B49" s="200">
        <f>'[2]22'!B51</f>
        <v>40</v>
      </c>
      <c r="C49" s="201">
        <f>'[2]22'!C51</f>
        <v>50</v>
      </c>
      <c r="D49" s="201">
        <f>'[2]22'!D51</f>
        <v>0</v>
      </c>
      <c r="E49" s="201">
        <f>'[2]22'!E51</f>
        <v>0</v>
      </c>
      <c r="F49" s="15">
        <f t="shared" si="6"/>
        <v>90</v>
      </c>
      <c r="G49" s="200">
        <f>'[2]22'!H51</f>
        <v>0</v>
      </c>
      <c r="H49" s="201">
        <f>'[2]22'!I51</f>
        <v>25</v>
      </c>
      <c r="I49" s="201">
        <f>'[2]22'!J51</f>
        <v>0</v>
      </c>
      <c r="J49" s="201">
        <f>'[2]22'!K51</f>
        <v>0</v>
      </c>
      <c r="K49" s="15">
        <f t="shared" si="3"/>
        <v>25</v>
      </c>
      <c r="L49" s="18">
        <f>frq!C49</f>
        <v>1</v>
      </c>
      <c r="M49" s="125">
        <f t="shared" si="4"/>
        <v>-0.7</v>
      </c>
      <c r="N49" s="16">
        <f t="shared" si="7"/>
        <v>25</v>
      </c>
      <c r="O49" s="16">
        <f t="shared" si="8"/>
        <v>0</v>
      </c>
      <c r="P49" s="16">
        <f t="shared" si="9"/>
        <v>0</v>
      </c>
      <c r="Q49" s="17">
        <f t="shared" si="5"/>
        <v>24.3</v>
      </c>
      <c r="R49" s="18">
        <v>0.7</v>
      </c>
    </row>
    <row r="50" spans="1:18">
      <c r="A50" s="8" t="s">
        <v>92</v>
      </c>
      <c r="B50" s="200">
        <f>'[2]22'!B52</f>
        <v>40</v>
      </c>
      <c r="C50" s="201">
        <f>'[2]22'!C52</f>
        <v>50</v>
      </c>
      <c r="D50" s="201">
        <f>'[2]22'!D52</f>
        <v>0</v>
      </c>
      <c r="E50" s="201">
        <f>'[2]22'!E52</f>
        <v>0</v>
      </c>
      <c r="F50" s="15">
        <f t="shared" si="6"/>
        <v>90</v>
      </c>
      <c r="G50" s="200">
        <f>'[2]22'!H52</f>
        <v>0</v>
      </c>
      <c r="H50" s="201">
        <f>'[2]22'!I52</f>
        <v>25</v>
      </c>
      <c r="I50" s="201">
        <f>'[2]22'!J52</f>
        <v>0</v>
      </c>
      <c r="J50" s="201">
        <f>'[2]22'!K52</f>
        <v>0</v>
      </c>
      <c r="K50" s="15">
        <f t="shared" si="3"/>
        <v>25</v>
      </c>
      <c r="L50" s="18">
        <f>frq!C50</f>
        <v>1</v>
      </c>
      <c r="M50" s="125">
        <f t="shared" si="4"/>
        <v>-0.7</v>
      </c>
      <c r="N50" s="16">
        <f t="shared" si="7"/>
        <v>25</v>
      </c>
      <c r="O50" s="16">
        <f t="shared" si="8"/>
        <v>0</v>
      </c>
      <c r="P50" s="16">
        <f t="shared" si="9"/>
        <v>0</v>
      </c>
      <c r="Q50" s="17">
        <f t="shared" si="5"/>
        <v>24.3</v>
      </c>
      <c r="R50" s="18">
        <v>0.7</v>
      </c>
    </row>
    <row r="51" spans="1:18">
      <c r="A51" s="8" t="s">
        <v>93</v>
      </c>
      <c r="B51" s="200">
        <f>'[2]22'!B53</f>
        <v>40</v>
      </c>
      <c r="C51" s="201">
        <f>'[2]22'!C53</f>
        <v>50</v>
      </c>
      <c r="D51" s="201">
        <f>'[2]22'!D53</f>
        <v>0</v>
      </c>
      <c r="E51" s="201">
        <f>'[2]22'!E53</f>
        <v>0</v>
      </c>
      <c r="F51" s="15">
        <f t="shared" si="6"/>
        <v>90</v>
      </c>
      <c r="G51" s="200">
        <f>'[2]22'!H53</f>
        <v>0</v>
      </c>
      <c r="H51" s="201">
        <f>'[2]22'!I53</f>
        <v>25</v>
      </c>
      <c r="I51" s="201">
        <f>'[2]22'!J53</f>
        <v>0</v>
      </c>
      <c r="J51" s="201">
        <f>'[2]22'!K53</f>
        <v>0</v>
      </c>
      <c r="K51" s="15">
        <f t="shared" si="3"/>
        <v>25</v>
      </c>
      <c r="L51" s="18">
        <f>frq!C51</f>
        <v>1</v>
      </c>
      <c r="M51" s="125">
        <f t="shared" si="4"/>
        <v>-0.7</v>
      </c>
      <c r="N51" s="16">
        <f t="shared" si="7"/>
        <v>25</v>
      </c>
      <c r="O51" s="16">
        <f t="shared" si="8"/>
        <v>0</v>
      </c>
      <c r="P51" s="16">
        <f t="shared" si="9"/>
        <v>0</v>
      </c>
      <c r="Q51" s="17">
        <f t="shared" si="5"/>
        <v>24.3</v>
      </c>
      <c r="R51" s="18">
        <v>0.7</v>
      </c>
    </row>
    <row r="52" spans="1:18">
      <c r="A52" s="8" t="s">
        <v>94</v>
      </c>
      <c r="B52" s="200">
        <f>'[2]22'!B54</f>
        <v>40</v>
      </c>
      <c r="C52" s="201">
        <f>'[2]22'!C54</f>
        <v>50</v>
      </c>
      <c r="D52" s="201">
        <f>'[2]22'!D54</f>
        <v>0</v>
      </c>
      <c r="E52" s="201">
        <f>'[2]22'!E54</f>
        <v>0</v>
      </c>
      <c r="F52" s="15">
        <f t="shared" si="6"/>
        <v>90</v>
      </c>
      <c r="G52" s="200">
        <f>'[2]22'!H54</f>
        <v>30</v>
      </c>
      <c r="H52" s="201">
        <f>'[2]22'!I54</f>
        <v>0</v>
      </c>
      <c r="I52" s="201">
        <f>'[2]22'!J54</f>
        <v>0</v>
      </c>
      <c r="J52" s="201">
        <f>'[2]22'!K54</f>
        <v>0</v>
      </c>
      <c r="K52" s="15">
        <f t="shared" si="3"/>
        <v>30</v>
      </c>
      <c r="L52" s="18">
        <f>frq!C52</f>
        <v>1</v>
      </c>
      <c r="M52" s="125">
        <f t="shared" si="4"/>
        <v>29.3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29.3</v>
      </c>
      <c r="R52" s="18">
        <v>0.7</v>
      </c>
    </row>
    <row r="53" spans="1:18">
      <c r="A53" s="8" t="s">
        <v>95</v>
      </c>
      <c r="B53" s="200">
        <f>'[2]22'!B55</f>
        <v>40</v>
      </c>
      <c r="C53" s="201">
        <f>'[2]22'!C55</f>
        <v>50</v>
      </c>
      <c r="D53" s="201">
        <f>'[2]22'!D55</f>
        <v>0</v>
      </c>
      <c r="E53" s="201">
        <f>'[2]22'!E55</f>
        <v>0</v>
      </c>
      <c r="F53" s="15">
        <f t="shared" si="6"/>
        <v>90</v>
      </c>
      <c r="G53" s="200">
        <f>'[2]22'!H55</f>
        <v>30</v>
      </c>
      <c r="H53" s="201">
        <f>'[2]22'!I55</f>
        <v>0</v>
      </c>
      <c r="I53" s="201">
        <f>'[2]22'!J55</f>
        <v>0</v>
      </c>
      <c r="J53" s="201">
        <f>'[2]22'!K55</f>
        <v>0</v>
      </c>
      <c r="K53" s="15">
        <f t="shared" si="3"/>
        <v>30</v>
      </c>
      <c r="L53" s="18">
        <f>frq!C53</f>
        <v>1</v>
      </c>
      <c r="M53" s="125">
        <f t="shared" si="4"/>
        <v>29.3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29.3</v>
      </c>
      <c r="R53" s="18">
        <v>0.7</v>
      </c>
    </row>
    <row r="54" spans="1:18">
      <c r="A54" s="8" t="s">
        <v>96</v>
      </c>
      <c r="B54" s="200">
        <f>'[2]22'!B56</f>
        <v>40</v>
      </c>
      <c r="C54" s="201">
        <f>'[2]22'!C56</f>
        <v>50</v>
      </c>
      <c r="D54" s="201">
        <f>'[2]22'!D56</f>
        <v>0</v>
      </c>
      <c r="E54" s="201">
        <f>'[2]22'!E56</f>
        <v>0</v>
      </c>
      <c r="F54" s="15">
        <f t="shared" si="6"/>
        <v>90</v>
      </c>
      <c r="G54" s="200">
        <f>'[2]22'!H56</f>
        <v>30</v>
      </c>
      <c r="H54" s="201">
        <f>'[2]22'!I56</f>
        <v>0</v>
      </c>
      <c r="I54" s="201">
        <f>'[2]22'!J56</f>
        <v>0</v>
      </c>
      <c r="J54" s="201">
        <f>'[2]22'!K56</f>
        <v>0</v>
      </c>
      <c r="K54" s="15">
        <f t="shared" si="3"/>
        <v>30</v>
      </c>
      <c r="L54" s="18">
        <f>frq!C54</f>
        <v>1</v>
      </c>
      <c r="M54" s="125">
        <f t="shared" si="4"/>
        <v>29.3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29.3</v>
      </c>
      <c r="R54" s="18">
        <v>0.7</v>
      </c>
    </row>
    <row r="55" spans="1:18">
      <c r="A55" s="8" t="s">
        <v>97</v>
      </c>
      <c r="B55" s="200">
        <f>'[2]22'!B57</f>
        <v>40</v>
      </c>
      <c r="C55" s="201">
        <f>'[2]22'!C57</f>
        <v>50</v>
      </c>
      <c r="D55" s="201">
        <f>'[2]22'!D57</f>
        <v>0</v>
      </c>
      <c r="E55" s="201">
        <f>'[2]22'!E57</f>
        <v>0</v>
      </c>
      <c r="F55" s="15">
        <f t="shared" si="6"/>
        <v>90</v>
      </c>
      <c r="G55" s="200">
        <f>'[2]22'!H57</f>
        <v>30</v>
      </c>
      <c r="H55" s="201">
        <f>'[2]22'!I57</f>
        <v>0</v>
      </c>
      <c r="I55" s="201">
        <f>'[2]22'!J57</f>
        <v>0</v>
      </c>
      <c r="J55" s="201">
        <f>'[2]22'!K57</f>
        <v>0</v>
      </c>
      <c r="K55" s="15">
        <f t="shared" si="3"/>
        <v>30</v>
      </c>
      <c r="L55" s="18">
        <f>frq!C55</f>
        <v>1</v>
      </c>
      <c r="M55" s="125">
        <f t="shared" si="4"/>
        <v>29.3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29.3</v>
      </c>
      <c r="R55" s="18">
        <v>0.7</v>
      </c>
    </row>
    <row r="56" spans="1:18">
      <c r="A56" s="8" t="s">
        <v>98</v>
      </c>
      <c r="B56" s="200">
        <f>'[2]22'!B58</f>
        <v>40</v>
      </c>
      <c r="C56" s="201">
        <f>'[2]22'!C58</f>
        <v>50</v>
      </c>
      <c r="D56" s="201">
        <f>'[2]22'!D58</f>
        <v>0</v>
      </c>
      <c r="E56" s="201">
        <f>'[2]22'!E58</f>
        <v>0</v>
      </c>
      <c r="F56" s="15">
        <f t="shared" si="6"/>
        <v>90</v>
      </c>
      <c r="G56" s="200">
        <f>'[2]22'!H58</f>
        <v>30</v>
      </c>
      <c r="H56" s="201">
        <f>'[2]22'!I58</f>
        <v>0</v>
      </c>
      <c r="I56" s="201">
        <f>'[2]22'!J58</f>
        <v>0</v>
      </c>
      <c r="J56" s="201">
        <f>'[2]22'!K58</f>
        <v>0</v>
      </c>
      <c r="K56" s="15">
        <f t="shared" si="3"/>
        <v>30</v>
      </c>
      <c r="L56" s="18">
        <f>frq!C56</f>
        <v>1</v>
      </c>
      <c r="M56" s="125">
        <f t="shared" si="4"/>
        <v>29.3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29.3</v>
      </c>
      <c r="R56" s="18">
        <v>0.7</v>
      </c>
    </row>
    <row r="57" spans="1:18">
      <c r="A57" s="8" t="s">
        <v>99</v>
      </c>
      <c r="B57" s="200">
        <f>'[2]22'!B59</f>
        <v>40</v>
      </c>
      <c r="C57" s="201">
        <f>'[2]22'!C59</f>
        <v>50</v>
      </c>
      <c r="D57" s="201">
        <f>'[2]22'!D59</f>
        <v>0</v>
      </c>
      <c r="E57" s="201">
        <f>'[2]22'!E59</f>
        <v>0</v>
      </c>
      <c r="F57" s="15">
        <f t="shared" si="6"/>
        <v>90</v>
      </c>
      <c r="G57" s="200">
        <f>'[2]22'!H59</f>
        <v>30</v>
      </c>
      <c r="H57" s="201">
        <f>'[2]22'!I59</f>
        <v>0</v>
      </c>
      <c r="I57" s="201">
        <f>'[2]22'!J59</f>
        <v>0</v>
      </c>
      <c r="J57" s="201">
        <f>'[2]22'!K59</f>
        <v>0</v>
      </c>
      <c r="K57" s="15">
        <f t="shared" si="3"/>
        <v>30</v>
      </c>
      <c r="L57" s="18">
        <f>frq!C57</f>
        <v>1</v>
      </c>
      <c r="M57" s="125">
        <f t="shared" si="4"/>
        <v>29.3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29.3</v>
      </c>
      <c r="R57" s="18">
        <v>0.7</v>
      </c>
    </row>
    <row r="58" spans="1:18">
      <c r="A58" s="8" t="s">
        <v>100</v>
      </c>
      <c r="B58" s="200">
        <f>'[2]22'!B60</f>
        <v>40</v>
      </c>
      <c r="C58" s="201">
        <f>'[2]22'!C60</f>
        <v>50</v>
      </c>
      <c r="D58" s="201">
        <f>'[2]22'!D60</f>
        <v>0</v>
      </c>
      <c r="E58" s="201">
        <f>'[2]22'!E60</f>
        <v>0</v>
      </c>
      <c r="F58" s="15">
        <f t="shared" si="6"/>
        <v>90</v>
      </c>
      <c r="G58" s="200">
        <f>'[2]22'!H60</f>
        <v>30</v>
      </c>
      <c r="H58" s="201">
        <f>'[2]22'!I60</f>
        <v>0</v>
      </c>
      <c r="I58" s="201">
        <f>'[2]22'!J60</f>
        <v>0</v>
      </c>
      <c r="J58" s="201">
        <f>'[2]22'!K60</f>
        <v>0</v>
      </c>
      <c r="K58" s="15">
        <f t="shared" si="3"/>
        <v>30</v>
      </c>
      <c r="L58" s="18">
        <f>frq!C58</f>
        <v>1</v>
      </c>
      <c r="M58" s="125">
        <f t="shared" si="4"/>
        <v>29.3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29.3</v>
      </c>
      <c r="R58" s="18">
        <v>0.7</v>
      </c>
    </row>
    <row r="59" spans="1:18">
      <c r="A59" s="8" t="s">
        <v>101</v>
      </c>
      <c r="B59" s="200">
        <f>'[2]22'!B61</f>
        <v>40</v>
      </c>
      <c r="C59" s="201">
        <f>'[2]22'!C61</f>
        <v>50</v>
      </c>
      <c r="D59" s="201">
        <f>'[2]22'!D61</f>
        <v>0</v>
      </c>
      <c r="E59" s="201">
        <f>'[2]22'!E61</f>
        <v>0</v>
      </c>
      <c r="F59" s="15">
        <f t="shared" si="6"/>
        <v>90</v>
      </c>
      <c r="G59" s="200">
        <f>'[2]22'!H61</f>
        <v>30</v>
      </c>
      <c r="H59" s="201">
        <f>'[2]22'!I61</f>
        <v>0</v>
      </c>
      <c r="I59" s="201">
        <f>'[2]22'!J61</f>
        <v>0</v>
      </c>
      <c r="J59" s="201">
        <f>'[2]22'!K61</f>
        <v>0</v>
      </c>
      <c r="K59" s="15">
        <f t="shared" si="3"/>
        <v>30</v>
      </c>
      <c r="L59" s="18">
        <f>frq!C59</f>
        <v>1</v>
      </c>
      <c r="M59" s="125">
        <f t="shared" si="4"/>
        <v>29.3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29.3</v>
      </c>
      <c r="R59" s="18">
        <v>0.7</v>
      </c>
    </row>
    <row r="60" spans="1:18">
      <c r="A60" s="8" t="s">
        <v>102</v>
      </c>
      <c r="B60" s="200">
        <f>'[2]22'!B62</f>
        <v>40</v>
      </c>
      <c r="C60" s="201">
        <f>'[2]22'!C62</f>
        <v>50</v>
      </c>
      <c r="D60" s="201">
        <f>'[2]22'!D62</f>
        <v>0</v>
      </c>
      <c r="E60" s="201">
        <f>'[2]22'!E62</f>
        <v>0</v>
      </c>
      <c r="F60" s="15">
        <f t="shared" si="6"/>
        <v>90</v>
      </c>
      <c r="G60" s="200">
        <f>'[2]22'!H62</f>
        <v>30</v>
      </c>
      <c r="H60" s="201">
        <f>'[2]22'!I62</f>
        <v>0</v>
      </c>
      <c r="I60" s="201">
        <f>'[2]22'!J62</f>
        <v>0</v>
      </c>
      <c r="J60" s="201">
        <f>'[2]22'!K62</f>
        <v>0</v>
      </c>
      <c r="K60" s="15">
        <f t="shared" si="3"/>
        <v>30</v>
      </c>
      <c r="L60" s="18">
        <f>frq!C60</f>
        <v>1</v>
      </c>
      <c r="M60" s="125">
        <f t="shared" si="4"/>
        <v>29.3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29.3</v>
      </c>
      <c r="R60" s="18">
        <v>0.7</v>
      </c>
    </row>
    <row r="61" spans="1:18">
      <c r="A61" s="8" t="s">
        <v>103</v>
      </c>
      <c r="B61" s="200">
        <f>'[2]22'!B63</f>
        <v>40</v>
      </c>
      <c r="C61" s="201">
        <f>'[2]22'!C63</f>
        <v>50</v>
      </c>
      <c r="D61" s="201">
        <f>'[2]22'!D63</f>
        <v>0</v>
      </c>
      <c r="E61" s="201">
        <f>'[2]22'!E63</f>
        <v>0</v>
      </c>
      <c r="F61" s="15">
        <f t="shared" si="6"/>
        <v>90</v>
      </c>
      <c r="G61" s="200">
        <f>'[2]22'!H63</f>
        <v>30</v>
      </c>
      <c r="H61" s="201">
        <f>'[2]22'!I63</f>
        <v>0</v>
      </c>
      <c r="I61" s="201">
        <f>'[2]22'!J63</f>
        <v>0</v>
      </c>
      <c r="J61" s="201">
        <f>'[2]22'!K63</f>
        <v>0</v>
      </c>
      <c r="K61" s="15">
        <f t="shared" si="3"/>
        <v>30</v>
      </c>
      <c r="L61" s="18">
        <f>frq!C61</f>
        <v>1</v>
      </c>
      <c r="M61" s="125">
        <f t="shared" si="4"/>
        <v>29.3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29.3</v>
      </c>
      <c r="R61" s="18">
        <v>0.7</v>
      </c>
    </row>
    <row r="62" spans="1:18">
      <c r="A62" s="8" t="s">
        <v>104</v>
      </c>
      <c r="B62" s="200">
        <f>'[2]22'!B64</f>
        <v>40</v>
      </c>
      <c r="C62" s="201">
        <f>'[2]22'!C64</f>
        <v>50</v>
      </c>
      <c r="D62" s="201">
        <f>'[2]22'!D64</f>
        <v>0</v>
      </c>
      <c r="E62" s="201">
        <f>'[2]22'!E64</f>
        <v>0</v>
      </c>
      <c r="F62" s="15">
        <f t="shared" si="6"/>
        <v>90</v>
      </c>
      <c r="G62" s="200">
        <f>'[2]22'!H64</f>
        <v>30</v>
      </c>
      <c r="H62" s="201">
        <f>'[2]22'!I64</f>
        <v>0</v>
      </c>
      <c r="I62" s="201">
        <f>'[2]22'!J64</f>
        <v>0</v>
      </c>
      <c r="J62" s="201">
        <f>'[2]22'!K64</f>
        <v>0</v>
      </c>
      <c r="K62" s="15">
        <f t="shared" si="3"/>
        <v>30</v>
      </c>
      <c r="L62" s="18">
        <f>frq!C62</f>
        <v>1</v>
      </c>
      <c r="M62" s="125">
        <f t="shared" si="4"/>
        <v>29.3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29.3</v>
      </c>
      <c r="R62" s="18">
        <v>0.7</v>
      </c>
    </row>
    <row r="63" spans="1:18">
      <c r="A63" s="8" t="s">
        <v>105</v>
      </c>
      <c r="B63" s="200">
        <f>'[2]22'!B65</f>
        <v>40</v>
      </c>
      <c r="C63" s="201">
        <f>'[2]22'!C65</f>
        <v>50</v>
      </c>
      <c r="D63" s="201">
        <f>'[2]22'!D65</f>
        <v>0</v>
      </c>
      <c r="E63" s="201">
        <f>'[2]22'!E65</f>
        <v>0</v>
      </c>
      <c r="F63" s="15">
        <f t="shared" si="6"/>
        <v>90</v>
      </c>
      <c r="G63" s="200">
        <f>'[2]22'!H65</f>
        <v>30</v>
      </c>
      <c r="H63" s="201">
        <f>'[2]22'!I65</f>
        <v>0</v>
      </c>
      <c r="I63" s="201">
        <f>'[2]22'!J65</f>
        <v>0</v>
      </c>
      <c r="J63" s="201">
        <f>'[2]22'!K65</f>
        <v>0</v>
      </c>
      <c r="K63" s="15">
        <f t="shared" si="3"/>
        <v>30</v>
      </c>
      <c r="L63" s="18">
        <f>frq!C63</f>
        <v>1</v>
      </c>
      <c r="M63" s="125">
        <f t="shared" si="4"/>
        <v>29.3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29.3</v>
      </c>
      <c r="R63" s="18">
        <v>0.7</v>
      </c>
    </row>
    <row r="64" spans="1:18">
      <c r="A64" s="8" t="s">
        <v>106</v>
      </c>
      <c r="B64" s="200">
        <f>'[2]22'!B66</f>
        <v>40</v>
      </c>
      <c r="C64" s="201">
        <f>'[2]22'!C66</f>
        <v>50</v>
      </c>
      <c r="D64" s="201">
        <f>'[2]22'!D66</f>
        <v>0</v>
      </c>
      <c r="E64" s="201">
        <f>'[2]22'!E66</f>
        <v>0</v>
      </c>
      <c r="F64" s="15">
        <f t="shared" si="6"/>
        <v>90</v>
      </c>
      <c r="G64" s="200">
        <f>'[2]22'!H66</f>
        <v>30</v>
      </c>
      <c r="H64" s="201">
        <f>'[2]22'!I66</f>
        <v>0</v>
      </c>
      <c r="I64" s="201">
        <f>'[2]22'!J66</f>
        <v>0</v>
      </c>
      <c r="J64" s="201">
        <f>'[2]22'!K66</f>
        <v>0</v>
      </c>
      <c r="K64" s="15">
        <f t="shared" si="3"/>
        <v>30</v>
      </c>
      <c r="L64" s="18">
        <f>frq!C64</f>
        <v>1</v>
      </c>
      <c r="M64" s="125">
        <f t="shared" si="4"/>
        <v>29.3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29.3</v>
      </c>
      <c r="R64" s="18">
        <v>0.7</v>
      </c>
    </row>
    <row r="65" spans="1:18">
      <c r="A65" s="8" t="s">
        <v>107</v>
      </c>
      <c r="B65" s="200">
        <f>'[2]22'!B67</f>
        <v>40</v>
      </c>
      <c r="C65" s="201">
        <f>'[2]22'!C67</f>
        <v>50</v>
      </c>
      <c r="D65" s="201">
        <f>'[2]22'!D67</f>
        <v>0</v>
      </c>
      <c r="E65" s="201">
        <f>'[2]22'!E67</f>
        <v>0</v>
      </c>
      <c r="F65" s="15">
        <f t="shared" si="6"/>
        <v>90</v>
      </c>
      <c r="G65" s="200">
        <f>'[2]22'!H67</f>
        <v>30</v>
      </c>
      <c r="H65" s="201">
        <f>'[2]22'!I67</f>
        <v>0</v>
      </c>
      <c r="I65" s="201">
        <f>'[2]22'!J67</f>
        <v>0</v>
      </c>
      <c r="J65" s="201">
        <f>'[2]22'!K67</f>
        <v>0</v>
      </c>
      <c r="K65" s="15">
        <f t="shared" si="3"/>
        <v>30</v>
      </c>
      <c r="L65" s="18">
        <f>frq!C65</f>
        <v>1</v>
      </c>
      <c r="M65" s="125">
        <f t="shared" si="4"/>
        <v>29.3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29.3</v>
      </c>
      <c r="R65" s="18">
        <v>0.7</v>
      </c>
    </row>
    <row r="66" spans="1:18">
      <c r="A66" s="8" t="s">
        <v>108</v>
      </c>
      <c r="B66" s="200">
        <f>'[2]22'!B68</f>
        <v>40</v>
      </c>
      <c r="C66" s="201">
        <f>'[2]22'!C68</f>
        <v>50</v>
      </c>
      <c r="D66" s="201">
        <f>'[2]22'!D68</f>
        <v>0</v>
      </c>
      <c r="E66" s="201">
        <f>'[2]22'!E68</f>
        <v>0</v>
      </c>
      <c r="F66" s="15">
        <f t="shared" si="6"/>
        <v>90</v>
      </c>
      <c r="G66" s="200">
        <f>'[2]22'!H68</f>
        <v>30</v>
      </c>
      <c r="H66" s="201">
        <f>'[2]22'!I68</f>
        <v>0</v>
      </c>
      <c r="I66" s="201">
        <f>'[2]22'!J68</f>
        <v>0</v>
      </c>
      <c r="J66" s="201">
        <f>'[2]22'!K68</f>
        <v>0</v>
      </c>
      <c r="K66" s="15">
        <f t="shared" si="3"/>
        <v>30</v>
      </c>
      <c r="L66" s="18">
        <f>frq!C66</f>
        <v>1</v>
      </c>
      <c r="M66" s="125">
        <f t="shared" si="4"/>
        <v>29.3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29.3</v>
      </c>
      <c r="R66" s="18">
        <v>0.7</v>
      </c>
    </row>
    <row r="67" spans="1:18">
      <c r="A67" s="8" t="s">
        <v>109</v>
      </c>
      <c r="B67" s="200">
        <f>'[2]22'!B69</f>
        <v>40</v>
      </c>
      <c r="C67" s="201">
        <f>'[2]22'!C69</f>
        <v>50</v>
      </c>
      <c r="D67" s="201">
        <f>'[2]22'!D69</f>
        <v>0</v>
      </c>
      <c r="E67" s="201">
        <f>'[2]22'!E69</f>
        <v>0</v>
      </c>
      <c r="F67" s="15">
        <f t="shared" si="6"/>
        <v>90</v>
      </c>
      <c r="G67" s="200">
        <f>'[2]22'!H69</f>
        <v>30</v>
      </c>
      <c r="H67" s="201">
        <f>'[2]22'!I69</f>
        <v>0</v>
      </c>
      <c r="I67" s="201">
        <f>'[2]22'!J69</f>
        <v>0</v>
      </c>
      <c r="J67" s="201">
        <f>'[2]22'!K69</f>
        <v>0</v>
      </c>
      <c r="K67" s="15">
        <f t="shared" si="3"/>
        <v>30</v>
      </c>
      <c r="L67" s="18">
        <f>frq!C67</f>
        <v>1</v>
      </c>
      <c r="M67" s="125">
        <f t="shared" si="4"/>
        <v>29.3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29.3</v>
      </c>
      <c r="R67" s="18">
        <v>0.7</v>
      </c>
    </row>
    <row r="68" spans="1:18">
      <c r="A68" s="8" t="s">
        <v>110</v>
      </c>
      <c r="B68" s="200">
        <f>'[2]22'!B70</f>
        <v>40</v>
      </c>
      <c r="C68" s="201">
        <f>'[2]22'!C70</f>
        <v>50</v>
      </c>
      <c r="D68" s="201">
        <f>'[2]22'!D70</f>
        <v>0</v>
      </c>
      <c r="E68" s="201">
        <f>'[2]22'!E70</f>
        <v>0</v>
      </c>
      <c r="F68" s="15">
        <f t="shared" si="6"/>
        <v>90</v>
      </c>
      <c r="G68" s="200">
        <f>'[2]22'!H70</f>
        <v>30</v>
      </c>
      <c r="H68" s="201">
        <f>'[2]22'!I70</f>
        <v>0</v>
      </c>
      <c r="I68" s="201">
        <f>'[2]22'!J70</f>
        <v>0</v>
      </c>
      <c r="J68" s="201">
        <f>'[2]22'!K70</f>
        <v>0</v>
      </c>
      <c r="K68" s="15">
        <f t="shared" ref="K68:K98" si="13">SUM(G68:J68)</f>
        <v>30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29.3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29.3</v>
      </c>
      <c r="R68" s="18">
        <v>0.7</v>
      </c>
    </row>
    <row r="69" spans="1:18">
      <c r="A69" s="8" t="s">
        <v>111</v>
      </c>
      <c r="B69" s="200">
        <f>'[2]22'!B71</f>
        <v>40</v>
      </c>
      <c r="C69" s="201">
        <f>'[2]22'!C71</f>
        <v>50</v>
      </c>
      <c r="D69" s="201">
        <f>'[2]22'!D71</f>
        <v>0</v>
      </c>
      <c r="E69" s="201">
        <f>'[2]22'!E71</f>
        <v>0</v>
      </c>
      <c r="F69" s="15">
        <f t="shared" ref="F69:F98" si="16">SUM(B69:E69)</f>
        <v>90</v>
      </c>
      <c r="G69" s="200">
        <f>'[2]22'!H71</f>
        <v>30</v>
      </c>
      <c r="H69" s="201">
        <f>'[2]22'!I71</f>
        <v>0</v>
      </c>
      <c r="I69" s="201">
        <f>'[2]22'!J71</f>
        <v>0</v>
      </c>
      <c r="J69" s="201">
        <f>'[2]22'!K71</f>
        <v>0</v>
      </c>
      <c r="K69" s="15">
        <f t="shared" si="13"/>
        <v>30</v>
      </c>
      <c r="L69" s="18">
        <f>frq!C69</f>
        <v>1</v>
      </c>
      <c r="M69" s="125">
        <f t="shared" si="14"/>
        <v>29.3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29.3</v>
      </c>
      <c r="R69" s="18">
        <v>0.7</v>
      </c>
    </row>
    <row r="70" spans="1:18">
      <c r="A70" s="8" t="s">
        <v>112</v>
      </c>
      <c r="B70" s="200">
        <f>'[2]22'!B72</f>
        <v>40</v>
      </c>
      <c r="C70" s="201">
        <f>'[2]22'!C72</f>
        <v>50</v>
      </c>
      <c r="D70" s="201">
        <f>'[2]22'!D72</f>
        <v>0</v>
      </c>
      <c r="E70" s="201">
        <f>'[2]22'!E72</f>
        <v>0</v>
      </c>
      <c r="F70" s="15">
        <f t="shared" si="16"/>
        <v>90</v>
      </c>
      <c r="G70" s="200">
        <f>'[2]22'!H72</f>
        <v>30</v>
      </c>
      <c r="H70" s="201">
        <f>'[2]22'!I72</f>
        <v>0</v>
      </c>
      <c r="I70" s="201">
        <f>'[2]22'!J72</f>
        <v>0</v>
      </c>
      <c r="J70" s="201">
        <f>'[2]22'!K72</f>
        <v>0</v>
      </c>
      <c r="K70" s="15">
        <f t="shared" si="13"/>
        <v>30</v>
      </c>
      <c r="L70" s="18">
        <f>frq!C70</f>
        <v>1</v>
      </c>
      <c r="M70" s="125">
        <f t="shared" si="14"/>
        <v>29.3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29.3</v>
      </c>
      <c r="R70" s="18">
        <v>0.7</v>
      </c>
    </row>
    <row r="71" spans="1:18">
      <c r="A71" s="8" t="s">
        <v>113</v>
      </c>
      <c r="B71" s="200">
        <f>'[2]22'!B73</f>
        <v>40</v>
      </c>
      <c r="C71" s="201">
        <f>'[2]22'!C73</f>
        <v>50</v>
      </c>
      <c r="D71" s="201">
        <f>'[2]22'!D73</f>
        <v>0</v>
      </c>
      <c r="E71" s="201">
        <f>'[2]22'!E73</f>
        <v>0</v>
      </c>
      <c r="F71" s="15">
        <f t="shared" si="16"/>
        <v>90</v>
      </c>
      <c r="G71" s="200">
        <f>'[2]22'!H73</f>
        <v>30</v>
      </c>
      <c r="H71" s="201">
        <f>'[2]22'!I73</f>
        <v>0</v>
      </c>
      <c r="I71" s="201">
        <f>'[2]22'!J73</f>
        <v>0</v>
      </c>
      <c r="J71" s="201">
        <f>'[2]22'!K73</f>
        <v>0</v>
      </c>
      <c r="K71" s="15">
        <f t="shared" si="13"/>
        <v>30</v>
      </c>
      <c r="L71" s="18">
        <f>frq!C71</f>
        <v>1</v>
      </c>
      <c r="M71" s="125">
        <f t="shared" si="14"/>
        <v>29.3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29.3</v>
      </c>
      <c r="R71" s="18">
        <v>0.7</v>
      </c>
    </row>
    <row r="72" spans="1:18">
      <c r="A72" s="8" t="s">
        <v>114</v>
      </c>
      <c r="B72" s="200">
        <f>'[2]22'!B74</f>
        <v>40</v>
      </c>
      <c r="C72" s="201">
        <f>'[2]22'!C74</f>
        <v>50</v>
      </c>
      <c r="D72" s="201">
        <f>'[2]22'!D74</f>
        <v>0</v>
      </c>
      <c r="E72" s="201">
        <f>'[2]22'!E74</f>
        <v>0</v>
      </c>
      <c r="F72" s="15">
        <f t="shared" si="16"/>
        <v>90</v>
      </c>
      <c r="G72" s="200">
        <f>'[2]22'!H74</f>
        <v>30</v>
      </c>
      <c r="H72" s="201">
        <f>'[2]22'!I74</f>
        <v>0</v>
      </c>
      <c r="I72" s="201">
        <f>'[2]22'!J74</f>
        <v>0</v>
      </c>
      <c r="J72" s="201">
        <f>'[2]22'!K74</f>
        <v>0</v>
      </c>
      <c r="K72" s="15">
        <f t="shared" si="13"/>
        <v>30</v>
      </c>
      <c r="L72" s="18">
        <f>frq!C72</f>
        <v>1</v>
      </c>
      <c r="M72" s="125">
        <f t="shared" si="14"/>
        <v>29.3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29.3</v>
      </c>
      <c r="R72" s="18">
        <v>0.7</v>
      </c>
    </row>
    <row r="73" spans="1:18">
      <c r="A73" s="8" t="s">
        <v>115</v>
      </c>
      <c r="B73" s="200">
        <f>'[2]22'!B75</f>
        <v>40</v>
      </c>
      <c r="C73" s="201">
        <f>'[2]22'!C75</f>
        <v>50</v>
      </c>
      <c r="D73" s="201">
        <f>'[2]22'!D75</f>
        <v>0</v>
      </c>
      <c r="E73" s="201">
        <f>'[2]22'!E75</f>
        <v>0</v>
      </c>
      <c r="F73" s="15">
        <f t="shared" si="16"/>
        <v>90</v>
      </c>
      <c r="G73" s="200">
        <f>'[2]22'!H75</f>
        <v>30</v>
      </c>
      <c r="H73" s="201">
        <f>'[2]22'!I75</f>
        <v>0</v>
      </c>
      <c r="I73" s="201">
        <f>'[2]22'!J75</f>
        <v>0</v>
      </c>
      <c r="J73" s="201">
        <f>'[2]22'!K75</f>
        <v>0</v>
      </c>
      <c r="K73" s="15">
        <f t="shared" si="13"/>
        <v>30</v>
      </c>
      <c r="L73" s="18">
        <f>frq!C73</f>
        <v>1</v>
      </c>
      <c r="M73" s="125">
        <f t="shared" si="14"/>
        <v>29.3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29.3</v>
      </c>
      <c r="R73" s="18">
        <v>0.7</v>
      </c>
    </row>
    <row r="74" spans="1:18">
      <c r="A74" s="8" t="s">
        <v>116</v>
      </c>
      <c r="B74" s="200">
        <f>'[2]22'!B76</f>
        <v>40</v>
      </c>
      <c r="C74" s="201">
        <f>'[2]22'!C76</f>
        <v>50</v>
      </c>
      <c r="D74" s="201">
        <f>'[2]22'!D76</f>
        <v>0</v>
      </c>
      <c r="E74" s="201">
        <f>'[2]22'!E76</f>
        <v>0</v>
      </c>
      <c r="F74" s="15">
        <f t="shared" si="16"/>
        <v>90</v>
      </c>
      <c r="G74" s="200">
        <f>'[2]22'!H76</f>
        <v>30</v>
      </c>
      <c r="H74" s="201">
        <f>'[2]22'!I76</f>
        <v>0</v>
      </c>
      <c r="I74" s="201">
        <f>'[2]22'!J76</f>
        <v>0</v>
      </c>
      <c r="J74" s="201">
        <f>'[2]22'!K76</f>
        <v>0</v>
      </c>
      <c r="K74" s="15">
        <f t="shared" si="13"/>
        <v>30</v>
      </c>
      <c r="L74" s="18">
        <f>frq!C74</f>
        <v>1</v>
      </c>
      <c r="M74" s="125">
        <f t="shared" si="14"/>
        <v>29.3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29.3</v>
      </c>
      <c r="R74" s="18">
        <v>0.7</v>
      </c>
    </row>
    <row r="75" spans="1:18">
      <c r="A75" s="8" t="s">
        <v>117</v>
      </c>
      <c r="B75" s="200">
        <f>'[2]22'!B77</f>
        <v>40</v>
      </c>
      <c r="C75" s="201">
        <f>'[2]22'!C77</f>
        <v>50</v>
      </c>
      <c r="D75" s="201">
        <f>'[2]22'!D77</f>
        <v>0</v>
      </c>
      <c r="E75" s="201">
        <f>'[2]22'!E77</f>
        <v>0</v>
      </c>
      <c r="F75" s="15">
        <f t="shared" si="16"/>
        <v>90</v>
      </c>
      <c r="G75" s="200">
        <f>'[2]22'!H77</f>
        <v>30</v>
      </c>
      <c r="H75" s="201">
        <f>'[2]22'!I77</f>
        <v>0</v>
      </c>
      <c r="I75" s="201">
        <f>'[2]22'!J77</f>
        <v>0</v>
      </c>
      <c r="J75" s="201">
        <f>'[2]22'!K77</f>
        <v>0</v>
      </c>
      <c r="K75" s="15">
        <f t="shared" si="13"/>
        <v>30</v>
      </c>
      <c r="L75" s="18">
        <f>frq!C75</f>
        <v>1</v>
      </c>
      <c r="M75" s="125">
        <f t="shared" si="14"/>
        <v>29.6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29.6</v>
      </c>
      <c r="R75" s="18">
        <v>0.4</v>
      </c>
    </row>
    <row r="76" spans="1:18">
      <c r="A76" s="8" t="s">
        <v>118</v>
      </c>
      <c r="B76" s="200">
        <f>'[2]22'!B78</f>
        <v>40</v>
      </c>
      <c r="C76" s="201">
        <f>'[2]22'!C78</f>
        <v>50</v>
      </c>
      <c r="D76" s="201">
        <f>'[2]22'!D78</f>
        <v>0</v>
      </c>
      <c r="E76" s="201">
        <f>'[2]22'!E78</f>
        <v>0</v>
      </c>
      <c r="F76" s="15">
        <f t="shared" si="16"/>
        <v>90</v>
      </c>
      <c r="G76" s="200">
        <f>'[2]22'!H78</f>
        <v>30</v>
      </c>
      <c r="H76" s="201">
        <f>'[2]22'!I78</f>
        <v>0</v>
      </c>
      <c r="I76" s="201">
        <f>'[2]22'!J78</f>
        <v>0</v>
      </c>
      <c r="J76" s="201">
        <f>'[2]22'!K78</f>
        <v>0</v>
      </c>
      <c r="K76" s="15">
        <f t="shared" si="13"/>
        <v>30</v>
      </c>
      <c r="L76" s="18">
        <f>frq!C76</f>
        <v>1</v>
      </c>
      <c r="M76" s="125">
        <f t="shared" si="14"/>
        <v>29.6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29.6</v>
      </c>
      <c r="R76" s="18">
        <v>0.4</v>
      </c>
    </row>
    <row r="77" spans="1:18">
      <c r="A77" s="8" t="s">
        <v>119</v>
      </c>
      <c r="B77" s="200">
        <f>'[2]22'!B79</f>
        <v>40</v>
      </c>
      <c r="C77" s="201">
        <f>'[2]22'!C79</f>
        <v>50</v>
      </c>
      <c r="D77" s="201">
        <f>'[2]22'!D79</f>
        <v>0</v>
      </c>
      <c r="E77" s="201">
        <f>'[2]22'!E79</f>
        <v>0</v>
      </c>
      <c r="F77" s="15">
        <f t="shared" si="16"/>
        <v>90</v>
      </c>
      <c r="G77" s="200">
        <f>'[2]22'!H79</f>
        <v>30</v>
      </c>
      <c r="H77" s="201">
        <f>'[2]22'!I79</f>
        <v>0</v>
      </c>
      <c r="I77" s="201">
        <f>'[2]22'!J79</f>
        <v>0</v>
      </c>
      <c r="J77" s="201">
        <f>'[2]22'!K79</f>
        <v>0</v>
      </c>
      <c r="K77" s="15">
        <f t="shared" si="13"/>
        <v>30</v>
      </c>
      <c r="L77" s="18">
        <f>frq!C77</f>
        <v>1</v>
      </c>
      <c r="M77" s="125">
        <f t="shared" si="14"/>
        <v>29.6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29.6</v>
      </c>
      <c r="R77" s="18">
        <v>0.4</v>
      </c>
    </row>
    <row r="78" spans="1:18">
      <c r="A78" s="8" t="s">
        <v>120</v>
      </c>
      <c r="B78" s="200">
        <f>'[2]22'!B80</f>
        <v>40</v>
      </c>
      <c r="C78" s="201">
        <f>'[2]22'!C80</f>
        <v>50</v>
      </c>
      <c r="D78" s="201">
        <f>'[2]22'!D80</f>
        <v>0</v>
      </c>
      <c r="E78" s="201">
        <f>'[2]22'!E80</f>
        <v>0</v>
      </c>
      <c r="F78" s="15">
        <f t="shared" si="16"/>
        <v>90</v>
      </c>
      <c r="G78" s="200">
        <f>'[2]22'!H80</f>
        <v>30</v>
      </c>
      <c r="H78" s="201">
        <f>'[2]22'!I80</f>
        <v>0</v>
      </c>
      <c r="I78" s="201">
        <f>'[2]22'!J80</f>
        <v>0</v>
      </c>
      <c r="J78" s="201">
        <f>'[2]22'!K80</f>
        <v>0</v>
      </c>
      <c r="K78" s="15">
        <f t="shared" si="13"/>
        <v>30</v>
      </c>
      <c r="L78" s="18">
        <f>frq!C78</f>
        <v>1</v>
      </c>
      <c r="M78" s="125">
        <f t="shared" si="14"/>
        <v>29.6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29.6</v>
      </c>
      <c r="R78" s="18">
        <v>0.4</v>
      </c>
    </row>
    <row r="79" spans="1:18">
      <c r="A79" s="8" t="s">
        <v>121</v>
      </c>
      <c r="B79" s="200">
        <f>'[2]22'!B81</f>
        <v>40</v>
      </c>
      <c r="C79" s="201">
        <f>'[2]22'!C81</f>
        <v>50</v>
      </c>
      <c r="D79" s="201">
        <f>'[2]22'!D81</f>
        <v>0</v>
      </c>
      <c r="E79" s="201">
        <f>'[2]22'!E81</f>
        <v>0</v>
      </c>
      <c r="F79" s="15">
        <f t="shared" si="16"/>
        <v>90</v>
      </c>
      <c r="G79" s="200">
        <f>'[2]22'!H81</f>
        <v>30</v>
      </c>
      <c r="H79" s="201">
        <f>'[2]22'!I81</f>
        <v>0</v>
      </c>
      <c r="I79" s="201">
        <f>'[2]22'!J81</f>
        <v>0</v>
      </c>
      <c r="J79" s="201">
        <f>'[2]22'!K81</f>
        <v>0</v>
      </c>
      <c r="K79" s="15">
        <f t="shared" si="13"/>
        <v>30</v>
      </c>
      <c r="L79" s="18">
        <f>frq!C79</f>
        <v>1</v>
      </c>
      <c r="M79" s="125">
        <f t="shared" si="14"/>
        <v>29.6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29.6</v>
      </c>
      <c r="R79" s="18">
        <v>0.4</v>
      </c>
    </row>
    <row r="80" spans="1:18">
      <c r="A80" s="8" t="s">
        <v>122</v>
      </c>
      <c r="B80" s="200">
        <f>'[2]22'!B82</f>
        <v>40</v>
      </c>
      <c r="C80" s="201">
        <f>'[2]22'!C82</f>
        <v>50</v>
      </c>
      <c r="D80" s="201">
        <f>'[2]22'!D82</f>
        <v>0</v>
      </c>
      <c r="E80" s="201">
        <f>'[2]22'!E82</f>
        <v>0</v>
      </c>
      <c r="F80" s="15">
        <f t="shared" si="16"/>
        <v>90</v>
      </c>
      <c r="G80" s="200">
        <f>'[2]22'!H82</f>
        <v>30</v>
      </c>
      <c r="H80" s="201">
        <f>'[2]22'!I82</f>
        <v>0</v>
      </c>
      <c r="I80" s="201">
        <f>'[2]22'!J82</f>
        <v>0</v>
      </c>
      <c r="J80" s="201">
        <f>'[2]22'!K82</f>
        <v>0</v>
      </c>
      <c r="K80" s="15">
        <f t="shared" si="13"/>
        <v>30</v>
      </c>
      <c r="L80" s="18">
        <f>frq!C80</f>
        <v>1</v>
      </c>
      <c r="M80" s="125">
        <f t="shared" si="14"/>
        <v>29.6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29.6</v>
      </c>
      <c r="R80" s="18">
        <v>0.4</v>
      </c>
    </row>
    <row r="81" spans="1:18">
      <c r="A81" s="8" t="s">
        <v>123</v>
      </c>
      <c r="B81" s="200">
        <f>'[2]22'!B83</f>
        <v>40</v>
      </c>
      <c r="C81" s="201">
        <f>'[2]22'!C83</f>
        <v>50</v>
      </c>
      <c r="D81" s="201">
        <f>'[2]22'!D83</f>
        <v>0</v>
      </c>
      <c r="E81" s="201">
        <f>'[2]22'!E83</f>
        <v>0</v>
      </c>
      <c r="F81" s="15">
        <f t="shared" si="16"/>
        <v>90</v>
      </c>
      <c r="G81" s="200">
        <f>'[2]22'!H83</f>
        <v>30</v>
      </c>
      <c r="H81" s="201">
        <f>'[2]22'!I83</f>
        <v>0</v>
      </c>
      <c r="I81" s="201">
        <f>'[2]22'!J83</f>
        <v>0</v>
      </c>
      <c r="J81" s="201">
        <f>'[2]22'!K83</f>
        <v>0</v>
      </c>
      <c r="K81" s="15">
        <f t="shared" si="13"/>
        <v>30</v>
      </c>
      <c r="L81" s="18">
        <f>frq!C81</f>
        <v>1</v>
      </c>
      <c r="M81" s="125">
        <f t="shared" si="14"/>
        <v>29.6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29.6</v>
      </c>
      <c r="R81" s="18">
        <v>0.4</v>
      </c>
    </row>
    <row r="82" spans="1:18">
      <c r="A82" s="8" t="s">
        <v>124</v>
      </c>
      <c r="B82" s="200">
        <f>'[2]22'!B84</f>
        <v>40</v>
      </c>
      <c r="C82" s="201">
        <f>'[2]22'!C84</f>
        <v>50</v>
      </c>
      <c r="D82" s="201">
        <f>'[2]22'!D84</f>
        <v>0</v>
      </c>
      <c r="E82" s="201">
        <f>'[2]22'!E84</f>
        <v>0</v>
      </c>
      <c r="F82" s="15">
        <f t="shared" si="16"/>
        <v>90</v>
      </c>
      <c r="G82" s="200">
        <f>'[2]22'!H84</f>
        <v>30</v>
      </c>
      <c r="H82" s="201">
        <f>'[2]22'!I84</f>
        <v>0</v>
      </c>
      <c r="I82" s="201">
        <f>'[2]22'!J84</f>
        <v>0</v>
      </c>
      <c r="J82" s="201">
        <f>'[2]22'!K84</f>
        <v>0</v>
      </c>
      <c r="K82" s="15">
        <f t="shared" si="13"/>
        <v>30</v>
      </c>
      <c r="L82" s="18">
        <f>frq!C82</f>
        <v>1</v>
      </c>
      <c r="M82" s="125">
        <f t="shared" si="14"/>
        <v>29.6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29.6</v>
      </c>
      <c r="R82" s="18">
        <v>0.4</v>
      </c>
    </row>
    <row r="83" spans="1:18">
      <c r="A83" s="8" t="s">
        <v>125</v>
      </c>
      <c r="B83" s="200">
        <f>'[2]22'!B85</f>
        <v>40</v>
      </c>
      <c r="C83" s="201">
        <f>'[2]22'!C85</f>
        <v>50</v>
      </c>
      <c r="D83" s="201">
        <f>'[2]22'!D85</f>
        <v>0</v>
      </c>
      <c r="E83" s="201">
        <f>'[2]22'!E85</f>
        <v>0</v>
      </c>
      <c r="F83" s="15">
        <f t="shared" si="16"/>
        <v>90</v>
      </c>
      <c r="G83" s="200">
        <f>'[2]22'!H85</f>
        <v>30</v>
      </c>
      <c r="H83" s="201">
        <f>'[2]22'!I85</f>
        <v>0</v>
      </c>
      <c r="I83" s="201">
        <f>'[2]22'!J85</f>
        <v>0</v>
      </c>
      <c r="J83" s="201">
        <f>'[2]22'!K85</f>
        <v>0</v>
      </c>
      <c r="K83" s="15">
        <f t="shared" si="13"/>
        <v>30</v>
      </c>
      <c r="L83" s="18">
        <f>frq!C83</f>
        <v>1</v>
      </c>
      <c r="M83" s="125">
        <f t="shared" si="14"/>
        <v>29.6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29.6</v>
      </c>
      <c r="R83" s="18">
        <v>0.4</v>
      </c>
    </row>
    <row r="84" spans="1:18">
      <c r="A84" s="8" t="s">
        <v>126</v>
      </c>
      <c r="B84" s="200">
        <f>'[2]22'!B86</f>
        <v>40</v>
      </c>
      <c r="C84" s="201">
        <f>'[2]22'!C86</f>
        <v>50</v>
      </c>
      <c r="D84" s="201">
        <f>'[2]22'!D86</f>
        <v>0</v>
      </c>
      <c r="E84" s="201">
        <f>'[2]22'!E86</f>
        <v>0</v>
      </c>
      <c r="F84" s="15">
        <f t="shared" si="16"/>
        <v>90</v>
      </c>
      <c r="G84" s="200">
        <f>'[2]22'!H86</f>
        <v>30</v>
      </c>
      <c r="H84" s="201">
        <f>'[2]22'!I86</f>
        <v>0</v>
      </c>
      <c r="I84" s="201">
        <f>'[2]22'!J86</f>
        <v>0</v>
      </c>
      <c r="J84" s="201">
        <f>'[2]22'!K86</f>
        <v>0</v>
      </c>
      <c r="K84" s="15">
        <f t="shared" si="13"/>
        <v>30</v>
      </c>
      <c r="L84" s="18">
        <f>frq!C84</f>
        <v>1</v>
      </c>
      <c r="M84" s="125">
        <f t="shared" si="14"/>
        <v>29.6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29.6</v>
      </c>
      <c r="R84" s="18">
        <v>0.4</v>
      </c>
    </row>
    <row r="85" spans="1:18">
      <c r="A85" s="8" t="s">
        <v>127</v>
      </c>
      <c r="B85" s="200">
        <f>'[2]22'!B87</f>
        <v>40</v>
      </c>
      <c r="C85" s="201">
        <f>'[2]22'!C87</f>
        <v>50</v>
      </c>
      <c r="D85" s="201">
        <f>'[2]22'!D87</f>
        <v>0</v>
      </c>
      <c r="E85" s="201">
        <f>'[2]22'!E87</f>
        <v>0</v>
      </c>
      <c r="F85" s="15">
        <f t="shared" si="16"/>
        <v>90</v>
      </c>
      <c r="G85" s="200">
        <f>'[2]22'!H87</f>
        <v>32</v>
      </c>
      <c r="H85" s="201">
        <f>'[2]22'!I87</f>
        <v>0</v>
      </c>
      <c r="I85" s="201">
        <f>'[2]22'!J87</f>
        <v>0</v>
      </c>
      <c r="J85" s="201">
        <f>'[2]22'!K87</f>
        <v>0</v>
      </c>
      <c r="K85" s="15">
        <f t="shared" si="13"/>
        <v>32</v>
      </c>
      <c r="L85" s="18">
        <f>frq!C85</f>
        <v>1</v>
      </c>
      <c r="M85" s="125">
        <f t="shared" si="14"/>
        <v>31.6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31.6</v>
      </c>
      <c r="R85" s="18">
        <v>0.4</v>
      </c>
    </row>
    <row r="86" spans="1:18">
      <c r="A86" s="8" t="s">
        <v>128</v>
      </c>
      <c r="B86" s="200">
        <f>'[2]22'!B88</f>
        <v>34</v>
      </c>
      <c r="C86" s="201">
        <f>'[2]22'!C88</f>
        <v>56</v>
      </c>
      <c r="D86" s="201">
        <f>'[2]22'!D88</f>
        <v>0</v>
      </c>
      <c r="E86" s="201">
        <f>'[2]22'!E88</f>
        <v>0</v>
      </c>
      <c r="F86" s="15">
        <f t="shared" si="16"/>
        <v>90</v>
      </c>
      <c r="G86" s="200">
        <f>'[2]22'!H88</f>
        <v>32</v>
      </c>
      <c r="H86" s="201">
        <f>'[2]22'!I88</f>
        <v>0</v>
      </c>
      <c r="I86" s="201">
        <f>'[2]22'!J88</f>
        <v>0</v>
      </c>
      <c r="J86" s="201">
        <f>'[2]22'!K88</f>
        <v>0</v>
      </c>
      <c r="K86" s="15">
        <f t="shared" si="13"/>
        <v>32</v>
      </c>
      <c r="L86" s="18">
        <f>frq!C86</f>
        <v>1</v>
      </c>
      <c r="M86" s="125">
        <f t="shared" si="14"/>
        <v>31.6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31.6</v>
      </c>
      <c r="R86" s="18">
        <v>0.4</v>
      </c>
    </row>
    <row r="87" spans="1:18">
      <c r="A87" s="8" t="s">
        <v>129</v>
      </c>
      <c r="B87" s="200">
        <f>'[2]22'!B89</f>
        <v>34</v>
      </c>
      <c r="C87" s="201">
        <f>'[2]22'!C89</f>
        <v>56</v>
      </c>
      <c r="D87" s="201">
        <f>'[2]22'!D89</f>
        <v>0</v>
      </c>
      <c r="E87" s="201">
        <f>'[2]22'!E89</f>
        <v>0</v>
      </c>
      <c r="F87" s="15">
        <f t="shared" si="16"/>
        <v>90</v>
      </c>
      <c r="G87" s="200">
        <f>'[2]22'!H89</f>
        <v>32</v>
      </c>
      <c r="H87" s="201">
        <f>'[2]22'!I89</f>
        <v>0</v>
      </c>
      <c r="I87" s="201">
        <f>'[2]22'!J89</f>
        <v>0</v>
      </c>
      <c r="J87" s="201">
        <f>'[2]22'!K89</f>
        <v>0</v>
      </c>
      <c r="K87" s="15">
        <f t="shared" si="13"/>
        <v>32</v>
      </c>
      <c r="L87" s="18">
        <f>frq!C87</f>
        <v>1</v>
      </c>
      <c r="M87" s="125">
        <f t="shared" si="14"/>
        <v>31.6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31.6</v>
      </c>
      <c r="R87" s="18">
        <v>0.4</v>
      </c>
    </row>
    <row r="88" spans="1:18">
      <c r="A88" s="8" t="s">
        <v>130</v>
      </c>
      <c r="B88" s="200">
        <f>'[2]22'!B90</f>
        <v>34</v>
      </c>
      <c r="C88" s="201">
        <f>'[2]22'!C90</f>
        <v>56</v>
      </c>
      <c r="D88" s="201">
        <f>'[2]22'!D90</f>
        <v>0</v>
      </c>
      <c r="E88" s="201">
        <f>'[2]22'!E90</f>
        <v>0</v>
      </c>
      <c r="F88" s="15">
        <f t="shared" si="16"/>
        <v>90</v>
      </c>
      <c r="G88" s="200">
        <f>'[2]22'!H90</f>
        <v>32</v>
      </c>
      <c r="H88" s="201">
        <f>'[2]22'!I90</f>
        <v>0</v>
      </c>
      <c r="I88" s="201">
        <f>'[2]22'!J90</f>
        <v>0</v>
      </c>
      <c r="J88" s="201">
        <f>'[2]22'!K90</f>
        <v>0</v>
      </c>
      <c r="K88" s="15">
        <f t="shared" si="13"/>
        <v>32</v>
      </c>
      <c r="L88" s="18">
        <f>frq!C88</f>
        <v>1</v>
      </c>
      <c r="M88" s="125">
        <f t="shared" si="14"/>
        <v>31.6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31.6</v>
      </c>
      <c r="R88" s="18">
        <v>0.4</v>
      </c>
    </row>
    <row r="89" spans="1:18">
      <c r="A89" s="8" t="s">
        <v>131</v>
      </c>
      <c r="B89" s="200">
        <f>'[2]22'!B91</f>
        <v>34</v>
      </c>
      <c r="C89" s="201">
        <f>'[2]22'!C91</f>
        <v>56</v>
      </c>
      <c r="D89" s="201">
        <f>'[2]22'!D91</f>
        <v>0</v>
      </c>
      <c r="E89" s="201">
        <f>'[2]22'!E91</f>
        <v>0</v>
      </c>
      <c r="F89" s="15">
        <f t="shared" si="16"/>
        <v>90</v>
      </c>
      <c r="G89" s="200">
        <f>'[2]22'!H91</f>
        <v>32</v>
      </c>
      <c r="H89" s="201">
        <f>'[2]22'!I91</f>
        <v>0</v>
      </c>
      <c r="I89" s="201">
        <f>'[2]22'!J91</f>
        <v>0</v>
      </c>
      <c r="J89" s="201">
        <f>'[2]22'!K91</f>
        <v>0</v>
      </c>
      <c r="K89" s="15">
        <f t="shared" si="13"/>
        <v>32</v>
      </c>
      <c r="L89" s="18">
        <f>frq!C89</f>
        <v>1</v>
      </c>
      <c r="M89" s="125">
        <f t="shared" si="14"/>
        <v>31.6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31.6</v>
      </c>
      <c r="R89" s="18">
        <v>0.4</v>
      </c>
    </row>
    <row r="90" spans="1:18">
      <c r="A90" s="8" t="s">
        <v>132</v>
      </c>
      <c r="B90" s="200">
        <f>'[2]22'!B92</f>
        <v>34</v>
      </c>
      <c r="C90" s="201">
        <f>'[2]22'!C92</f>
        <v>56</v>
      </c>
      <c r="D90" s="201">
        <f>'[2]22'!D92</f>
        <v>0</v>
      </c>
      <c r="E90" s="201">
        <f>'[2]22'!E92</f>
        <v>0</v>
      </c>
      <c r="F90" s="15">
        <f t="shared" si="16"/>
        <v>90</v>
      </c>
      <c r="G90" s="200">
        <f>'[2]22'!H92</f>
        <v>32</v>
      </c>
      <c r="H90" s="201">
        <f>'[2]22'!I92</f>
        <v>0</v>
      </c>
      <c r="I90" s="201">
        <f>'[2]22'!J92</f>
        <v>0</v>
      </c>
      <c r="J90" s="201">
        <f>'[2]22'!K92</f>
        <v>0</v>
      </c>
      <c r="K90" s="15">
        <f t="shared" si="13"/>
        <v>32</v>
      </c>
      <c r="L90" s="18">
        <f>frq!C90</f>
        <v>1</v>
      </c>
      <c r="M90" s="125">
        <f t="shared" si="14"/>
        <v>31.6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31.6</v>
      </c>
      <c r="R90" s="18">
        <v>0.4</v>
      </c>
    </row>
    <row r="91" spans="1:18">
      <c r="A91" s="8" t="s">
        <v>133</v>
      </c>
      <c r="B91" s="200">
        <f>'[2]22'!B93</f>
        <v>34</v>
      </c>
      <c r="C91" s="201">
        <f>'[2]22'!C93</f>
        <v>56</v>
      </c>
      <c r="D91" s="201">
        <f>'[2]22'!D93</f>
        <v>0</v>
      </c>
      <c r="E91" s="201">
        <f>'[2]22'!E93</f>
        <v>0</v>
      </c>
      <c r="F91" s="15">
        <f t="shared" si="16"/>
        <v>90</v>
      </c>
      <c r="G91" s="200">
        <f>'[2]22'!H93</f>
        <v>32</v>
      </c>
      <c r="H91" s="201">
        <f>'[2]22'!I93</f>
        <v>0</v>
      </c>
      <c r="I91" s="201">
        <f>'[2]22'!J93</f>
        <v>0</v>
      </c>
      <c r="J91" s="201">
        <f>'[2]22'!K93</f>
        <v>0</v>
      </c>
      <c r="K91" s="15">
        <f t="shared" si="13"/>
        <v>32</v>
      </c>
      <c r="L91" s="18">
        <f>frq!C91</f>
        <v>1</v>
      </c>
      <c r="M91" s="125">
        <f t="shared" si="14"/>
        <v>31.6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31.6</v>
      </c>
      <c r="R91" s="18">
        <v>0.4</v>
      </c>
    </row>
    <row r="92" spans="1:18">
      <c r="A92" s="8" t="s">
        <v>134</v>
      </c>
      <c r="B92" s="200">
        <f>'[2]22'!B94</f>
        <v>34</v>
      </c>
      <c r="C92" s="201">
        <f>'[2]22'!C94</f>
        <v>56</v>
      </c>
      <c r="D92" s="201">
        <f>'[2]22'!D94</f>
        <v>0</v>
      </c>
      <c r="E92" s="201">
        <f>'[2]22'!E94</f>
        <v>0</v>
      </c>
      <c r="F92" s="15">
        <f t="shared" si="16"/>
        <v>90</v>
      </c>
      <c r="G92" s="200">
        <f>'[2]22'!H94</f>
        <v>32</v>
      </c>
      <c r="H92" s="201">
        <f>'[2]22'!I94</f>
        <v>0</v>
      </c>
      <c r="I92" s="201">
        <f>'[2]22'!J94</f>
        <v>0</v>
      </c>
      <c r="J92" s="201">
        <f>'[2]22'!K94</f>
        <v>0</v>
      </c>
      <c r="K92" s="15">
        <f t="shared" si="13"/>
        <v>32</v>
      </c>
      <c r="L92" s="18">
        <f>frq!C92</f>
        <v>1</v>
      </c>
      <c r="M92" s="125">
        <f t="shared" si="14"/>
        <v>31.6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31.6</v>
      </c>
      <c r="R92" s="18">
        <v>0.4</v>
      </c>
    </row>
    <row r="93" spans="1:18">
      <c r="A93" s="8" t="s">
        <v>135</v>
      </c>
      <c r="B93" s="200">
        <f>'[2]22'!B95</f>
        <v>34</v>
      </c>
      <c r="C93" s="201">
        <f>'[2]22'!C95</f>
        <v>56</v>
      </c>
      <c r="D93" s="201">
        <f>'[2]22'!D95</f>
        <v>0</v>
      </c>
      <c r="E93" s="201">
        <f>'[2]22'!E95</f>
        <v>0</v>
      </c>
      <c r="F93" s="15">
        <f t="shared" si="16"/>
        <v>90</v>
      </c>
      <c r="G93" s="200">
        <f>'[2]22'!H95</f>
        <v>32</v>
      </c>
      <c r="H93" s="201">
        <f>'[2]22'!I95</f>
        <v>0</v>
      </c>
      <c r="I93" s="201">
        <f>'[2]22'!J95</f>
        <v>0</v>
      </c>
      <c r="J93" s="201">
        <f>'[2]22'!K95</f>
        <v>0</v>
      </c>
      <c r="K93" s="15">
        <f t="shared" si="13"/>
        <v>32</v>
      </c>
      <c r="L93" s="18">
        <f>frq!C93</f>
        <v>1</v>
      </c>
      <c r="M93" s="125">
        <f t="shared" si="14"/>
        <v>31.6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31.6</v>
      </c>
      <c r="R93" s="18">
        <v>0.4</v>
      </c>
    </row>
    <row r="94" spans="1:18">
      <c r="A94" s="8" t="s">
        <v>136</v>
      </c>
      <c r="B94" s="200">
        <f>'[2]22'!B96</f>
        <v>34</v>
      </c>
      <c r="C94" s="201">
        <f>'[2]22'!C96</f>
        <v>56</v>
      </c>
      <c r="D94" s="201">
        <f>'[2]22'!D96</f>
        <v>0</v>
      </c>
      <c r="E94" s="201">
        <f>'[2]22'!E96</f>
        <v>0</v>
      </c>
      <c r="F94" s="15">
        <f t="shared" si="16"/>
        <v>90</v>
      </c>
      <c r="G94" s="200">
        <f>'[2]22'!H96</f>
        <v>32</v>
      </c>
      <c r="H94" s="201">
        <f>'[2]22'!I96</f>
        <v>0</v>
      </c>
      <c r="I94" s="201">
        <f>'[2]22'!J96</f>
        <v>0</v>
      </c>
      <c r="J94" s="201">
        <f>'[2]22'!K96</f>
        <v>0</v>
      </c>
      <c r="K94" s="15">
        <f t="shared" si="13"/>
        <v>32</v>
      </c>
      <c r="L94" s="18">
        <f>frq!C94</f>
        <v>1</v>
      </c>
      <c r="M94" s="125">
        <f t="shared" si="14"/>
        <v>31.6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31.6</v>
      </c>
      <c r="R94" s="18">
        <v>0.4</v>
      </c>
    </row>
    <row r="95" spans="1:18">
      <c r="A95" s="8" t="s">
        <v>137</v>
      </c>
      <c r="B95" s="200">
        <f>'[2]22'!B97</f>
        <v>34</v>
      </c>
      <c r="C95" s="201">
        <f>'[2]22'!C97</f>
        <v>56</v>
      </c>
      <c r="D95" s="201">
        <f>'[2]22'!D97</f>
        <v>0</v>
      </c>
      <c r="E95" s="201">
        <f>'[2]22'!E97</f>
        <v>0</v>
      </c>
      <c r="F95" s="15">
        <f t="shared" si="16"/>
        <v>90</v>
      </c>
      <c r="G95" s="200">
        <f>'[2]22'!H97</f>
        <v>33</v>
      </c>
      <c r="H95" s="201">
        <f>'[2]22'!I97</f>
        <v>0</v>
      </c>
      <c r="I95" s="201">
        <f>'[2]22'!J97</f>
        <v>0</v>
      </c>
      <c r="J95" s="201">
        <f>'[2]22'!K97</f>
        <v>0</v>
      </c>
      <c r="K95" s="15">
        <f t="shared" si="13"/>
        <v>33</v>
      </c>
      <c r="L95" s="18">
        <f>frq!C95</f>
        <v>1</v>
      </c>
      <c r="M95" s="125">
        <f t="shared" si="14"/>
        <v>32.6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32.6</v>
      </c>
      <c r="R95" s="18">
        <v>0.4</v>
      </c>
    </row>
    <row r="96" spans="1:18">
      <c r="A96" s="8" t="s">
        <v>138</v>
      </c>
      <c r="B96" s="200">
        <f>'[2]22'!B98</f>
        <v>34</v>
      </c>
      <c r="C96" s="201">
        <f>'[2]22'!C98</f>
        <v>56</v>
      </c>
      <c r="D96" s="201">
        <f>'[2]22'!D98</f>
        <v>0</v>
      </c>
      <c r="E96" s="201">
        <f>'[2]22'!E98</f>
        <v>0</v>
      </c>
      <c r="F96" s="15">
        <f t="shared" si="16"/>
        <v>90</v>
      </c>
      <c r="G96" s="200">
        <f>'[2]22'!H98</f>
        <v>33</v>
      </c>
      <c r="H96" s="201">
        <f>'[2]22'!I98</f>
        <v>0</v>
      </c>
      <c r="I96" s="201">
        <f>'[2]22'!J98</f>
        <v>0</v>
      </c>
      <c r="J96" s="201">
        <f>'[2]22'!K98</f>
        <v>0</v>
      </c>
      <c r="K96" s="15">
        <f t="shared" si="13"/>
        <v>33</v>
      </c>
      <c r="L96" s="18">
        <f>frq!C96</f>
        <v>1</v>
      </c>
      <c r="M96" s="125">
        <f t="shared" si="14"/>
        <v>32.6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32.6</v>
      </c>
      <c r="R96" s="18">
        <v>0.4</v>
      </c>
    </row>
    <row r="97" spans="1:18">
      <c r="A97" s="8" t="s">
        <v>139</v>
      </c>
      <c r="B97" s="200">
        <f>'[2]22'!B99</f>
        <v>34</v>
      </c>
      <c r="C97" s="201">
        <f>'[2]22'!C99</f>
        <v>56</v>
      </c>
      <c r="D97" s="201">
        <f>'[2]22'!D99</f>
        <v>0</v>
      </c>
      <c r="E97" s="201">
        <f>'[2]22'!E99</f>
        <v>0</v>
      </c>
      <c r="F97" s="15">
        <f t="shared" si="16"/>
        <v>90</v>
      </c>
      <c r="G97" s="200">
        <f>'[2]22'!H99</f>
        <v>33</v>
      </c>
      <c r="H97" s="201">
        <f>'[2]22'!I99</f>
        <v>0</v>
      </c>
      <c r="I97" s="201">
        <f>'[2]22'!J99</f>
        <v>0</v>
      </c>
      <c r="J97" s="201">
        <f>'[2]22'!K99</f>
        <v>0</v>
      </c>
      <c r="K97" s="15">
        <f t="shared" si="13"/>
        <v>33</v>
      </c>
      <c r="L97" s="18">
        <f>frq!C97</f>
        <v>1</v>
      </c>
      <c r="M97" s="125">
        <f t="shared" si="14"/>
        <v>32.6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32.6</v>
      </c>
      <c r="R97" s="18">
        <v>0.4</v>
      </c>
    </row>
    <row r="98" spans="1:18" ht="15.75" thickBot="1">
      <c r="A98" s="8" t="s">
        <v>140</v>
      </c>
      <c r="B98" s="200">
        <f>'[2]22'!B100</f>
        <v>34</v>
      </c>
      <c r="C98" s="201">
        <f>'[2]22'!C100</f>
        <v>56</v>
      </c>
      <c r="D98" s="201">
        <f>'[2]22'!D100</f>
        <v>0</v>
      </c>
      <c r="E98" s="201">
        <f>'[2]22'!E100</f>
        <v>0</v>
      </c>
      <c r="F98" s="15">
        <f t="shared" si="16"/>
        <v>90</v>
      </c>
      <c r="G98" s="200">
        <f>'[2]22'!H100</f>
        <v>33</v>
      </c>
      <c r="H98" s="201">
        <f>'[2]22'!I100</f>
        <v>0</v>
      </c>
      <c r="I98" s="201">
        <f>'[2]22'!J100</f>
        <v>0</v>
      </c>
      <c r="J98" s="201">
        <f>'[2]22'!K100</f>
        <v>0</v>
      </c>
      <c r="K98" s="15">
        <f t="shared" si="13"/>
        <v>33</v>
      </c>
      <c r="L98" s="18">
        <f>frq!C98</f>
        <v>1</v>
      </c>
      <c r="M98" s="125">
        <f t="shared" si="14"/>
        <v>32.6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32.6</v>
      </c>
      <c r="R98" s="18">
        <v>0.4</v>
      </c>
    </row>
    <row r="99" spans="1:18" ht="15.75" thickBot="1">
      <c r="A99" s="129" t="s">
        <v>171</v>
      </c>
      <c r="B99" s="129">
        <f t="shared" ref="B99:R99" si="17">SUM(B3:B98)/4000</f>
        <v>0.9405</v>
      </c>
      <c r="C99" s="129">
        <f t="shared" si="17"/>
        <v>1.2195</v>
      </c>
      <c r="D99" s="129">
        <f t="shared" si="17"/>
        <v>0</v>
      </c>
      <c r="E99" s="129">
        <f t="shared" si="17"/>
        <v>0</v>
      </c>
      <c r="F99" s="129">
        <f t="shared" si="17"/>
        <v>2.16</v>
      </c>
      <c r="G99" s="129">
        <f t="shared" si="17"/>
        <v>0.36049999999999999</v>
      </c>
      <c r="H99" s="129">
        <f t="shared" si="17"/>
        <v>0.15325</v>
      </c>
      <c r="I99" s="129">
        <f t="shared" si="17"/>
        <v>0</v>
      </c>
      <c r="J99" s="129">
        <f t="shared" si="17"/>
        <v>0</v>
      </c>
      <c r="K99" s="129">
        <f t="shared" si="17"/>
        <v>0.51375000000000004</v>
      </c>
      <c r="L99" s="129">
        <f t="shared" si="17"/>
        <v>2.4E-2</v>
      </c>
      <c r="M99" s="129">
        <f t="shared" si="17"/>
        <v>0.35069999999999973</v>
      </c>
      <c r="N99" s="129">
        <f t="shared" si="17"/>
        <v>0.15325</v>
      </c>
      <c r="O99" s="129">
        <f t="shared" si="17"/>
        <v>0</v>
      </c>
      <c r="P99" s="129">
        <f t="shared" si="17"/>
        <v>0</v>
      </c>
      <c r="Q99" s="129">
        <f t="shared" si="17"/>
        <v>0.50394999999999923</v>
      </c>
      <c r="R99" s="130">
        <f t="shared" si="17"/>
        <v>9.7999999999999858E-3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2">
        <f>Allocation_SG!A1</f>
        <v>45404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8" t="s">
        <v>327</v>
      </c>
      <c r="BQ2" s="138" t="s">
        <v>328</v>
      </c>
    </row>
    <row r="3" spans="1:69">
      <c r="A3" s="8" t="s">
        <v>45</v>
      </c>
      <c r="B3" s="15">
        <f>'[3]22'!B5</f>
        <v>320</v>
      </c>
      <c r="C3" s="16">
        <f>'[3]22'!C5</f>
        <v>0</v>
      </c>
      <c r="D3" s="16">
        <f>'[3]22'!D5</f>
        <v>0</v>
      </c>
      <c r="E3" s="16">
        <f>'[3]22'!E5</f>
        <v>0</v>
      </c>
      <c r="F3" s="16">
        <f>'[3]22'!F5</f>
        <v>1000</v>
      </c>
      <c r="G3" s="16">
        <f>'[3]22'!G5</f>
        <v>0</v>
      </c>
      <c r="H3" s="17">
        <f>SUM(B3:G3)</f>
        <v>1320</v>
      </c>
      <c r="I3" s="15">
        <f>'[3]22'!J5</f>
        <v>320</v>
      </c>
      <c r="J3" s="16">
        <f>'[3]22'!K5</f>
        <v>0</v>
      </c>
      <c r="K3" s="16">
        <f>'[3]22'!L5</f>
        <v>0</v>
      </c>
      <c r="L3" s="16">
        <f>'[3]22'!M5</f>
        <v>0</v>
      </c>
      <c r="M3" s="16">
        <f>'[3]22'!N5</f>
        <v>257</v>
      </c>
      <c r="N3" s="16">
        <f>'[3]22'!O5</f>
        <v>0</v>
      </c>
      <c r="O3" s="17">
        <f>SUM(I3:N3)</f>
        <v>577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257</v>
      </c>
      <c r="V3" s="16">
        <f t="shared" si="0"/>
        <v>0</v>
      </c>
      <c r="W3" s="17">
        <f>SUM(Q3:V3)</f>
        <v>577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257</v>
      </c>
      <c r="AQ3" s="8">
        <f t="shared" si="3"/>
        <v>0</v>
      </c>
      <c r="AR3" s="8">
        <f>SUM(AL3:AQ3)</f>
        <v>513</v>
      </c>
      <c r="AT3" s="8">
        <v>30.87</v>
      </c>
      <c r="AU3" s="8">
        <v>30.87</v>
      </c>
      <c r="AW3" s="204">
        <v>32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32</v>
      </c>
      <c r="BD3" s="204">
        <v>32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32</v>
      </c>
      <c r="BL3" s="8">
        <f>AT3</f>
        <v>30.87</v>
      </c>
      <c r="BM3" s="8">
        <f>AU3</f>
        <v>30.87</v>
      </c>
      <c r="BN3" s="8">
        <f>BC3</f>
        <v>32</v>
      </c>
      <c r="BO3" s="8">
        <f>BJ3</f>
        <v>32</v>
      </c>
      <c r="BP3" s="140">
        <f>BL3-BN3</f>
        <v>-1.129999999999999</v>
      </c>
      <c r="BQ3" s="140">
        <f>BM3-BO3</f>
        <v>-1.129999999999999</v>
      </c>
    </row>
    <row r="4" spans="1:69">
      <c r="A4" s="8" t="s">
        <v>46</v>
      </c>
      <c r="B4" s="15">
        <f>'[3]22'!B6</f>
        <v>320</v>
      </c>
      <c r="C4" s="16">
        <f>'[3]22'!C6</f>
        <v>0</v>
      </c>
      <c r="D4" s="16">
        <f>'[3]22'!D6</f>
        <v>0</v>
      </c>
      <c r="E4" s="16">
        <f>'[3]22'!E6</f>
        <v>0</v>
      </c>
      <c r="F4" s="16">
        <f>'[3]22'!F6</f>
        <v>1000</v>
      </c>
      <c r="G4" s="16">
        <f>'[3]22'!G6</f>
        <v>0</v>
      </c>
      <c r="H4" s="17">
        <f>SUM(B4:G4)</f>
        <v>1320</v>
      </c>
      <c r="I4" s="15">
        <f>'[3]22'!J6</f>
        <v>320</v>
      </c>
      <c r="J4" s="16">
        <f>'[3]22'!K6</f>
        <v>0</v>
      </c>
      <c r="K4" s="16">
        <f>'[3]22'!L6</f>
        <v>0</v>
      </c>
      <c r="L4" s="16">
        <f>'[3]22'!M6</f>
        <v>0</v>
      </c>
      <c r="M4" s="16">
        <f>'[3]22'!N6</f>
        <v>255</v>
      </c>
      <c r="N4" s="16">
        <f>'[3]22'!O6</f>
        <v>0</v>
      </c>
      <c r="O4" s="17">
        <f>SUM(I4:N4)</f>
        <v>575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255</v>
      </c>
      <c r="V4" s="16">
        <f>IF($P4=1,N4,IF(AND($P4=0.985,N4&gt;0.985*G4),G4*0.985,IF(AND($P4=0.965,N4&gt;0.965*G4),0.965*G4,N4)))</f>
        <v>0</v>
      </c>
      <c r="W4" s="17">
        <f>SUM(Q4:V4)</f>
        <v>575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255</v>
      </c>
      <c r="AQ4" s="8">
        <f t="shared" si="3"/>
        <v>0</v>
      </c>
      <c r="AR4" s="8">
        <f t="shared" ref="AR4:AR67" si="18">SUM(AL4:AQ4)</f>
        <v>511</v>
      </c>
      <c r="AT4" s="8">
        <v>30.87</v>
      </c>
      <c r="AU4" s="8">
        <v>30.87</v>
      </c>
      <c r="AW4" s="204">
        <v>32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32</v>
      </c>
      <c r="BD4" s="204">
        <v>32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32</v>
      </c>
      <c r="BL4" s="8">
        <f t="shared" ref="BL4:BL67" si="21">AT4</f>
        <v>30.87</v>
      </c>
      <c r="BM4" s="8">
        <f t="shared" ref="BM4:BM67" si="22">AU4</f>
        <v>30.87</v>
      </c>
      <c r="BN4" s="8">
        <f t="shared" ref="BN4:BN67" si="23">BC4</f>
        <v>32</v>
      </c>
      <c r="BO4" s="8">
        <f t="shared" ref="BO4:BO67" si="24">BJ4</f>
        <v>32</v>
      </c>
      <c r="BP4" s="140">
        <f t="shared" ref="BP4:BP67" si="25">BL4-BN4</f>
        <v>-1.129999999999999</v>
      </c>
      <c r="BQ4" s="140">
        <f t="shared" ref="BQ4:BQ67" si="26">BM4-BO4</f>
        <v>-1.129999999999999</v>
      </c>
    </row>
    <row r="5" spans="1:69">
      <c r="A5" s="8" t="s">
        <v>47</v>
      </c>
      <c r="B5" s="15">
        <f>'[3]22'!B7</f>
        <v>320</v>
      </c>
      <c r="C5" s="16">
        <f>'[3]22'!C7</f>
        <v>0</v>
      </c>
      <c r="D5" s="16">
        <f>'[3]22'!D7</f>
        <v>0</v>
      </c>
      <c r="E5" s="16">
        <f>'[3]22'!E7</f>
        <v>0</v>
      </c>
      <c r="F5" s="16">
        <f>'[3]22'!F7</f>
        <v>1000</v>
      </c>
      <c r="G5" s="16">
        <f>'[3]22'!G7</f>
        <v>0</v>
      </c>
      <c r="H5" s="17">
        <f t="shared" ref="H5:H68" si="27">SUM(B5:G5)</f>
        <v>1320</v>
      </c>
      <c r="I5" s="15">
        <f>'[3]22'!J7</f>
        <v>320</v>
      </c>
      <c r="J5" s="16">
        <f>'[3]22'!K7</f>
        <v>0</v>
      </c>
      <c r="K5" s="16">
        <f>'[3]22'!L7</f>
        <v>0</v>
      </c>
      <c r="L5" s="16">
        <f>'[3]22'!M7</f>
        <v>0</v>
      </c>
      <c r="M5" s="16">
        <f>'[3]22'!N7</f>
        <v>252</v>
      </c>
      <c r="N5" s="16">
        <f>'[3]22'!O7</f>
        <v>0</v>
      </c>
      <c r="O5" s="17">
        <f t="shared" ref="O5:O68" si="28">SUM(I5:N5)</f>
        <v>572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252</v>
      </c>
      <c r="V5" s="16">
        <f t="shared" si="0"/>
        <v>0</v>
      </c>
      <c r="W5" s="17">
        <f t="shared" ref="W5:W68" si="30">SUM(Q5:V5)</f>
        <v>572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252</v>
      </c>
      <c r="AQ5" s="8">
        <f t="shared" si="3"/>
        <v>0</v>
      </c>
      <c r="AR5" s="8">
        <f t="shared" si="18"/>
        <v>508</v>
      </c>
      <c r="AT5" s="8">
        <v>30.87</v>
      </c>
      <c r="AU5" s="8">
        <v>30.87</v>
      </c>
      <c r="AW5" s="204">
        <v>32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32</v>
      </c>
      <c r="BD5" s="204">
        <v>32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32</v>
      </c>
      <c r="BL5" s="8">
        <f t="shared" si="21"/>
        <v>30.87</v>
      </c>
      <c r="BM5" s="8">
        <f t="shared" si="22"/>
        <v>30.87</v>
      </c>
      <c r="BN5" s="8">
        <f t="shared" si="23"/>
        <v>32</v>
      </c>
      <c r="BO5" s="8">
        <f t="shared" si="24"/>
        <v>32</v>
      </c>
      <c r="BP5" s="140">
        <f t="shared" si="25"/>
        <v>-1.129999999999999</v>
      </c>
      <c r="BQ5" s="140">
        <f t="shared" si="26"/>
        <v>-1.129999999999999</v>
      </c>
    </row>
    <row r="6" spans="1:69">
      <c r="A6" s="8" t="s">
        <v>48</v>
      </c>
      <c r="B6" s="15">
        <f>'[3]22'!B8</f>
        <v>320</v>
      </c>
      <c r="C6" s="16">
        <f>'[3]22'!C8</f>
        <v>0</v>
      </c>
      <c r="D6" s="16">
        <f>'[3]22'!D8</f>
        <v>0</v>
      </c>
      <c r="E6" s="16">
        <f>'[3]22'!E8</f>
        <v>0</v>
      </c>
      <c r="F6" s="16">
        <f>'[3]22'!F8</f>
        <v>1000</v>
      </c>
      <c r="G6" s="16">
        <f>'[3]22'!G8</f>
        <v>0</v>
      </c>
      <c r="H6" s="17">
        <f t="shared" si="27"/>
        <v>1320</v>
      </c>
      <c r="I6" s="15">
        <f>'[3]22'!J8</f>
        <v>320</v>
      </c>
      <c r="J6" s="16">
        <f>'[3]22'!K8</f>
        <v>0</v>
      </c>
      <c r="K6" s="16">
        <f>'[3]22'!L8</f>
        <v>0</v>
      </c>
      <c r="L6" s="16">
        <f>'[3]22'!M8</f>
        <v>0</v>
      </c>
      <c r="M6" s="16">
        <f>'[3]22'!N8</f>
        <v>249</v>
      </c>
      <c r="N6" s="16">
        <f>'[3]22'!O8</f>
        <v>0</v>
      </c>
      <c r="O6" s="17">
        <f t="shared" si="28"/>
        <v>569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249</v>
      </c>
      <c r="V6" s="16">
        <f t="shared" si="0"/>
        <v>0</v>
      </c>
      <c r="W6" s="17">
        <f t="shared" si="30"/>
        <v>569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249</v>
      </c>
      <c r="AQ6" s="8">
        <f t="shared" si="3"/>
        <v>0</v>
      </c>
      <c r="AR6" s="8">
        <f t="shared" si="18"/>
        <v>505</v>
      </c>
      <c r="AT6" s="8">
        <v>30.87</v>
      </c>
      <c r="AU6" s="8">
        <v>30.87</v>
      </c>
      <c r="AW6" s="204">
        <v>32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32</v>
      </c>
      <c r="BD6" s="204">
        <v>32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32</v>
      </c>
      <c r="BL6" s="8">
        <f t="shared" si="21"/>
        <v>30.87</v>
      </c>
      <c r="BM6" s="8">
        <f t="shared" si="22"/>
        <v>30.87</v>
      </c>
      <c r="BN6" s="8">
        <f t="shared" si="23"/>
        <v>32</v>
      </c>
      <c r="BO6" s="8">
        <f t="shared" si="24"/>
        <v>32</v>
      </c>
      <c r="BP6" s="140">
        <f t="shared" si="25"/>
        <v>-1.129999999999999</v>
      </c>
      <c r="BQ6" s="140">
        <f t="shared" si="26"/>
        <v>-1.129999999999999</v>
      </c>
    </row>
    <row r="7" spans="1:69">
      <c r="A7" s="8" t="s">
        <v>49</v>
      </c>
      <c r="B7" s="15">
        <f>'[3]22'!B9</f>
        <v>320</v>
      </c>
      <c r="C7" s="16">
        <f>'[3]22'!C9</f>
        <v>0</v>
      </c>
      <c r="D7" s="16">
        <f>'[3]22'!D9</f>
        <v>0</v>
      </c>
      <c r="E7" s="16">
        <f>'[3]22'!E9</f>
        <v>0</v>
      </c>
      <c r="F7" s="16">
        <f>'[3]22'!F9</f>
        <v>1000</v>
      </c>
      <c r="G7" s="16">
        <f>'[3]22'!G9</f>
        <v>0</v>
      </c>
      <c r="H7" s="17">
        <f t="shared" si="27"/>
        <v>1320</v>
      </c>
      <c r="I7" s="15">
        <f>'[3]22'!J9</f>
        <v>320</v>
      </c>
      <c r="J7" s="16">
        <f>'[3]22'!K9</f>
        <v>0</v>
      </c>
      <c r="K7" s="16">
        <f>'[3]22'!L9</f>
        <v>0</v>
      </c>
      <c r="L7" s="16">
        <f>'[3]22'!M9</f>
        <v>0</v>
      </c>
      <c r="M7" s="16">
        <f>'[3]22'!N9</f>
        <v>208</v>
      </c>
      <c r="N7" s="16">
        <f>'[3]22'!O9</f>
        <v>0</v>
      </c>
      <c r="O7" s="17">
        <f t="shared" si="28"/>
        <v>528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208</v>
      </c>
      <c r="V7" s="16">
        <f t="shared" si="0"/>
        <v>0</v>
      </c>
      <c r="W7" s="17">
        <f t="shared" si="30"/>
        <v>528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208</v>
      </c>
      <c r="AQ7" s="8">
        <f t="shared" si="3"/>
        <v>0</v>
      </c>
      <c r="AR7" s="8">
        <f t="shared" si="18"/>
        <v>464</v>
      </c>
      <c r="AT7" s="8">
        <v>30.87</v>
      </c>
      <c r="AU7" s="8">
        <v>30.87</v>
      </c>
      <c r="AW7" s="204">
        <v>32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32</v>
      </c>
      <c r="BD7" s="204">
        <v>32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32</v>
      </c>
      <c r="BL7" s="8">
        <f t="shared" si="21"/>
        <v>30.87</v>
      </c>
      <c r="BM7" s="8">
        <f t="shared" si="22"/>
        <v>30.87</v>
      </c>
      <c r="BN7" s="8">
        <f t="shared" si="23"/>
        <v>32</v>
      </c>
      <c r="BO7" s="8">
        <f t="shared" si="24"/>
        <v>32</v>
      </c>
      <c r="BP7" s="140">
        <f t="shared" si="25"/>
        <v>-1.129999999999999</v>
      </c>
      <c r="BQ7" s="140">
        <f t="shared" si="26"/>
        <v>-1.129999999999999</v>
      </c>
    </row>
    <row r="8" spans="1:69">
      <c r="A8" s="8" t="s">
        <v>50</v>
      </c>
      <c r="B8" s="15">
        <f>'[3]22'!B10</f>
        <v>320</v>
      </c>
      <c r="C8" s="16">
        <f>'[3]22'!C10</f>
        <v>0</v>
      </c>
      <c r="D8" s="16">
        <f>'[3]22'!D10</f>
        <v>0</v>
      </c>
      <c r="E8" s="16">
        <f>'[3]22'!E10</f>
        <v>0</v>
      </c>
      <c r="F8" s="16">
        <f>'[3]22'!F10</f>
        <v>1000</v>
      </c>
      <c r="G8" s="16">
        <f>'[3]22'!G10</f>
        <v>0</v>
      </c>
      <c r="H8" s="17">
        <f t="shared" si="27"/>
        <v>1320</v>
      </c>
      <c r="I8" s="15">
        <f>'[3]22'!J10</f>
        <v>320</v>
      </c>
      <c r="J8" s="16">
        <f>'[3]22'!K10</f>
        <v>0</v>
      </c>
      <c r="K8" s="16">
        <f>'[3]22'!L10</f>
        <v>0</v>
      </c>
      <c r="L8" s="16">
        <f>'[3]22'!M10</f>
        <v>0</v>
      </c>
      <c r="M8" s="16">
        <f>'[3]22'!N10</f>
        <v>187</v>
      </c>
      <c r="N8" s="16">
        <f>'[3]22'!O10</f>
        <v>0</v>
      </c>
      <c r="O8" s="17">
        <f t="shared" si="28"/>
        <v>507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187</v>
      </c>
      <c r="V8" s="16">
        <f t="shared" si="0"/>
        <v>0</v>
      </c>
      <c r="W8" s="17">
        <f t="shared" si="30"/>
        <v>507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187</v>
      </c>
      <c r="AQ8" s="8">
        <f t="shared" si="3"/>
        <v>0</v>
      </c>
      <c r="AR8" s="8">
        <f t="shared" si="18"/>
        <v>443</v>
      </c>
      <c r="AT8" s="8">
        <v>30.87</v>
      </c>
      <c r="AU8" s="8">
        <v>30.87</v>
      </c>
      <c r="AW8" s="204">
        <v>32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32</v>
      </c>
      <c r="BD8" s="204">
        <v>32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32</v>
      </c>
      <c r="BL8" s="8">
        <f t="shared" si="21"/>
        <v>30.87</v>
      </c>
      <c r="BM8" s="8">
        <f t="shared" si="22"/>
        <v>30.87</v>
      </c>
      <c r="BN8" s="8">
        <f t="shared" si="23"/>
        <v>32</v>
      </c>
      <c r="BO8" s="8">
        <f t="shared" si="24"/>
        <v>32</v>
      </c>
      <c r="BP8" s="140">
        <f t="shared" si="25"/>
        <v>-1.129999999999999</v>
      </c>
      <c r="BQ8" s="140">
        <f t="shared" si="26"/>
        <v>-1.129999999999999</v>
      </c>
    </row>
    <row r="9" spans="1:69">
      <c r="A9" s="8" t="s">
        <v>51</v>
      </c>
      <c r="B9" s="15">
        <f>'[3]22'!B11</f>
        <v>320</v>
      </c>
      <c r="C9" s="16">
        <f>'[3]22'!C11</f>
        <v>0</v>
      </c>
      <c r="D9" s="16">
        <f>'[3]22'!D11</f>
        <v>0</v>
      </c>
      <c r="E9" s="16">
        <f>'[3]22'!E11</f>
        <v>0</v>
      </c>
      <c r="F9" s="16">
        <f>'[3]22'!F11</f>
        <v>1000</v>
      </c>
      <c r="G9" s="16">
        <f>'[3]22'!G11</f>
        <v>0</v>
      </c>
      <c r="H9" s="17">
        <f t="shared" si="27"/>
        <v>1320</v>
      </c>
      <c r="I9" s="15">
        <f>'[3]22'!J11</f>
        <v>320</v>
      </c>
      <c r="J9" s="16">
        <f>'[3]22'!K11</f>
        <v>0</v>
      </c>
      <c r="K9" s="16">
        <f>'[3]22'!L11</f>
        <v>0</v>
      </c>
      <c r="L9" s="16">
        <f>'[3]22'!M11</f>
        <v>0</v>
      </c>
      <c r="M9" s="16">
        <f>'[3]22'!N11</f>
        <v>162</v>
      </c>
      <c r="N9" s="16">
        <f>'[3]22'!O11</f>
        <v>0</v>
      </c>
      <c r="O9" s="17">
        <f t="shared" si="28"/>
        <v>482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162</v>
      </c>
      <c r="V9" s="16">
        <f t="shared" si="0"/>
        <v>0</v>
      </c>
      <c r="W9" s="17">
        <f t="shared" si="30"/>
        <v>482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288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162</v>
      </c>
      <c r="AQ9" s="8">
        <f t="shared" si="3"/>
        <v>0</v>
      </c>
      <c r="AR9" s="8">
        <f t="shared" si="18"/>
        <v>450</v>
      </c>
      <c r="AT9" s="8">
        <v>0</v>
      </c>
      <c r="AU9" s="8">
        <v>30.87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0</v>
      </c>
      <c r="BD9" s="204">
        <v>32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32</v>
      </c>
      <c r="BL9" s="8">
        <f t="shared" si="21"/>
        <v>0</v>
      </c>
      <c r="BM9" s="8">
        <f t="shared" si="22"/>
        <v>30.87</v>
      </c>
      <c r="BN9" s="8">
        <f t="shared" si="23"/>
        <v>0</v>
      </c>
      <c r="BO9" s="8">
        <f t="shared" si="24"/>
        <v>32</v>
      </c>
      <c r="BP9" s="140">
        <f t="shared" si="25"/>
        <v>0</v>
      </c>
      <c r="BQ9" s="140">
        <f t="shared" si="26"/>
        <v>-1.129999999999999</v>
      </c>
    </row>
    <row r="10" spans="1:69">
      <c r="A10" s="8" t="s">
        <v>52</v>
      </c>
      <c r="B10" s="15">
        <f>'[3]22'!B12</f>
        <v>320</v>
      </c>
      <c r="C10" s="16">
        <f>'[3]22'!C12</f>
        <v>0</v>
      </c>
      <c r="D10" s="16">
        <f>'[3]22'!D12</f>
        <v>0</v>
      </c>
      <c r="E10" s="16">
        <f>'[3]22'!E12</f>
        <v>0</v>
      </c>
      <c r="F10" s="16">
        <f>'[3]22'!F12</f>
        <v>1000</v>
      </c>
      <c r="G10" s="16">
        <f>'[3]22'!G12</f>
        <v>0</v>
      </c>
      <c r="H10" s="17">
        <f t="shared" si="27"/>
        <v>1320</v>
      </c>
      <c r="I10" s="15">
        <f>'[3]22'!J12</f>
        <v>320</v>
      </c>
      <c r="J10" s="16">
        <f>'[3]22'!K12</f>
        <v>0</v>
      </c>
      <c r="K10" s="16">
        <f>'[3]22'!L12</f>
        <v>0</v>
      </c>
      <c r="L10" s="16">
        <f>'[3]22'!M12</f>
        <v>0</v>
      </c>
      <c r="M10" s="16">
        <f>'[3]22'!N12</f>
        <v>162</v>
      </c>
      <c r="N10" s="16">
        <f>'[3]22'!O12</f>
        <v>0</v>
      </c>
      <c r="O10" s="17">
        <f t="shared" si="28"/>
        <v>482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162</v>
      </c>
      <c r="V10" s="16">
        <f t="shared" si="0"/>
        <v>0</v>
      </c>
      <c r="W10" s="17">
        <f t="shared" si="30"/>
        <v>482</v>
      </c>
      <c r="X10" s="8">
        <f t="shared" si="4"/>
        <v>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288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162</v>
      </c>
      <c r="AQ10" s="8">
        <f t="shared" si="3"/>
        <v>0</v>
      </c>
      <c r="AR10" s="8">
        <f t="shared" si="18"/>
        <v>450</v>
      </c>
      <c r="AT10" s="8">
        <v>0</v>
      </c>
      <c r="AU10" s="8">
        <v>30.87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0</v>
      </c>
      <c r="BD10" s="204">
        <v>32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32</v>
      </c>
      <c r="BL10" s="8">
        <f t="shared" si="21"/>
        <v>0</v>
      </c>
      <c r="BM10" s="8">
        <f t="shared" si="22"/>
        <v>30.87</v>
      </c>
      <c r="BN10" s="8">
        <f t="shared" si="23"/>
        <v>0</v>
      </c>
      <c r="BO10" s="8">
        <f t="shared" si="24"/>
        <v>32</v>
      </c>
      <c r="BP10" s="140">
        <f t="shared" si="25"/>
        <v>0</v>
      </c>
      <c r="BQ10" s="140">
        <f t="shared" si="26"/>
        <v>-1.129999999999999</v>
      </c>
    </row>
    <row r="11" spans="1:69">
      <c r="A11" s="8" t="s">
        <v>53</v>
      </c>
      <c r="B11" s="15">
        <f>'[3]22'!B13</f>
        <v>320</v>
      </c>
      <c r="C11" s="16">
        <f>'[3]22'!C13</f>
        <v>0</v>
      </c>
      <c r="D11" s="16">
        <f>'[3]22'!D13</f>
        <v>0</v>
      </c>
      <c r="E11" s="16">
        <f>'[3]22'!E13</f>
        <v>0</v>
      </c>
      <c r="F11" s="16">
        <f>'[3]22'!F13</f>
        <v>1000</v>
      </c>
      <c r="G11" s="16">
        <f>'[3]22'!G13</f>
        <v>0</v>
      </c>
      <c r="H11" s="17">
        <f t="shared" si="27"/>
        <v>1320</v>
      </c>
      <c r="I11" s="15">
        <f>'[3]22'!J13</f>
        <v>320</v>
      </c>
      <c r="J11" s="16">
        <f>'[3]22'!K13</f>
        <v>0</v>
      </c>
      <c r="K11" s="16">
        <f>'[3]22'!L13</f>
        <v>0</v>
      </c>
      <c r="L11" s="16">
        <f>'[3]22'!M13</f>
        <v>0</v>
      </c>
      <c r="M11" s="16">
        <f>'[3]22'!N13</f>
        <v>161</v>
      </c>
      <c r="N11" s="16">
        <f>'[3]22'!O13</f>
        <v>0</v>
      </c>
      <c r="O11" s="17">
        <f t="shared" si="28"/>
        <v>481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161</v>
      </c>
      <c r="V11" s="16">
        <f t="shared" si="0"/>
        <v>0</v>
      </c>
      <c r="W11" s="17">
        <f t="shared" si="30"/>
        <v>481</v>
      </c>
      <c r="X11" s="8">
        <f t="shared" si="4"/>
        <v>0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288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161</v>
      </c>
      <c r="AQ11" s="8">
        <f t="shared" si="3"/>
        <v>0</v>
      </c>
      <c r="AR11" s="8">
        <f t="shared" si="18"/>
        <v>449</v>
      </c>
      <c r="AT11" s="8">
        <v>0</v>
      </c>
      <c r="AU11" s="8">
        <v>30.87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0</v>
      </c>
      <c r="BD11" s="204">
        <v>32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32</v>
      </c>
      <c r="BL11" s="8">
        <f t="shared" si="21"/>
        <v>0</v>
      </c>
      <c r="BM11" s="8">
        <f t="shared" si="22"/>
        <v>30.87</v>
      </c>
      <c r="BN11" s="8">
        <f t="shared" si="23"/>
        <v>0</v>
      </c>
      <c r="BO11" s="8">
        <f t="shared" si="24"/>
        <v>32</v>
      </c>
      <c r="BP11" s="140">
        <f t="shared" si="25"/>
        <v>0</v>
      </c>
      <c r="BQ11" s="140">
        <f t="shared" si="26"/>
        <v>-1.129999999999999</v>
      </c>
    </row>
    <row r="12" spans="1:69">
      <c r="A12" s="8" t="s">
        <v>54</v>
      </c>
      <c r="B12" s="15">
        <f>'[3]22'!B14</f>
        <v>320</v>
      </c>
      <c r="C12" s="16">
        <f>'[3]22'!C14</f>
        <v>0</v>
      </c>
      <c r="D12" s="16">
        <f>'[3]22'!D14</f>
        <v>0</v>
      </c>
      <c r="E12" s="16">
        <f>'[3]22'!E14</f>
        <v>0</v>
      </c>
      <c r="F12" s="16">
        <f>'[3]22'!F14</f>
        <v>1000</v>
      </c>
      <c r="G12" s="16">
        <f>'[3]22'!G14</f>
        <v>0</v>
      </c>
      <c r="H12" s="17">
        <f t="shared" si="27"/>
        <v>1320</v>
      </c>
      <c r="I12" s="15">
        <f>'[3]22'!J14</f>
        <v>320</v>
      </c>
      <c r="J12" s="16">
        <f>'[3]22'!K14</f>
        <v>0</v>
      </c>
      <c r="K12" s="16">
        <f>'[3]22'!L14</f>
        <v>0</v>
      </c>
      <c r="L12" s="16">
        <f>'[3]22'!M14</f>
        <v>0</v>
      </c>
      <c r="M12" s="16">
        <f>'[3]22'!N14</f>
        <v>159</v>
      </c>
      <c r="N12" s="16">
        <f>'[3]22'!O14</f>
        <v>0</v>
      </c>
      <c r="O12" s="17">
        <f t="shared" si="28"/>
        <v>479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159</v>
      </c>
      <c r="V12" s="16">
        <f t="shared" si="0"/>
        <v>0</v>
      </c>
      <c r="W12" s="17">
        <f t="shared" si="30"/>
        <v>479</v>
      </c>
      <c r="X12" s="8">
        <f t="shared" si="4"/>
        <v>20.97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20.97</v>
      </c>
      <c r="AE12" s="8">
        <f t="shared" si="11"/>
        <v>20.97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20.97</v>
      </c>
      <c r="AL12" s="8">
        <f t="shared" si="3"/>
        <v>278.05999999999995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159</v>
      </c>
      <c r="AQ12" s="8">
        <f t="shared" si="3"/>
        <v>0</v>
      </c>
      <c r="AR12" s="8">
        <f t="shared" si="18"/>
        <v>437.05999999999995</v>
      </c>
      <c r="AT12" s="8">
        <v>20.23</v>
      </c>
      <c r="AU12" s="8">
        <v>20.23</v>
      </c>
      <c r="AW12" s="204">
        <v>20.97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20.97</v>
      </c>
      <c r="BD12" s="204">
        <v>20.97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20.97</v>
      </c>
      <c r="BL12" s="8">
        <f t="shared" si="21"/>
        <v>20.23</v>
      </c>
      <c r="BM12" s="8">
        <f t="shared" si="22"/>
        <v>20.23</v>
      </c>
      <c r="BN12" s="8">
        <f t="shared" si="23"/>
        <v>20.97</v>
      </c>
      <c r="BO12" s="8">
        <f t="shared" si="24"/>
        <v>20.97</v>
      </c>
      <c r="BP12" s="140">
        <f t="shared" si="25"/>
        <v>-0.73999999999999844</v>
      </c>
      <c r="BQ12" s="140">
        <f t="shared" si="26"/>
        <v>-0.73999999999999844</v>
      </c>
    </row>
    <row r="13" spans="1:69">
      <c r="A13" s="8" t="s">
        <v>55</v>
      </c>
      <c r="B13" s="15">
        <f>'[3]22'!B15</f>
        <v>320</v>
      </c>
      <c r="C13" s="16">
        <f>'[3]22'!C15</f>
        <v>0</v>
      </c>
      <c r="D13" s="16">
        <f>'[3]22'!D15</f>
        <v>0</v>
      </c>
      <c r="E13" s="16">
        <f>'[3]22'!E15</f>
        <v>0</v>
      </c>
      <c r="F13" s="16">
        <f>'[3]22'!F15</f>
        <v>1000</v>
      </c>
      <c r="G13" s="16">
        <f>'[3]22'!G15</f>
        <v>0</v>
      </c>
      <c r="H13" s="17">
        <f t="shared" si="27"/>
        <v>1320</v>
      </c>
      <c r="I13" s="15">
        <f>'[3]22'!J15</f>
        <v>320</v>
      </c>
      <c r="J13" s="16">
        <f>'[3]22'!K15</f>
        <v>0</v>
      </c>
      <c r="K13" s="16">
        <f>'[3]22'!L15</f>
        <v>0</v>
      </c>
      <c r="L13" s="16">
        <f>'[3]22'!M15</f>
        <v>0</v>
      </c>
      <c r="M13" s="16">
        <f>'[3]22'!N15</f>
        <v>158</v>
      </c>
      <c r="N13" s="16">
        <f>'[3]22'!O15</f>
        <v>0</v>
      </c>
      <c r="O13" s="17">
        <f t="shared" si="28"/>
        <v>478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158</v>
      </c>
      <c r="V13" s="16">
        <f t="shared" si="0"/>
        <v>0</v>
      </c>
      <c r="W13" s="17">
        <f t="shared" si="30"/>
        <v>478</v>
      </c>
      <c r="X13" s="8">
        <f t="shared" si="4"/>
        <v>20.97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20.97</v>
      </c>
      <c r="AE13" s="8">
        <f t="shared" si="11"/>
        <v>20.97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20.97</v>
      </c>
      <c r="AL13" s="8">
        <f t="shared" si="3"/>
        <v>278.05999999999995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158</v>
      </c>
      <c r="AQ13" s="8">
        <f t="shared" si="3"/>
        <v>0</v>
      </c>
      <c r="AR13" s="8">
        <f t="shared" si="18"/>
        <v>436.05999999999995</v>
      </c>
      <c r="AT13" s="8">
        <v>20.23</v>
      </c>
      <c r="AU13" s="8">
        <v>20.23</v>
      </c>
      <c r="AW13" s="204">
        <v>20.97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20.97</v>
      </c>
      <c r="BD13" s="204">
        <v>20.97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20.97</v>
      </c>
      <c r="BL13" s="8">
        <f t="shared" si="21"/>
        <v>20.23</v>
      </c>
      <c r="BM13" s="8">
        <f t="shared" si="22"/>
        <v>20.23</v>
      </c>
      <c r="BN13" s="8">
        <f t="shared" si="23"/>
        <v>20.97</v>
      </c>
      <c r="BO13" s="8">
        <f t="shared" si="24"/>
        <v>20.97</v>
      </c>
      <c r="BP13" s="140">
        <f t="shared" si="25"/>
        <v>-0.73999999999999844</v>
      </c>
      <c r="BQ13" s="140">
        <f t="shared" si="26"/>
        <v>-0.73999999999999844</v>
      </c>
    </row>
    <row r="14" spans="1:69">
      <c r="A14" s="8" t="s">
        <v>56</v>
      </c>
      <c r="B14" s="15">
        <f>'[3]22'!B16</f>
        <v>320</v>
      </c>
      <c r="C14" s="16">
        <f>'[3]22'!C16</f>
        <v>0</v>
      </c>
      <c r="D14" s="16">
        <f>'[3]22'!D16</f>
        <v>0</v>
      </c>
      <c r="E14" s="16">
        <f>'[3]22'!E16</f>
        <v>0</v>
      </c>
      <c r="F14" s="16">
        <f>'[3]22'!F16</f>
        <v>1000</v>
      </c>
      <c r="G14" s="16">
        <f>'[3]22'!G16</f>
        <v>0</v>
      </c>
      <c r="H14" s="17">
        <f t="shared" si="27"/>
        <v>1320</v>
      </c>
      <c r="I14" s="15">
        <f>'[3]22'!J16</f>
        <v>320</v>
      </c>
      <c r="J14" s="16">
        <f>'[3]22'!K16</f>
        <v>0</v>
      </c>
      <c r="K14" s="16">
        <f>'[3]22'!L16</f>
        <v>0</v>
      </c>
      <c r="L14" s="16">
        <f>'[3]22'!M16</f>
        <v>0</v>
      </c>
      <c r="M14" s="16">
        <f>'[3]22'!N16</f>
        <v>157</v>
      </c>
      <c r="N14" s="16">
        <f>'[3]22'!O16</f>
        <v>0</v>
      </c>
      <c r="O14" s="17">
        <f t="shared" si="28"/>
        <v>477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157</v>
      </c>
      <c r="V14" s="16">
        <f t="shared" si="0"/>
        <v>0</v>
      </c>
      <c r="W14" s="17">
        <f t="shared" si="30"/>
        <v>477</v>
      </c>
      <c r="X14" s="8">
        <f t="shared" si="4"/>
        <v>20.97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20.97</v>
      </c>
      <c r="AE14" s="8">
        <f t="shared" si="11"/>
        <v>20.97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20.97</v>
      </c>
      <c r="AL14" s="8">
        <f t="shared" si="3"/>
        <v>278.05999999999995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157</v>
      </c>
      <c r="AQ14" s="8">
        <f t="shared" si="3"/>
        <v>0</v>
      </c>
      <c r="AR14" s="8">
        <f t="shared" si="18"/>
        <v>435.05999999999995</v>
      </c>
      <c r="AT14" s="8">
        <v>20.23</v>
      </c>
      <c r="AU14" s="8">
        <v>20.23</v>
      </c>
      <c r="AW14" s="204">
        <v>20.97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20.97</v>
      </c>
      <c r="BD14" s="204">
        <v>20.97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20.97</v>
      </c>
      <c r="BL14" s="8">
        <f t="shared" si="21"/>
        <v>20.23</v>
      </c>
      <c r="BM14" s="8">
        <f t="shared" si="22"/>
        <v>20.23</v>
      </c>
      <c r="BN14" s="8">
        <f t="shared" si="23"/>
        <v>20.97</v>
      </c>
      <c r="BO14" s="8">
        <f t="shared" si="24"/>
        <v>20.97</v>
      </c>
      <c r="BP14" s="140">
        <f t="shared" si="25"/>
        <v>-0.73999999999999844</v>
      </c>
      <c r="BQ14" s="140">
        <f t="shared" si="26"/>
        <v>-0.73999999999999844</v>
      </c>
    </row>
    <row r="15" spans="1:69">
      <c r="A15" s="8" t="s">
        <v>57</v>
      </c>
      <c r="B15" s="15">
        <f>'[3]22'!B17</f>
        <v>320</v>
      </c>
      <c r="C15" s="16">
        <f>'[3]22'!C17</f>
        <v>0</v>
      </c>
      <c r="D15" s="16">
        <f>'[3]22'!D17</f>
        <v>0</v>
      </c>
      <c r="E15" s="16">
        <f>'[3]22'!E17</f>
        <v>0</v>
      </c>
      <c r="F15" s="16">
        <f>'[3]22'!F17</f>
        <v>1000</v>
      </c>
      <c r="G15" s="16">
        <f>'[3]22'!G17</f>
        <v>0</v>
      </c>
      <c r="H15" s="17">
        <f t="shared" si="27"/>
        <v>1320</v>
      </c>
      <c r="I15" s="15">
        <f>'[3]22'!J17</f>
        <v>320</v>
      </c>
      <c r="J15" s="16">
        <f>'[3]22'!K17</f>
        <v>0</v>
      </c>
      <c r="K15" s="16">
        <f>'[3]22'!L17</f>
        <v>0</v>
      </c>
      <c r="L15" s="16">
        <f>'[3]22'!M17</f>
        <v>0</v>
      </c>
      <c r="M15" s="16">
        <f>'[3]22'!N17</f>
        <v>156</v>
      </c>
      <c r="N15" s="16">
        <f>'[3]22'!O17</f>
        <v>0</v>
      </c>
      <c r="O15" s="17">
        <f t="shared" si="28"/>
        <v>476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156</v>
      </c>
      <c r="V15" s="16">
        <f t="shared" si="0"/>
        <v>0</v>
      </c>
      <c r="W15" s="17">
        <f t="shared" si="30"/>
        <v>476</v>
      </c>
      <c r="X15" s="8">
        <f t="shared" si="4"/>
        <v>26.2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26.2</v>
      </c>
      <c r="AE15" s="8">
        <f t="shared" si="11"/>
        <v>26.2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26.2</v>
      </c>
      <c r="AL15" s="8">
        <f t="shared" si="3"/>
        <v>267.60000000000002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156</v>
      </c>
      <c r="AQ15" s="8">
        <f t="shared" si="3"/>
        <v>0</v>
      </c>
      <c r="AR15" s="8">
        <f t="shared" si="18"/>
        <v>423.6</v>
      </c>
      <c r="AT15" s="8">
        <v>25.28</v>
      </c>
      <c r="AU15" s="8">
        <v>25.28</v>
      </c>
      <c r="AW15" s="204">
        <v>26.2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26.2</v>
      </c>
      <c r="BD15" s="204">
        <v>26.2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26.2</v>
      </c>
      <c r="BL15" s="8">
        <f t="shared" si="21"/>
        <v>25.28</v>
      </c>
      <c r="BM15" s="8">
        <f t="shared" si="22"/>
        <v>25.28</v>
      </c>
      <c r="BN15" s="8">
        <f t="shared" si="23"/>
        <v>26.2</v>
      </c>
      <c r="BO15" s="8">
        <f t="shared" si="24"/>
        <v>26.2</v>
      </c>
      <c r="BP15" s="140">
        <f t="shared" si="25"/>
        <v>-0.91999999999999815</v>
      </c>
      <c r="BQ15" s="140">
        <f t="shared" si="26"/>
        <v>-0.91999999999999815</v>
      </c>
    </row>
    <row r="16" spans="1:69">
      <c r="A16" s="8" t="s">
        <v>58</v>
      </c>
      <c r="B16" s="15">
        <f>'[3]22'!B18</f>
        <v>320</v>
      </c>
      <c r="C16" s="16">
        <f>'[3]22'!C18</f>
        <v>0</v>
      </c>
      <c r="D16" s="16">
        <f>'[3]22'!D18</f>
        <v>0</v>
      </c>
      <c r="E16" s="16">
        <f>'[3]22'!E18</f>
        <v>0</v>
      </c>
      <c r="F16" s="16">
        <f>'[3]22'!F18</f>
        <v>1000</v>
      </c>
      <c r="G16" s="16">
        <f>'[3]22'!G18</f>
        <v>0</v>
      </c>
      <c r="H16" s="17">
        <f t="shared" si="27"/>
        <v>1320</v>
      </c>
      <c r="I16" s="15">
        <f>'[3]22'!J18</f>
        <v>320</v>
      </c>
      <c r="J16" s="16">
        <f>'[3]22'!K18</f>
        <v>0</v>
      </c>
      <c r="K16" s="16">
        <f>'[3]22'!L18</f>
        <v>0</v>
      </c>
      <c r="L16" s="16">
        <f>'[3]22'!M18</f>
        <v>0</v>
      </c>
      <c r="M16" s="16">
        <f>'[3]22'!N18</f>
        <v>156</v>
      </c>
      <c r="N16" s="16">
        <f>'[3]22'!O18</f>
        <v>0</v>
      </c>
      <c r="O16" s="17">
        <f t="shared" si="28"/>
        <v>476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156</v>
      </c>
      <c r="V16" s="16">
        <f t="shared" si="0"/>
        <v>0</v>
      </c>
      <c r="W16" s="17">
        <f t="shared" si="30"/>
        <v>476</v>
      </c>
      <c r="X16" s="8">
        <f t="shared" si="4"/>
        <v>26.2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26.2</v>
      </c>
      <c r="AE16" s="8">
        <f t="shared" si="11"/>
        <v>26.2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26.2</v>
      </c>
      <c r="AL16" s="8">
        <f t="shared" si="3"/>
        <v>267.60000000000002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156</v>
      </c>
      <c r="AQ16" s="8">
        <f t="shared" si="3"/>
        <v>0</v>
      </c>
      <c r="AR16" s="8">
        <f t="shared" si="18"/>
        <v>423.6</v>
      </c>
      <c r="AT16" s="8">
        <v>25.28</v>
      </c>
      <c r="AU16" s="8">
        <v>25.28</v>
      </c>
      <c r="AW16" s="204">
        <v>26.2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26.2</v>
      </c>
      <c r="BD16" s="204">
        <v>26.2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26.2</v>
      </c>
      <c r="BL16" s="8">
        <f t="shared" si="21"/>
        <v>25.28</v>
      </c>
      <c r="BM16" s="8">
        <f t="shared" si="22"/>
        <v>25.28</v>
      </c>
      <c r="BN16" s="8">
        <f t="shared" si="23"/>
        <v>26.2</v>
      </c>
      <c r="BO16" s="8">
        <f t="shared" si="24"/>
        <v>26.2</v>
      </c>
      <c r="BP16" s="140">
        <f t="shared" si="25"/>
        <v>-0.91999999999999815</v>
      </c>
      <c r="BQ16" s="140">
        <f t="shared" si="26"/>
        <v>-0.91999999999999815</v>
      </c>
    </row>
    <row r="17" spans="1:69">
      <c r="A17" s="8" t="s">
        <v>59</v>
      </c>
      <c r="B17" s="15">
        <f>'[3]22'!B19</f>
        <v>320</v>
      </c>
      <c r="C17" s="16">
        <f>'[3]22'!C19</f>
        <v>0</v>
      </c>
      <c r="D17" s="16">
        <f>'[3]22'!D19</f>
        <v>0</v>
      </c>
      <c r="E17" s="16">
        <f>'[3]22'!E19</f>
        <v>0</v>
      </c>
      <c r="F17" s="16">
        <f>'[3]22'!F19</f>
        <v>1000</v>
      </c>
      <c r="G17" s="16">
        <f>'[3]22'!G19</f>
        <v>0</v>
      </c>
      <c r="H17" s="17">
        <f t="shared" si="27"/>
        <v>1320</v>
      </c>
      <c r="I17" s="15">
        <f>'[3]22'!J19</f>
        <v>320</v>
      </c>
      <c r="J17" s="16">
        <f>'[3]22'!K19</f>
        <v>0</v>
      </c>
      <c r="K17" s="16">
        <f>'[3]22'!L19</f>
        <v>0</v>
      </c>
      <c r="L17" s="16">
        <f>'[3]22'!M19</f>
        <v>0</v>
      </c>
      <c r="M17" s="16">
        <f>'[3]22'!N19</f>
        <v>157</v>
      </c>
      <c r="N17" s="16">
        <f>'[3]22'!O19</f>
        <v>0</v>
      </c>
      <c r="O17" s="17">
        <f t="shared" si="28"/>
        <v>477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157</v>
      </c>
      <c r="V17" s="16">
        <f t="shared" si="0"/>
        <v>0</v>
      </c>
      <c r="W17" s="17">
        <f t="shared" si="30"/>
        <v>477</v>
      </c>
      <c r="X17" s="8">
        <f t="shared" si="4"/>
        <v>26.2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26.2</v>
      </c>
      <c r="AE17" s="8">
        <f t="shared" si="11"/>
        <v>26.2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26.2</v>
      </c>
      <c r="AL17" s="8">
        <f t="shared" si="3"/>
        <v>267.60000000000002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157</v>
      </c>
      <c r="AQ17" s="8">
        <f t="shared" si="3"/>
        <v>0</v>
      </c>
      <c r="AR17" s="8">
        <f t="shared" si="18"/>
        <v>424.6</v>
      </c>
      <c r="AT17" s="8">
        <v>25.28</v>
      </c>
      <c r="AU17" s="8">
        <v>25.28</v>
      </c>
      <c r="AW17" s="204">
        <v>26.2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26.2</v>
      </c>
      <c r="BD17" s="204">
        <v>26.2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26.2</v>
      </c>
      <c r="BL17" s="8">
        <f t="shared" si="21"/>
        <v>25.28</v>
      </c>
      <c r="BM17" s="8">
        <f t="shared" si="22"/>
        <v>25.28</v>
      </c>
      <c r="BN17" s="8">
        <f t="shared" si="23"/>
        <v>26.2</v>
      </c>
      <c r="BO17" s="8">
        <f t="shared" si="24"/>
        <v>26.2</v>
      </c>
      <c r="BP17" s="140">
        <f t="shared" si="25"/>
        <v>-0.91999999999999815</v>
      </c>
      <c r="BQ17" s="140">
        <f t="shared" si="26"/>
        <v>-0.91999999999999815</v>
      </c>
    </row>
    <row r="18" spans="1:69">
      <c r="A18" s="8" t="s">
        <v>60</v>
      </c>
      <c r="B18" s="15">
        <f>'[3]22'!B20</f>
        <v>320</v>
      </c>
      <c r="C18" s="16">
        <f>'[3]22'!C20</f>
        <v>0</v>
      </c>
      <c r="D18" s="16">
        <f>'[3]22'!D20</f>
        <v>0</v>
      </c>
      <c r="E18" s="16">
        <f>'[3]22'!E20</f>
        <v>0</v>
      </c>
      <c r="F18" s="16">
        <f>'[3]22'!F20</f>
        <v>1000</v>
      </c>
      <c r="G18" s="16">
        <f>'[3]22'!G20</f>
        <v>0</v>
      </c>
      <c r="H18" s="17">
        <f t="shared" si="27"/>
        <v>1320</v>
      </c>
      <c r="I18" s="15">
        <f>'[3]22'!J20</f>
        <v>320</v>
      </c>
      <c r="J18" s="16">
        <f>'[3]22'!K20</f>
        <v>0</v>
      </c>
      <c r="K18" s="16">
        <f>'[3]22'!L20</f>
        <v>0</v>
      </c>
      <c r="L18" s="16">
        <f>'[3]22'!M20</f>
        <v>0</v>
      </c>
      <c r="M18" s="16">
        <f>'[3]22'!N20</f>
        <v>157</v>
      </c>
      <c r="N18" s="16">
        <f>'[3]22'!O20</f>
        <v>0</v>
      </c>
      <c r="O18" s="17">
        <f t="shared" si="28"/>
        <v>477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157</v>
      </c>
      <c r="V18" s="16">
        <f t="shared" si="0"/>
        <v>0</v>
      </c>
      <c r="W18" s="17">
        <f t="shared" si="30"/>
        <v>477</v>
      </c>
      <c r="X18" s="8">
        <f t="shared" si="4"/>
        <v>26.2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26.2</v>
      </c>
      <c r="AE18" s="8">
        <f t="shared" si="11"/>
        <v>26.2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26.2</v>
      </c>
      <c r="AL18" s="8">
        <f t="shared" si="3"/>
        <v>267.60000000000002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157</v>
      </c>
      <c r="AQ18" s="8">
        <f t="shared" si="3"/>
        <v>0</v>
      </c>
      <c r="AR18" s="8">
        <f t="shared" si="18"/>
        <v>424.6</v>
      </c>
      <c r="AT18" s="8">
        <v>25.28</v>
      </c>
      <c r="AU18" s="8">
        <v>25.28</v>
      </c>
      <c r="AW18" s="204">
        <v>26.2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26.2</v>
      </c>
      <c r="BD18" s="204">
        <v>26.2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26.2</v>
      </c>
      <c r="BL18" s="8">
        <f t="shared" si="21"/>
        <v>25.28</v>
      </c>
      <c r="BM18" s="8">
        <f t="shared" si="22"/>
        <v>25.28</v>
      </c>
      <c r="BN18" s="8">
        <f t="shared" si="23"/>
        <v>26.2</v>
      </c>
      <c r="BO18" s="8">
        <f t="shared" si="24"/>
        <v>26.2</v>
      </c>
      <c r="BP18" s="140">
        <f t="shared" si="25"/>
        <v>-0.91999999999999815</v>
      </c>
      <c r="BQ18" s="140">
        <f t="shared" si="26"/>
        <v>-0.91999999999999815</v>
      </c>
    </row>
    <row r="19" spans="1:69">
      <c r="A19" s="8" t="s">
        <v>61</v>
      </c>
      <c r="B19" s="15">
        <f>'[3]22'!B21</f>
        <v>320</v>
      </c>
      <c r="C19" s="16">
        <f>'[3]22'!C21</f>
        <v>0</v>
      </c>
      <c r="D19" s="16">
        <f>'[3]22'!D21</f>
        <v>0</v>
      </c>
      <c r="E19" s="16">
        <f>'[3]22'!E21</f>
        <v>0</v>
      </c>
      <c r="F19" s="16">
        <f>'[3]22'!F21</f>
        <v>1000</v>
      </c>
      <c r="G19" s="16">
        <f>'[3]22'!G21</f>
        <v>0</v>
      </c>
      <c r="H19" s="17">
        <f t="shared" si="27"/>
        <v>1320</v>
      </c>
      <c r="I19" s="15">
        <f>'[3]22'!J21</f>
        <v>320</v>
      </c>
      <c r="J19" s="16">
        <f>'[3]22'!K21</f>
        <v>0</v>
      </c>
      <c r="K19" s="16">
        <f>'[3]22'!L21</f>
        <v>0</v>
      </c>
      <c r="L19" s="16">
        <f>'[3]22'!M21</f>
        <v>0</v>
      </c>
      <c r="M19" s="16">
        <f>'[3]22'!N21</f>
        <v>153</v>
      </c>
      <c r="N19" s="16">
        <f>'[3]22'!O21</f>
        <v>0</v>
      </c>
      <c r="O19" s="17">
        <f t="shared" si="28"/>
        <v>473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153</v>
      </c>
      <c r="V19" s="16">
        <f t="shared" si="29"/>
        <v>0</v>
      </c>
      <c r="W19" s="17">
        <f t="shared" si="30"/>
        <v>473</v>
      </c>
      <c r="X19" s="8">
        <f t="shared" si="4"/>
        <v>26.2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26.2</v>
      </c>
      <c r="AE19" s="8">
        <f t="shared" si="11"/>
        <v>26.2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26.2</v>
      </c>
      <c r="AL19" s="8">
        <f t="shared" ref="AL19:AQ61" si="31">Q19-X19-AE19</f>
        <v>267.60000000000002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153</v>
      </c>
      <c r="AQ19" s="8">
        <f t="shared" si="31"/>
        <v>0</v>
      </c>
      <c r="AR19" s="8">
        <f t="shared" si="18"/>
        <v>420.6</v>
      </c>
      <c r="AT19" s="8">
        <v>25.28</v>
      </c>
      <c r="AU19" s="8">
        <v>25.28</v>
      </c>
      <c r="AW19" s="204">
        <v>26.2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26.2</v>
      </c>
      <c r="BD19" s="204">
        <v>26.2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26.2</v>
      </c>
      <c r="BL19" s="8">
        <f t="shared" si="21"/>
        <v>25.28</v>
      </c>
      <c r="BM19" s="8">
        <f t="shared" si="22"/>
        <v>25.28</v>
      </c>
      <c r="BN19" s="8">
        <f t="shared" si="23"/>
        <v>26.2</v>
      </c>
      <c r="BO19" s="8">
        <f t="shared" si="24"/>
        <v>26.2</v>
      </c>
      <c r="BP19" s="140">
        <f t="shared" si="25"/>
        <v>-0.91999999999999815</v>
      </c>
      <c r="BQ19" s="140">
        <f t="shared" si="26"/>
        <v>-0.91999999999999815</v>
      </c>
    </row>
    <row r="20" spans="1:69">
      <c r="A20" s="8" t="s">
        <v>62</v>
      </c>
      <c r="B20" s="15">
        <f>'[3]22'!B22</f>
        <v>320</v>
      </c>
      <c r="C20" s="16">
        <f>'[3]22'!C22</f>
        <v>0</v>
      </c>
      <c r="D20" s="16">
        <f>'[3]22'!D22</f>
        <v>0</v>
      </c>
      <c r="E20" s="16">
        <f>'[3]22'!E22</f>
        <v>0</v>
      </c>
      <c r="F20" s="16">
        <f>'[3]22'!F22</f>
        <v>1000</v>
      </c>
      <c r="G20" s="16">
        <f>'[3]22'!G22</f>
        <v>0</v>
      </c>
      <c r="H20" s="17">
        <f t="shared" si="27"/>
        <v>1320</v>
      </c>
      <c r="I20" s="15">
        <f>'[3]22'!J22</f>
        <v>320</v>
      </c>
      <c r="J20" s="16">
        <f>'[3]22'!K22</f>
        <v>0</v>
      </c>
      <c r="K20" s="16">
        <f>'[3]22'!L22</f>
        <v>0</v>
      </c>
      <c r="L20" s="16">
        <f>'[3]22'!M22</f>
        <v>0</v>
      </c>
      <c r="M20" s="16">
        <f>'[3]22'!N22</f>
        <v>153</v>
      </c>
      <c r="N20" s="16">
        <f>'[3]22'!O22</f>
        <v>0</v>
      </c>
      <c r="O20" s="17">
        <f t="shared" si="28"/>
        <v>473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153</v>
      </c>
      <c r="V20" s="16">
        <f t="shared" si="29"/>
        <v>0</v>
      </c>
      <c r="W20" s="17">
        <f t="shared" si="30"/>
        <v>473</v>
      </c>
      <c r="X20" s="8">
        <f t="shared" si="4"/>
        <v>26.2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26.2</v>
      </c>
      <c r="AE20" s="8">
        <f t="shared" si="11"/>
        <v>26.2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26.2</v>
      </c>
      <c r="AL20" s="8">
        <f t="shared" si="31"/>
        <v>267.60000000000002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153</v>
      </c>
      <c r="AQ20" s="8">
        <f t="shared" si="31"/>
        <v>0</v>
      </c>
      <c r="AR20" s="8">
        <f t="shared" si="18"/>
        <v>420.6</v>
      </c>
      <c r="AT20" s="8">
        <v>25.28</v>
      </c>
      <c r="AU20" s="8">
        <v>25.28</v>
      </c>
      <c r="AW20" s="204">
        <v>26.2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26.2</v>
      </c>
      <c r="BD20" s="204">
        <v>26.2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26.2</v>
      </c>
      <c r="BL20" s="8">
        <f t="shared" si="21"/>
        <v>25.28</v>
      </c>
      <c r="BM20" s="8">
        <f t="shared" si="22"/>
        <v>25.28</v>
      </c>
      <c r="BN20" s="8">
        <f t="shared" si="23"/>
        <v>26.2</v>
      </c>
      <c r="BO20" s="8">
        <f t="shared" si="24"/>
        <v>26.2</v>
      </c>
      <c r="BP20" s="140">
        <f t="shared" si="25"/>
        <v>-0.91999999999999815</v>
      </c>
      <c r="BQ20" s="140">
        <f t="shared" si="26"/>
        <v>-0.91999999999999815</v>
      </c>
    </row>
    <row r="21" spans="1:69">
      <c r="A21" s="8" t="s">
        <v>63</v>
      </c>
      <c r="B21" s="15">
        <f>'[3]22'!B23</f>
        <v>320</v>
      </c>
      <c r="C21" s="16">
        <f>'[3]22'!C23</f>
        <v>0</v>
      </c>
      <c r="D21" s="16">
        <f>'[3]22'!D23</f>
        <v>0</v>
      </c>
      <c r="E21" s="16">
        <f>'[3]22'!E23</f>
        <v>0</v>
      </c>
      <c r="F21" s="16">
        <f>'[3]22'!F23</f>
        <v>1000</v>
      </c>
      <c r="G21" s="16">
        <f>'[3]22'!G23</f>
        <v>0</v>
      </c>
      <c r="H21" s="17">
        <f t="shared" si="27"/>
        <v>1320</v>
      </c>
      <c r="I21" s="15">
        <f>'[3]22'!J23</f>
        <v>320</v>
      </c>
      <c r="J21" s="16">
        <f>'[3]22'!K23</f>
        <v>0</v>
      </c>
      <c r="K21" s="16">
        <f>'[3]22'!L23</f>
        <v>0</v>
      </c>
      <c r="L21" s="16">
        <f>'[3]22'!M23</f>
        <v>0</v>
      </c>
      <c r="M21" s="16">
        <f>'[3]22'!N23</f>
        <v>153</v>
      </c>
      <c r="N21" s="16">
        <f>'[3]22'!O23</f>
        <v>0</v>
      </c>
      <c r="O21" s="17">
        <f t="shared" si="28"/>
        <v>473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153</v>
      </c>
      <c r="V21" s="16">
        <f t="shared" si="29"/>
        <v>0</v>
      </c>
      <c r="W21" s="17">
        <f t="shared" si="30"/>
        <v>473</v>
      </c>
      <c r="X21" s="8">
        <f t="shared" si="4"/>
        <v>26.2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26.2</v>
      </c>
      <c r="AE21" s="8">
        <f t="shared" si="11"/>
        <v>26.2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26.2</v>
      </c>
      <c r="AL21" s="8">
        <f t="shared" si="31"/>
        <v>267.60000000000002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153</v>
      </c>
      <c r="AQ21" s="8">
        <f t="shared" si="31"/>
        <v>0</v>
      </c>
      <c r="AR21" s="8">
        <f t="shared" si="18"/>
        <v>420.6</v>
      </c>
      <c r="AT21" s="8">
        <v>25.28</v>
      </c>
      <c r="AU21" s="8">
        <v>25.28</v>
      </c>
      <c r="AW21" s="204">
        <v>26.2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26.2</v>
      </c>
      <c r="BD21" s="204">
        <v>26.2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26.2</v>
      </c>
      <c r="BL21" s="8">
        <f t="shared" si="21"/>
        <v>25.28</v>
      </c>
      <c r="BM21" s="8">
        <f t="shared" si="22"/>
        <v>25.28</v>
      </c>
      <c r="BN21" s="8">
        <f t="shared" si="23"/>
        <v>26.2</v>
      </c>
      <c r="BO21" s="8">
        <f t="shared" si="24"/>
        <v>26.2</v>
      </c>
      <c r="BP21" s="140">
        <f t="shared" si="25"/>
        <v>-0.91999999999999815</v>
      </c>
      <c r="BQ21" s="140">
        <f t="shared" si="26"/>
        <v>-0.91999999999999815</v>
      </c>
    </row>
    <row r="22" spans="1:69">
      <c r="A22" s="8" t="s">
        <v>64</v>
      </c>
      <c r="B22" s="15">
        <f>'[3]22'!B24</f>
        <v>320</v>
      </c>
      <c r="C22" s="16">
        <f>'[3]22'!C24</f>
        <v>0</v>
      </c>
      <c r="D22" s="16">
        <f>'[3]22'!D24</f>
        <v>0</v>
      </c>
      <c r="E22" s="16">
        <f>'[3]22'!E24</f>
        <v>0</v>
      </c>
      <c r="F22" s="16">
        <f>'[3]22'!F24</f>
        <v>1000</v>
      </c>
      <c r="G22" s="16">
        <f>'[3]22'!G24</f>
        <v>0</v>
      </c>
      <c r="H22" s="17">
        <f t="shared" si="27"/>
        <v>1320</v>
      </c>
      <c r="I22" s="15">
        <f>'[3]22'!J24</f>
        <v>320</v>
      </c>
      <c r="J22" s="16">
        <f>'[3]22'!K24</f>
        <v>0</v>
      </c>
      <c r="K22" s="16">
        <f>'[3]22'!L24</f>
        <v>0</v>
      </c>
      <c r="L22" s="16">
        <f>'[3]22'!M24</f>
        <v>0</v>
      </c>
      <c r="M22" s="16">
        <f>'[3]22'!N24</f>
        <v>152</v>
      </c>
      <c r="N22" s="16">
        <f>'[3]22'!O24</f>
        <v>0</v>
      </c>
      <c r="O22" s="17">
        <f t="shared" si="28"/>
        <v>472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152</v>
      </c>
      <c r="V22" s="16">
        <f t="shared" si="29"/>
        <v>0</v>
      </c>
      <c r="W22" s="17">
        <f t="shared" si="30"/>
        <v>472</v>
      </c>
      <c r="X22" s="8">
        <f t="shared" si="4"/>
        <v>26.2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26.2</v>
      </c>
      <c r="AE22" s="8">
        <f t="shared" si="11"/>
        <v>26.2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26.2</v>
      </c>
      <c r="AL22" s="8">
        <f t="shared" si="31"/>
        <v>267.60000000000002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152</v>
      </c>
      <c r="AQ22" s="8">
        <f t="shared" si="31"/>
        <v>0</v>
      </c>
      <c r="AR22" s="8">
        <f t="shared" si="18"/>
        <v>419.6</v>
      </c>
      <c r="AT22" s="8">
        <v>25.28</v>
      </c>
      <c r="AU22" s="8">
        <v>25.28</v>
      </c>
      <c r="AW22" s="204">
        <v>26.2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26.2</v>
      </c>
      <c r="BD22" s="204">
        <v>26.2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26.2</v>
      </c>
      <c r="BL22" s="8">
        <f t="shared" si="21"/>
        <v>25.28</v>
      </c>
      <c r="BM22" s="8">
        <f t="shared" si="22"/>
        <v>25.28</v>
      </c>
      <c r="BN22" s="8">
        <f t="shared" si="23"/>
        <v>26.2</v>
      </c>
      <c r="BO22" s="8">
        <f t="shared" si="24"/>
        <v>26.2</v>
      </c>
      <c r="BP22" s="140">
        <f t="shared" si="25"/>
        <v>-0.91999999999999815</v>
      </c>
      <c r="BQ22" s="140">
        <f t="shared" si="26"/>
        <v>-0.91999999999999815</v>
      </c>
    </row>
    <row r="23" spans="1:69">
      <c r="A23" s="8" t="s">
        <v>65</v>
      </c>
      <c r="B23" s="15">
        <f>'[3]22'!B25</f>
        <v>320</v>
      </c>
      <c r="C23" s="16">
        <f>'[3]22'!C25</f>
        <v>0</v>
      </c>
      <c r="D23" s="16">
        <f>'[3]22'!D25</f>
        <v>0</v>
      </c>
      <c r="E23" s="16">
        <f>'[3]22'!E25</f>
        <v>0</v>
      </c>
      <c r="F23" s="16">
        <f>'[3]22'!F25</f>
        <v>1000</v>
      </c>
      <c r="G23" s="16">
        <f>'[3]22'!G25</f>
        <v>0</v>
      </c>
      <c r="H23" s="17">
        <f t="shared" si="27"/>
        <v>1320</v>
      </c>
      <c r="I23" s="15">
        <f>'[3]22'!J25</f>
        <v>320</v>
      </c>
      <c r="J23" s="16">
        <f>'[3]22'!K25</f>
        <v>0</v>
      </c>
      <c r="K23" s="16">
        <f>'[3]22'!L25</f>
        <v>0</v>
      </c>
      <c r="L23" s="16">
        <f>'[3]22'!M25</f>
        <v>0</v>
      </c>
      <c r="M23" s="16">
        <f>'[3]22'!N25</f>
        <v>150</v>
      </c>
      <c r="N23" s="16">
        <f>'[3]22'!O25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25.03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25.03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262.97000000000003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412.97</v>
      </c>
      <c r="AT23" s="8">
        <v>24.15</v>
      </c>
      <c r="AU23" s="8">
        <v>30.87</v>
      </c>
      <c r="AW23" s="204">
        <v>25.03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25.03</v>
      </c>
      <c r="BD23" s="204">
        <v>32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32</v>
      </c>
      <c r="BL23" s="8">
        <f t="shared" si="21"/>
        <v>24.15</v>
      </c>
      <c r="BM23" s="8">
        <f t="shared" si="22"/>
        <v>30.87</v>
      </c>
      <c r="BN23" s="8">
        <f t="shared" si="23"/>
        <v>25.03</v>
      </c>
      <c r="BO23" s="8">
        <f t="shared" si="24"/>
        <v>32</v>
      </c>
      <c r="BP23" s="140">
        <f t="shared" si="25"/>
        <v>-0.88000000000000256</v>
      </c>
      <c r="BQ23" s="140">
        <f t="shared" si="26"/>
        <v>-1.129999999999999</v>
      </c>
    </row>
    <row r="24" spans="1:69">
      <c r="A24" s="8" t="s">
        <v>66</v>
      </c>
      <c r="B24" s="15">
        <f>'[3]22'!B26</f>
        <v>320</v>
      </c>
      <c r="C24" s="16">
        <f>'[3]22'!C26</f>
        <v>0</v>
      </c>
      <c r="D24" s="16">
        <f>'[3]22'!D26</f>
        <v>0</v>
      </c>
      <c r="E24" s="16">
        <f>'[3]22'!E26</f>
        <v>0</v>
      </c>
      <c r="F24" s="16">
        <f>'[3]22'!F26</f>
        <v>1000</v>
      </c>
      <c r="G24" s="16">
        <f>'[3]22'!G26</f>
        <v>0</v>
      </c>
      <c r="H24" s="17">
        <f t="shared" si="27"/>
        <v>1320</v>
      </c>
      <c r="I24" s="15">
        <f>'[3]22'!J26</f>
        <v>320</v>
      </c>
      <c r="J24" s="16">
        <f>'[3]22'!K26</f>
        <v>0</v>
      </c>
      <c r="K24" s="16">
        <f>'[3]22'!L26</f>
        <v>0</v>
      </c>
      <c r="L24" s="16">
        <f>'[3]22'!M26</f>
        <v>0</v>
      </c>
      <c r="M24" s="16">
        <f>'[3]22'!N26</f>
        <v>150</v>
      </c>
      <c r="N24" s="16">
        <f>'[3]22'!O26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25.03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25.03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262.97000000000003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412.97</v>
      </c>
      <c r="AT24" s="8">
        <v>24.15</v>
      </c>
      <c r="AU24" s="8">
        <v>30.87</v>
      </c>
      <c r="AW24" s="204">
        <v>25.03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25.03</v>
      </c>
      <c r="BD24" s="204">
        <v>32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32</v>
      </c>
      <c r="BL24" s="8">
        <f t="shared" si="21"/>
        <v>24.15</v>
      </c>
      <c r="BM24" s="8">
        <f t="shared" si="22"/>
        <v>30.87</v>
      </c>
      <c r="BN24" s="8">
        <f t="shared" si="23"/>
        <v>25.03</v>
      </c>
      <c r="BO24" s="8">
        <f t="shared" si="24"/>
        <v>32</v>
      </c>
      <c r="BP24" s="140">
        <f t="shared" si="25"/>
        <v>-0.88000000000000256</v>
      </c>
      <c r="BQ24" s="140">
        <f t="shared" si="26"/>
        <v>-1.129999999999999</v>
      </c>
    </row>
    <row r="25" spans="1:69">
      <c r="A25" s="8" t="s">
        <v>67</v>
      </c>
      <c r="B25" s="15">
        <f>'[3]22'!B27</f>
        <v>320</v>
      </c>
      <c r="C25" s="16">
        <f>'[3]22'!C27</f>
        <v>0</v>
      </c>
      <c r="D25" s="16">
        <f>'[3]22'!D27</f>
        <v>0</v>
      </c>
      <c r="E25" s="16">
        <f>'[3]22'!E27</f>
        <v>0</v>
      </c>
      <c r="F25" s="16">
        <f>'[3]22'!F27</f>
        <v>1000</v>
      </c>
      <c r="G25" s="16">
        <f>'[3]22'!G27</f>
        <v>0</v>
      </c>
      <c r="H25" s="17">
        <f t="shared" si="27"/>
        <v>1320</v>
      </c>
      <c r="I25" s="15">
        <f>'[3]22'!J27</f>
        <v>320</v>
      </c>
      <c r="J25" s="16">
        <f>'[3]22'!K27</f>
        <v>0</v>
      </c>
      <c r="K25" s="16">
        <f>'[3]22'!L27</f>
        <v>0</v>
      </c>
      <c r="L25" s="16">
        <f>'[3]22'!M27</f>
        <v>0</v>
      </c>
      <c r="M25" s="16">
        <f>'[3]22'!N27</f>
        <v>150</v>
      </c>
      <c r="N25" s="16">
        <f>'[3]22'!O27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25.03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25.03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262.97000000000003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412.97</v>
      </c>
      <c r="AT25" s="8">
        <v>24.15</v>
      </c>
      <c r="AU25" s="8">
        <v>30.87</v>
      </c>
      <c r="AW25" s="204">
        <v>25.03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25.03</v>
      </c>
      <c r="BD25" s="204">
        <v>32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32</v>
      </c>
      <c r="BL25" s="8">
        <f t="shared" si="21"/>
        <v>24.15</v>
      </c>
      <c r="BM25" s="8">
        <f t="shared" si="22"/>
        <v>30.87</v>
      </c>
      <c r="BN25" s="8">
        <f t="shared" si="23"/>
        <v>25.03</v>
      </c>
      <c r="BO25" s="8">
        <f t="shared" si="24"/>
        <v>32</v>
      </c>
      <c r="BP25" s="140">
        <f t="shared" si="25"/>
        <v>-0.88000000000000256</v>
      </c>
      <c r="BQ25" s="140">
        <f t="shared" si="26"/>
        <v>-1.129999999999999</v>
      </c>
    </row>
    <row r="26" spans="1:69">
      <c r="A26" s="8" t="s">
        <v>68</v>
      </c>
      <c r="B26" s="15">
        <f>'[3]22'!B28</f>
        <v>320</v>
      </c>
      <c r="C26" s="16">
        <f>'[3]22'!C28</f>
        <v>0</v>
      </c>
      <c r="D26" s="16">
        <f>'[3]22'!D28</f>
        <v>0</v>
      </c>
      <c r="E26" s="16">
        <f>'[3]22'!E28</f>
        <v>0</v>
      </c>
      <c r="F26" s="16">
        <f>'[3]22'!F28</f>
        <v>1000</v>
      </c>
      <c r="G26" s="16">
        <f>'[3]22'!G28</f>
        <v>0</v>
      </c>
      <c r="H26" s="17">
        <f t="shared" si="27"/>
        <v>1320</v>
      </c>
      <c r="I26" s="15">
        <f>'[3]22'!J28</f>
        <v>320</v>
      </c>
      <c r="J26" s="16">
        <f>'[3]22'!K28</f>
        <v>0</v>
      </c>
      <c r="K26" s="16">
        <f>'[3]22'!L28</f>
        <v>0</v>
      </c>
      <c r="L26" s="16">
        <f>'[3]22'!M28</f>
        <v>0</v>
      </c>
      <c r="M26" s="16">
        <f>'[3]22'!N28</f>
        <v>150</v>
      </c>
      <c r="N26" s="16">
        <f>'[3]22'!O28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25.03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25.03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262.97000000000003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412.97</v>
      </c>
      <c r="AT26" s="8">
        <v>24.15</v>
      </c>
      <c r="AU26" s="8">
        <v>30.87</v>
      </c>
      <c r="AW26" s="204">
        <v>25.03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25.03</v>
      </c>
      <c r="BD26" s="204">
        <v>32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32</v>
      </c>
      <c r="BL26" s="8">
        <f t="shared" si="21"/>
        <v>24.15</v>
      </c>
      <c r="BM26" s="8">
        <f t="shared" si="22"/>
        <v>30.87</v>
      </c>
      <c r="BN26" s="8">
        <f t="shared" si="23"/>
        <v>25.03</v>
      </c>
      <c r="BO26" s="8">
        <f t="shared" si="24"/>
        <v>32</v>
      </c>
      <c r="BP26" s="140">
        <f t="shared" si="25"/>
        <v>-0.88000000000000256</v>
      </c>
      <c r="BQ26" s="140">
        <f t="shared" si="26"/>
        <v>-1.129999999999999</v>
      </c>
    </row>
    <row r="27" spans="1:69">
      <c r="A27" s="8" t="s">
        <v>69</v>
      </c>
      <c r="B27" s="15">
        <f>'[3]22'!B29</f>
        <v>320</v>
      </c>
      <c r="C27" s="16">
        <f>'[3]22'!C29</f>
        <v>0</v>
      </c>
      <c r="D27" s="16">
        <f>'[3]22'!D29</f>
        <v>0</v>
      </c>
      <c r="E27" s="16">
        <f>'[3]22'!E29</f>
        <v>0</v>
      </c>
      <c r="F27" s="16">
        <f>'[3]22'!F29</f>
        <v>1000</v>
      </c>
      <c r="G27" s="16">
        <f>'[3]22'!G29</f>
        <v>0</v>
      </c>
      <c r="H27" s="17">
        <f t="shared" si="27"/>
        <v>1320</v>
      </c>
      <c r="I27" s="15">
        <f>'[3]22'!J29</f>
        <v>320</v>
      </c>
      <c r="J27" s="16">
        <f>'[3]22'!K29</f>
        <v>0</v>
      </c>
      <c r="K27" s="16">
        <f>'[3]22'!L29</f>
        <v>0</v>
      </c>
      <c r="L27" s="16">
        <f>'[3]22'!M29</f>
        <v>0</v>
      </c>
      <c r="M27" s="16">
        <f>'[3]22'!N29</f>
        <v>150</v>
      </c>
      <c r="N27" s="16">
        <f>'[3]22'!O29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25.03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25.03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262.97000000000003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412.97</v>
      </c>
      <c r="AT27" s="8">
        <v>9.6</v>
      </c>
      <c r="AU27" s="8">
        <v>30.87</v>
      </c>
      <c r="AW27" s="204">
        <v>25.03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25.03</v>
      </c>
      <c r="BD27" s="204">
        <v>32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32</v>
      </c>
      <c r="BL27" s="8">
        <f t="shared" si="21"/>
        <v>9.6</v>
      </c>
      <c r="BM27" s="8">
        <f t="shared" si="22"/>
        <v>30.87</v>
      </c>
      <c r="BN27" s="8">
        <f t="shared" si="23"/>
        <v>25.03</v>
      </c>
      <c r="BO27" s="8">
        <f t="shared" si="24"/>
        <v>32</v>
      </c>
      <c r="BP27" s="140">
        <f t="shared" si="25"/>
        <v>-15.430000000000001</v>
      </c>
      <c r="BQ27" s="140">
        <f t="shared" si="26"/>
        <v>-1.129999999999999</v>
      </c>
    </row>
    <row r="28" spans="1:69">
      <c r="A28" s="8" t="s">
        <v>70</v>
      </c>
      <c r="B28" s="15">
        <f>'[3]22'!B30</f>
        <v>320</v>
      </c>
      <c r="C28" s="16">
        <f>'[3]22'!C30</f>
        <v>0</v>
      </c>
      <c r="D28" s="16">
        <f>'[3]22'!D30</f>
        <v>0</v>
      </c>
      <c r="E28" s="16">
        <f>'[3]22'!E30</f>
        <v>0</v>
      </c>
      <c r="F28" s="16">
        <f>'[3]22'!F30</f>
        <v>1000</v>
      </c>
      <c r="G28" s="16">
        <f>'[3]22'!G30</f>
        <v>0</v>
      </c>
      <c r="H28" s="17">
        <f t="shared" si="27"/>
        <v>1320</v>
      </c>
      <c r="I28" s="15">
        <f>'[3]22'!J30</f>
        <v>320</v>
      </c>
      <c r="J28" s="16">
        <f>'[3]22'!K30</f>
        <v>0</v>
      </c>
      <c r="K28" s="16">
        <f>'[3]22'!L30</f>
        <v>0</v>
      </c>
      <c r="L28" s="16">
        <f>'[3]22'!M30</f>
        <v>0</v>
      </c>
      <c r="M28" s="16">
        <f>'[3]22'!N30</f>
        <v>150</v>
      </c>
      <c r="N28" s="16">
        <f>'[3]22'!O30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25.03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25.03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262.97000000000003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412.97</v>
      </c>
      <c r="AT28" s="8">
        <v>9.6</v>
      </c>
      <c r="AU28" s="8">
        <v>30.87</v>
      </c>
      <c r="AW28" s="204">
        <v>25.03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25.03</v>
      </c>
      <c r="BD28" s="204">
        <v>32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32</v>
      </c>
      <c r="BL28" s="8">
        <f t="shared" si="21"/>
        <v>9.6</v>
      </c>
      <c r="BM28" s="8">
        <f t="shared" si="22"/>
        <v>30.87</v>
      </c>
      <c r="BN28" s="8">
        <f t="shared" si="23"/>
        <v>25.03</v>
      </c>
      <c r="BO28" s="8">
        <f t="shared" si="24"/>
        <v>32</v>
      </c>
      <c r="BP28" s="140">
        <f t="shared" si="25"/>
        <v>-15.430000000000001</v>
      </c>
      <c r="BQ28" s="140">
        <f t="shared" si="26"/>
        <v>-1.129999999999999</v>
      </c>
    </row>
    <row r="29" spans="1:69">
      <c r="A29" s="8" t="s">
        <v>71</v>
      </c>
      <c r="B29" s="15">
        <f>'[3]22'!B31</f>
        <v>320</v>
      </c>
      <c r="C29" s="16">
        <f>'[3]22'!C31</f>
        <v>0</v>
      </c>
      <c r="D29" s="16">
        <f>'[3]22'!D31</f>
        <v>0</v>
      </c>
      <c r="E29" s="16">
        <f>'[3]22'!E31</f>
        <v>0</v>
      </c>
      <c r="F29" s="16">
        <f>'[3]22'!F31</f>
        <v>1000</v>
      </c>
      <c r="G29" s="16">
        <f>'[3]22'!G31</f>
        <v>0</v>
      </c>
      <c r="H29" s="17">
        <f t="shared" si="27"/>
        <v>1320</v>
      </c>
      <c r="I29" s="15">
        <f>'[3]22'!J31</f>
        <v>320</v>
      </c>
      <c r="J29" s="16">
        <f>'[3]22'!K31</f>
        <v>0</v>
      </c>
      <c r="K29" s="16">
        <f>'[3]22'!L31</f>
        <v>0</v>
      </c>
      <c r="L29" s="16">
        <f>'[3]22'!M31</f>
        <v>0</v>
      </c>
      <c r="M29" s="16">
        <f>'[3]22'!N31</f>
        <v>150</v>
      </c>
      <c r="N29" s="16">
        <f>'[3]22'!O31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25.03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25.03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262.97000000000003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412.97</v>
      </c>
      <c r="AT29" s="8">
        <v>24.15</v>
      </c>
      <c r="AU29" s="8">
        <v>30.87</v>
      </c>
      <c r="AW29" s="204">
        <v>25.03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25.03</v>
      </c>
      <c r="BD29" s="204">
        <v>32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32</v>
      </c>
      <c r="BL29" s="8">
        <f t="shared" si="21"/>
        <v>24.15</v>
      </c>
      <c r="BM29" s="8">
        <f t="shared" si="22"/>
        <v>30.87</v>
      </c>
      <c r="BN29" s="8">
        <f t="shared" si="23"/>
        <v>25.03</v>
      </c>
      <c r="BO29" s="8">
        <f t="shared" si="24"/>
        <v>32</v>
      </c>
      <c r="BP29" s="140">
        <f t="shared" si="25"/>
        <v>-0.88000000000000256</v>
      </c>
      <c r="BQ29" s="140">
        <f t="shared" si="26"/>
        <v>-1.129999999999999</v>
      </c>
    </row>
    <row r="30" spans="1:69">
      <c r="A30" s="8" t="s">
        <v>72</v>
      </c>
      <c r="B30" s="15">
        <f>'[3]22'!B32</f>
        <v>320</v>
      </c>
      <c r="C30" s="16">
        <f>'[3]22'!C32</f>
        <v>0</v>
      </c>
      <c r="D30" s="16">
        <f>'[3]22'!D32</f>
        <v>0</v>
      </c>
      <c r="E30" s="16">
        <f>'[3]22'!E32</f>
        <v>0</v>
      </c>
      <c r="F30" s="16">
        <f>'[3]22'!F32</f>
        <v>1000</v>
      </c>
      <c r="G30" s="16">
        <f>'[3]22'!G32</f>
        <v>0</v>
      </c>
      <c r="H30" s="17">
        <f t="shared" si="27"/>
        <v>1320</v>
      </c>
      <c r="I30" s="15">
        <f>'[3]22'!J32</f>
        <v>320</v>
      </c>
      <c r="J30" s="16">
        <f>'[3]22'!K32</f>
        <v>0</v>
      </c>
      <c r="K30" s="16">
        <f>'[3]22'!L32</f>
        <v>0</v>
      </c>
      <c r="L30" s="16">
        <f>'[3]22'!M32</f>
        <v>0</v>
      </c>
      <c r="M30" s="16">
        <f>'[3]22'!N32</f>
        <v>150</v>
      </c>
      <c r="N30" s="16">
        <f>'[3]22'!O32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25.03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25.03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262.97000000000003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412.97</v>
      </c>
      <c r="AT30" s="8">
        <v>24.15</v>
      </c>
      <c r="AU30" s="8">
        <v>30.87</v>
      </c>
      <c r="AW30" s="204">
        <v>25.03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25.03</v>
      </c>
      <c r="BD30" s="204">
        <v>32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32</v>
      </c>
      <c r="BL30" s="8">
        <f t="shared" si="21"/>
        <v>24.15</v>
      </c>
      <c r="BM30" s="8">
        <f t="shared" si="22"/>
        <v>30.87</v>
      </c>
      <c r="BN30" s="8">
        <f t="shared" si="23"/>
        <v>25.03</v>
      </c>
      <c r="BO30" s="8">
        <f t="shared" si="24"/>
        <v>32</v>
      </c>
      <c r="BP30" s="140">
        <f t="shared" si="25"/>
        <v>-0.88000000000000256</v>
      </c>
      <c r="BQ30" s="140">
        <f t="shared" si="26"/>
        <v>-1.129999999999999</v>
      </c>
    </row>
    <row r="31" spans="1:69">
      <c r="A31" s="8" t="s">
        <v>73</v>
      </c>
      <c r="B31" s="15">
        <f>'[3]22'!B33</f>
        <v>320</v>
      </c>
      <c r="C31" s="16">
        <f>'[3]22'!C33</f>
        <v>0</v>
      </c>
      <c r="D31" s="16">
        <f>'[3]22'!D33</f>
        <v>0</v>
      </c>
      <c r="E31" s="16">
        <f>'[3]22'!E33</f>
        <v>0</v>
      </c>
      <c r="F31" s="16">
        <f>'[3]22'!F33</f>
        <v>1000</v>
      </c>
      <c r="G31" s="16">
        <f>'[3]22'!G33</f>
        <v>0</v>
      </c>
      <c r="H31" s="17">
        <f t="shared" si="27"/>
        <v>1320</v>
      </c>
      <c r="I31" s="15">
        <f>'[3]22'!J33</f>
        <v>320</v>
      </c>
      <c r="J31" s="16">
        <f>'[3]22'!K33</f>
        <v>0</v>
      </c>
      <c r="K31" s="16">
        <f>'[3]22'!L33</f>
        <v>0</v>
      </c>
      <c r="L31" s="16">
        <f>'[3]22'!M33</f>
        <v>0</v>
      </c>
      <c r="M31" s="16">
        <f>'[3]22'!N33</f>
        <v>150</v>
      </c>
      <c r="N31" s="16">
        <f>'[3]22'!O33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25.03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25.03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262.97000000000003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412.97</v>
      </c>
      <c r="AT31" s="8">
        <v>24.15</v>
      </c>
      <c r="AU31" s="8">
        <v>30.87</v>
      </c>
      <c r="AW31" s="204">
        <v>25.03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25.03</v>
      </c>
      <c r="BD31" s="204">
        <v>32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32</v>
      </c>
      <c r="BL31" s="8">
        <f t="shared" si="21"/>
        <v>24.15</v>
      </c>
      <c r="BM31" s="8">
        <f t="shared" si="22"/>
        <v>30.87</v>
      </c>
      <c r="BN31" s="8">
        <f t="shared" si="23"/>
        <v>25.03</v>
      </c>
      <c r="BO31" s="8">
        <f t="shared" si="24"/>
        <v>32</v>
      </c>
      <c r="BP31" s="140">
        <f t="shared" si="25"/>
        <v>-0.88000000000000256</v>
      </c>
      <c r="BQ31" s="140">
        <f t="shared" si="26"/>
        <v>-1.129999999999999</v>
      </c>
    </row>
    <row r="32" spans="1:69">
      <c r="A32" s="8" t="s">
        <v>74</v>
      </c>
      <c r="B32" s="15">
        <f>'[3]22'!B34</f>
        <v>320</v>
      </c>
      <c r="C32" s="16">
        <f>'[3]22'!C34</f>
        <v>0</v>
      </c>
      <c r="D32" s="16">
        <f>'[3]22'!D34</f>
        <v>0</v>
      </c>
      <c r="E32" s="16">
        <f>'[3]22'!E34</f>
        <v>0</v>
      </c>
      <c r="F32" s="16">
        <f>'[3]22'!F34</f>
        <v>1000</v>
      </c>
      <c r="G32" s="16">
        <f>'[3]22'!G34</f>
        <v>0</v>
      </c>
      <c r="H32" s="17">
        <f t="shared" si="27"/>
        <v>1320</v>
      </c>
      <c r="I32" s="15">
        <f>'[3]22'!J34</f>
        <v>320</v>
      </c>
      <c r="J32" s="16">
        <f>'[3]22'!K34</f>
        <v>0</v>
      </c>
      <c r="K32" s="16">
        <f>'[3]22'!L34</f>
        <v>0</v>
      </c>
      <c r="L32" s="16">
        <f>'[3]22'!M34</f>
        <v>0</v>
      </c>
      <c r="M32" s="16">
        <f>'[3]22'!N34</f>
        <v>150</v>
      </c>
      <c r="N32" s="16">
        <f>'[3]22'!O34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25.03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25.03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262.97000000000003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412.97</v>
      </c>
      <c r="AT32" s="8">
        <v>24.15</v>
      </c>
      <c r="AU32" s="8">
        <v>30.87</v>
      </c>
      <c r="AW32" s="204">
        <v>25.03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25.03</v>
      </c>
      <c r="BD32" s="204">
        <v>32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32</v>
      </c>
      <c r="BL32" s="8">
        <f t="shared" si="21"/>
        <v>24.15</v>
      </c>
      <c r="BM32" s="8">
        <f t="shared" si="22"/>
        <v>30.87</v>
      </c>
      <c r="BN32" s="8">
        <f t="shared" si="23"/>
        <v>25.03</v>
      </c>
      <c r="BO32" s="8">
        <f t="shared" si="24"/>
        <v>32</v>
      </c>
      <c r="BP32" s="140">
        <f t="shared" si="25"/>
        <v>-0.88000000000000256</v>
      </c>
      <c r="BQ32" s="140">
        <f t="shared" si="26"/>
        <v>-1.129999999999999</v>
      </c>
    </row>
    <row r="33" spans="1:69">
      <c r="A33" s="8" t="s">
        <v>75</v>
      </c>
      <c r="B33" s="15">
        <f>'[3]22'!B35</f>
        <v>320</v>
      </c>
      <c r="C33" s="16">
        <f>'[3]22'!C35</f>
        <v>0</v>
      </c>
      <c r="D33" s="16">
        <f>'[3]22'!D35</f>
        <v>0</v>
      </c>
      <c r="E33" s="16">
        <f>'[3]22'!E35</f>
        <v>0</v>
      </c>
      <c r="F33" s="16">
        <f>'[3]22'!F35</f>
        <v>1000</v>
      </c>
      <c r="G33" s="16">
        <f>'[3]22'!G35</f>
        <v>0</v>
      </c>
      <c r="H33" s="17">
        <f t="shared" si="27"/>
        <v>1320</v>
      </c>
      <c r="I33" s="15">
        <f>'[3]22'!J35</f>
        <v>320</v>
      </c>
      <c r="J33" s="16">
        <f>'[3]22'!K35</f>
        <v>0</v>
      </c>
      <c r="K33" s="16">
        <f>'[3]22'!L35</f>
        <v>0</v>
      </c>
      <c r="L33" s="16">
        <f>'[3]22'!M35</f>
        <v>0</v>
      </c>
      <c r="M33" s="16">
        <f>'[3]22'!N35</f>
        <v>150</v>
      </c>
      <c r="N33" s="16">
        <f>'[3]22'!O35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25.03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25.03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262.97000000000003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412.97</v>
      </c>
      <c r="AT33" s="8">
        <v>24.15</v>
      </c>
      <c r="AU33" s="8">
        <v>30.87</v>
      </c>
      <c r="AW33" s="204">
        <v>25.03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25.03</v>
      </c>
      <c r="BD33" s="204">
        <v>32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32</v>
      </c>
      <c r="BL33" s="8">
        <f t="shared" si="21"/>
        <v>24.15</v>
      </c>
      <c r="BM33" s="8">
        <f t="shared" si="22"/>
        <v>30.87</v>
      </c>
      <c r="BN33" s="8">
        <f t="shared" si="23"/>
        <v>25.03</v>
      </c>
      <c r="BO33" s="8">
        <f t="shared" si="24"/>
        <v>32</v>
      </c>
      <c r="BP33" s="140">
        <f t="shared" si="25"/>
        <v>-0.88000000000000256</v>
      </c>
      <c r="BQ33" s="140">
        <f t="shared" si="26"/>
        <v>-1.129999999999999</v>
      </c>
    </row>
    <row r="34" spans="1:69">
      <c r="A34" s="8" t="s">
        <v>76</v>
      </c>
      <c r="B34" s="15">
        <f>'[3]22'!B36</f>
        <v>320</v>
      </c>
      <c r="C34" s="16">
        <f>'[3]22'!C36</f>
        <v>0</v>
      </c>
      <c r="D34" s="16">
        <f>'[3]22'!D36</f>
        <v>0</v>
      </c>
      <c r="E34" s="16">
        <f>'[3]22'!E36</f>
        <v>0</v>
      </c>
      <c r="F34" s="16">
        <f>'[3]22'!F36</f>
        <v>1000</v>
      </c>
      <c r="G34" s="16">
        <f>'[3]22'!G36</f>
        <v>0</v>
      </c>
      <c r="H34" s="17">
        <f t="shared" si="27"/>
        <v>1320</v>
      </c>
      <c r="I34" s="15">
        <f>'[3]22'!J36</f>
        <v>320</v>
      </c>
      <c r="J34" s="16">
        <f>'[3]22'!K36</f>
        <v>0</v>
      </c>
      <c r="K34" s="16">
        <f>'[3]22'!L36</f>
        <v>0</v>
      </c>
      <c r="L34" s="16">
        <f>'[3]22'!M36</f>
        <v>0</v>
      </c>
      <c r="M34" s="16">
        <f>'[3]22'!N36</f>
        <v>150</v>
      </c>
      <c r="N34" s="16">
        <f>'[3]22'!O36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25.03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25.03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262.97000000000003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412.97</v>
      </c>
      <c r="AT34" s="8">
        <v>24.15</v>
      </c>
      <c r="AU34" s="8">
        <v>30.87</v>
      </c>
      <c r="AW34" s="204">
        <v>25.03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25.03</v>
      </c>
      <c r="BD34" s="204">
        <v>32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32</v>
      </c>
      <c r="BL34" s="8">
        <f t="shared" si="21"/>
        <v>24.15</v>
      </c>
      <c r="BM34" s="8">
        <f t="shared" si="22"/>
        <v>30.87</v>
      </c>
      <c r="BN34" s="8">
        <f t="shared" si="23"/>
        <v>25.03</v>
      </c>
      <c r="BO34" s="8">
        <f t="shared" si="24"/>
        <v>32</v>
      </c>
      <c r="BP34" s="140">
        <f t="shared" si="25"/>
        <v>-0.88000000000000256</v>
      </c>
      <c r="BQ34" s="140">
        <f t="shared" si="26"/>
        <v>-1.129999999999999</v>
      </c>
    </row>
    <row r="35" spans="1:69">
      <c r="A35" s="8" t="s">
        <v>77</v>
      </c>
      <c r="B35" s="15">
        <f>'[3]22'!B37</f>
        <v>320</v>
      </c>
      <c r="C35" s="16">
        <f>'[3]22'!C37</f>
        <v>0</v>
      </c>
      <c r="D35" s="16">
        <f>'[3]22'!D37</f>
        <v>0</v>
      </c>
      <c r="E35" s="16">
        <f>'[3]22'!E37</f>
        <v>0</v>
      </c>
      <c r="F35" s="16">
        <f>'[3]22'!F37</f>
        <v>1000</v>
      </c>
      <c r="G35" s="16">
        <f>'[3]22'!G37</f>
        <v>0</v>
      </c>
      <c r="H35" s="17">
        <f t="shared" si="27"/>
        <v>1320</v>
      </c>
      <c r="I35" s="15">
        <f>'[3]22'!J37</f>
        <v>320</v>
      </c>
      <c r="J35" s="16">
        <f>'[3]22'!K37</f>
        <v>0</v>
      </c>
      <c r="K35" s="16">
        <f>'[3]22'!L37</f>
        <v>0</v>
      </c>
      <c r="L35" s="16">
        <f>'[3]22'!M37</f>
        <v>0</v>
      </c>
      <c r="M35" s="16">
        <f>'[3]22'!N37</f>
        <v>150</v>
      </c>
      <c r="N35" s="16">
        <f>'[3]22'!O37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25.03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25.03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262.97000000000003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412.97</v>
      </c>
      <c r="AT35" s="8">
        <v>24.15</v>
      </c>
      <c r="AU35" s="8">
        <v>30.87</v>
      </c>
      <c r="AW35" s="204">
        <v>25.03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25.03</v>
      </c>
      <c r="BD35" s="204">
        <v>32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32</v>
      </c>
      <c r="BL35" s="8">
        <f t="shared" si="21"/>
        <v>24.15</v>
      </c>
      <c r="BM35" s="8">
        <f t="shared" si="22"/>
        <v>30.87</v>
      </c>
      <c r="BN35" s="8">
        <f t="shared" si="23"/>
        <v>25.03</v>
      </c>
      <c r="BO35" s="8">
        <f t="shared" si="24"/>
        <v>32</v>
      </c>
      <c r="BP35" s="140">
        <f t="shared" si="25"/>
        <v>-0.88000000000000256</v>
      </c>
      <c r="BQ35" s="140">
        <f t="shared" si="26"/>
        <v>-1.129999999999999</v>
      </c>
    </row>
    <row r="36" spans="1:69">
      <c r="A36" s="8" t="s">
        <v>78</v>
      </c>
      <c r="B36" s="15">
        <f>'[3]22'!B38</f>
        <v>320</v>
      </c>
      <c r="C36" s="16">
        <f>'[3]22'!C38</f>
        <v>0</v>
      </c>
      <c r="D36" s="16">
        <f>'[3]22'!D38</f>
        <v>0</v>
      </c>
      <c r="E36" s="16">
        <f>'[3]22'!E38</f>
        <v>0</v>
      </c>
      <c r="F36" s="16">
        <f>'[3]22'!F38</f>
        <v>1000</v>
      </c>
      <c r="G36" s="16">
        <f>'[3]22'!G38</f>
        <v>0</v>
      </c>
      <c r="H36" s="17">
        <f t="shared" si="27"/>
        <v>1320</v>
      </c>
      <c r="I36" s="15">
        <f>'[3]22'!J38</f>
        <v>320</v>
      </c>
      <c r="J36" s="16">
        <f>'[3]22'!K38</f>
        <v>0</v>
      </c>
      <c r="K36" s="16">
        <f>'[3]22'!L38</f>
        <v>0</v>
      </c>
      <c r="L36" s="16">
        <f>'[3]22'!M38</f>
        <v>0</v>
      </c>
      <c r="M36" s="16">
        <f>'[3]22'!N38</f>
        <v>150</v>
      </c>
      <c r="N36" s="16">
        <f>'[3]22'!O38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25.03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25.03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262.97000000000003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412.97</v>
      </c>
      <c r="AT36" s="8">
        <v>24.15</v>
      </c>
      <c r="AU36" s="8">
        <v>30.87</v>
      </c>
      <c r="AW36" s="204">
        <v>25.03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25.03</v>
      </c>
      <c r="BD36" s="204">
        <v>32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32</v>
      </c>
      <c r="BL36" s="8">
        <f t="shared" si="21"/>
        <v>24.15</v>
      </c>
      <c r="BM36" s="8">
        <f t="shared" si="22"/>
        <v>30.87</v>
      </c>
      <c r="BN36" s="8">
        <f t="shared" si="23"/>
        <v>25.03</v>
      </c>
      <c r="BO36" s="8">
        <f t="shared" si="24"/>
        <v>32</v>
      </c>
      <c r="BP36" s="140">
        <f t="shared" si="25"/>
        <v>-0.88000000000000256</v>
      </c>
      <c r="BQ36" s="140">
        <f t="shared" si="26"/>
        <v>-1.129999999999999</v>
      </c>
    </row>
    <row r="37" spans="1:69">
      <c r="A37" s="8" t="s">
        <v>79</v>
      </c>
      <c r="B37" s="15">
        <f>'[3]22'!B39</f>
        <v>320</v>
      </c>
      <c r="C37" s="16">
        <f>'[3]22'!C39</f>
        <v>0</v>
      </c>
      <c r="D37" s="16">
        <f>'[3]22'!D39</f>
        <v>0</v>
      </c>
      <c r="E37" s="16">
        <f>'[3]22'!E39</f>
        <v>0</v>
      </c>
      <c r="F37" s="16">
        <f>'[3]22'!F39</f>
        <v>1000</v>
      </c>
      <c r="G37" s="16">
        <f>'[3]22'!G39</f>
        <v>0</v>
      </c>
      <c r="H37" s="17">
        <f t="shared" si="27"/>
        <v>1320</v>
      </c>
      <c r="I37" s="15">
        <f>'[3]22'!J39</f>
        <v>320</v>
      </c>
      <c r="J37" s="16">
        <f>'[3]22'!K39</f>
        <v>0</v>
      </c>
      <c r="K37" s="16">
        <f>'[3]22'!L39</f>
        <v>0</v>
      </c>
      <c r="L37" s="16">
        <f>'[3]22'!M39</f>
        <v>0</v>
      </c>
      <c r="M37" s="16">
        <f>'[3]22'!N39</f>
        <v>150</v>
      </c>
      <c r="N37" s="16">
        <f>'[3]22'!O39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26.2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26.2</v>
      </c>
      <c r="AE37" s="8">
        <f t="shared" si="11"/>
        <v>26.2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26.2</v>
      </c>
      <c r="AL37" s="8">
        <f t="shared" si="31"/>
        <v>267.60000000000002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417.6</v>
      </c>
      <c r="AT37" s="8">
        <v>25.28</v>
      </c>
      <c r="AU37" s="8">
        <v>25.28</v>
      </c>
      <c r="AW37" s="204">
        <v>26.2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26.2</v>
      </c>
      <c r="BD37" s="204">
        <v>26.2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26.2</v>
      </c>
      <c r="BL37" s="8">
        <f t="shared" si="21"/>
        <v>25.28</v>
      </c>
      <c r="BM37" s="8">
        <f t="shared" si="22"/>
        <v>25.28</v>
      </c>
      <c r="BN37" s="8">
        <f t="shared" si="23"/>
        <v>26.2</v>
      </c>
      <c r="BO37" s="8">
        <f t="shared" si="24"/>
        <v>26.2</v>
      </c>
      <c r="BP37" s="140">
        <f t="shared" si="25"/>
        <v>-0.91999999999999815</v>
      </c>
      <c r="BQ37" s="140">
        <f t="shared" si="26"/>
        <v>-0.91999999999999815</v>
      </c>
    </row>
    <row r="38" spans="1:69">
      <c r="A38" s="8" t="s">
        <v>80</v>
      </c>
      <c r="B38" s="15">
        <f>'[3]22'!B40</f>
        <v>320</v>
      </c>
      <c r="C38" s="16">
        <f>'[3]22'!C40</f>
        <v>0</v>
      </c>
      <c r="D38" s="16">
        <f>'[3]22'!D40</f>
        <v>0</v>
      </c>
      <c r="E38" s="16">
        <f>'[3]22'!E40</f>
        <v>0</v>
      </c>
      <c r="F38" s="16">
        <f>'[3]22'!F40</f>
        <v>1000</v>
      </c>
      <c r="G38" s="16">
        <f>'[3]22'!G40</f>
        <v>0</v>
      </c>
      <c r="H38" s="17">
        <f t="shared" si="27"/>
        <v>1320</v>
      </c>
      <c r="I38" s="15">
        <f>'[3]22'!J40</f>
        <v>320</v>
      </c>
      <c r="J38" s="16">
        <f>'[3]22'!K40</f>
        <v>0</v>
      </c>
      <c r="K38" s="16">
        <f>'[3]22'!L40</f>
        <v>0</v>
      </c>
      <c r="L38" s="16">
        <f>'[3]22'!M40</f>
        <v>0</v>
      </c>
      <c r="M38" s="16">
        <f>'[3]22'!N40</f>
        <v>150</v>
      </c>
      <c r="N38" s="16">
        <f>'[3]22'!O40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26.2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26.2</v>
      </c>
      <c r="AE38" s="8">
        <f t="shared" si="11"/>
        <v>26.2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26.2</v>
      </c>
      <c r="AL38" s="8">
        <f t="shared" si="31"/>
        <v>267.60000000000002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417.6</v>
      </c>
      <c r="AT38" s="8">
        <v>25.28</v>
      </c>
      <c r="AU38" s="8">
        <v>25.28</v>
      </c>
      <c r="AW38" s="204">
        <v>26.2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26.2</v>
      </c>
      <c r="BD38" s="204">
        <v>26.2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26.2</v>
      </c>
      <c r="BL38" s="8">
        <f t="shared" si="21"/>
        <v>25.28</v>
      </c>
      <c r="BM38" s="8">
        <f t="shared" si="22"/>
        <v>25.28</v>
      </c>
      <c r="BN38" s="8">
        <f t="shared" si="23"/>
        <v>26.2</v>
      </c>
      <c r="BO38" s="8">
        <f t="shared" si="24"/>
        <v>26.2</v>
      </c>
      <c r="BP38" s="140">
        <f t="shared" si="25"/>
        <v>-0.91999999999999815</v>
      </c>
      <c r="BQ38" s="140">
        <f t="shared" si="26"/>
        <v>-0.91999999999999815</v>
      </c>
    </row>
    <row r="39" spans="1:69">
      <c r="A39" s="8" t="s">
        <v>81</v>
      </c>
      <c r="B39" s="15">
        <f>'[3]22'!B41</f>
        <v>320</v>
      </c>
      <c r="C39" s="16">
        <f>'[3]22'!C41</f>
        <v>0</v>
      </c>
      <c r="D39" s="16">
        <f>'[3]22'!D41</f>
        <v>0</v>
      </c>
      <c r="E39" s="16">
        <f>'[3]22'!E41</f>
        <v>0</v>
      </c>
      <c r="F39" s="16">
        <f>'[3]22'!F41</f>
        <v>980</v>
      </c>
      <c r="G39" s="16">
        <f>'[3]22'!G41</f>
        <v>0</v>
      </c>
      <c r="H39" s="17">
        <f t="shared" si="27"/>
        <v>1300</v>
      </c>
      <c r="I39" s="15">
        <f>'[3]22'!J41</f>
        <v>320</v>
      </c>
      <c r="J39" s="16">
        <f>'[3]22'!K41</f>
        <v>0</v>
      </c>
      <c r="K39" s="16">
        <f>'[3]22'!L41</f>
        <v>0</v>
      </c>
      <c r="L39" s="16">
        <f>'[3]22'!M41</f>
        <v>0</v>
      </c>
      <c r="M39" s="16">
        <f>'[3]22'!N41</f>
        <v>150</v>
      </c>
      <c r="N39" s="16">
        <f>'[3]22'!O41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26.2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26.2</v>
      </c>
      <c r="AE39" s="8">
        <f t="shared" si="11"/>
        <v>26.2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26.2</v>
      </c>
      <c r="AL39" s="8">
        <f t="shared" si="31"/>
        <v>267.60000000000002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417.6</v>
      </c>
      <c r="AT39" s="8">
        <v>25.28</v>
      </c>
      <c r="AU39" s="8">
        <v>25.28</v>
      </c>
      <c r="AW39" s="204">
        <v>26.2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26.2</v>
      </c>
      <c r="BD39" s="204">
        <v>26.2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26.2</v>
      </c>
      <c r="BL39" s="8">
        <f t="shared" si="21"/>
        <v>25.28</v>
      </c>
      <c r="BM39" s="8">
        <f t="shared" si="22"/>
        <v>25.28</v>
      </c>
      <c r="BN39" s="8">
        <f t="shared" si="23"/>
        <v>26.2</v>
      </c>
      <c r="BO39" s="8">
        <f t="shared" si="24"/>
        <v>26.2</v>
      </c>
      <c r="BP39" s="140">
        <f t="shared" si="25"/>
        <v>-0.91999999999999815</v>
      </c>
      <c r="BQ39" s="140">
        <f t="shared" si="26"/>
        <v>-0.91999999999999815</v>
      </c>
    </row>
    <row r="40" spans="1:69">
      <c r="A40" s="8" t="s">
        <v>82</v>
      </c>
      <c r="B40" s="15">
        <f>'[3]22'!B42</f>
        <v>320</v>
      </c>
      <c r="C40" s="16">
        <f>'[3]22'!C42</f>
        <v>0</v>
      </c>
      <c r="D40" s="16">
        <f>'[3]22'!D42</f>
        <v>0</v>
      </c>
      <c r="E40" s="16">
        <f>'[3]22'!E42</f>
        <v>0</v>
      </c>
      <c r="F40" s="16">
        <f>'[3]22'!F42</f>
        <v>980</v>
      </c>
      <c r="G40" s="16">
        <f>'[3]22'!G42</f>
        <v>0</v>
      </c>
      <c r="H40" s="17">
        <f t="shared" si="27"/>
        <v>1300</v>
      </c>
      <c r="I40" s="15">
        <f>'[3]22'!J42</f>
        <v>320</v>
      </c>
      <c r="J40" s="16">
        <f>'[3]22'!K42</f>
        <v>0</v>
      </c>
      <c r="K40" s="16">
        <f>'[3]22'!L42</f>
        <v>0</v>
      </c>
      <c r="L40" s="16">
        <f>'[3]22'!M42</f>
        <v>0</v>
      </c>
      <c r="M40" s="16">
        <f>'[3]22'!N42</f>
        <v>150</v>
      </c>
      <c r="N40" s="16">
        <f>'[3]22'!O42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26.2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26.2</v>
      </c>
      <c r="AE40" s="8">
        <f t="shared" si="11"/>
        <v>26.2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26.2</v>
      </c>
      <c r="AL40" s="8">
        <f t="shared" si="31"/>
        <v>267.60000000000002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417.6</v>
      </c>
      <c r="AT40" s="8">
        <v>25.28</v>
      </c>
      <c r="AU40" s="8">
        <v>25.28</v>
      </c>
      <c r="AW40" s="204">
        <v>26.2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26.2</v>
      </c>
      <c r="BD40" s="204">
        <v>26.2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26.2</v>
      </c>
      <c r="BL40" s="8">
        <f t="shared" si="21"/>
        <v>25.28</v>
      </c>
      <c r="BM40" s="8">
        <f t="shared" si="22"/>
        <v>25.28</v>
      </c>
      <c r="BN40" s="8">
        <f t="shared" si="23"/>
        <v>26.2</v>
      </c>
      <c r="BO40" s="8">
        <f t="shared" si="24"/>
        <v>26.2</v>
      </c>
      <c r="BP40" s="140">
        <f t="shared" si="25"/>
        <v>-0.91999999999999815</v>
      </c>
      <c r="BQ40" s="140">
        <f t="shared" si="26"/>
        <v>-0.91999999999999815</v>
      </c>
    </row>
    <row r="41" spans="1:69">
      <c r="A41" s="8" t="s">
        <v>83</v>
      </c>
      <c r="B41" s="15">
        <f>'[3]22'!B43</f>
        <v>320</v>
      </c>
      <c r="C41" s="16">
        <f>'[3]22'!C43</f>
        <v>0</v>
      </c>
      <c r="D41" s="16">
        <f>'[3]22'!D43</f>
        <v>0</v>
      </c>
      <c r="E41" s="16">
        <f>'[3]22'!E43</f>
        <v>0</v>
      </c>
      <c r="F41" s="16">
        <f>'[3]22'!F43</f>
        <v>980</v>
      </c>
      <c r="G41" s="16">
        <f>'[3]22'!G43</f>
        <v>0</v>
      </c>
      <c r="H41" s="17">
        <f t="shared" si="27"/>
        <v>1300</v>
      </c>
      <c r="I41" s="15">
        <f>'[3]22'!J43</f>
        <v>320</v>
      </c>
      <c r="J41" s="16">
        <f>'[3]22'!K43</f>
        <v>0</v>
      </c>
      <c r="K41" s="16">
        <f>'[3]22'!L43</f>
        <v>0</v>
      </c>
      <c r="L41" s="16">
        <f>'[3]22'!M43</f>
        <v>0</v>
      </c>
      <c r="M41" s="16">
        <f>'[3]22'!N43</f>
        <v>150</v>
      </c>
      <c r="N41" s="16">
        <f>'[3]22'!O43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26.2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26.2</v>
      </c>
      <c r="AE41" s="8">
        <f t="shared" si="11"/>
        <v>26.2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26.2</v>
      </c>
      <c r="AL41" s="8">
        <f t="shared" si="31"/>
        <v>267.60000000000002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417.6</v>
      </c>
      <c r="AT41" s="8">
        <v>25.28</v>
      </c>
      <c r="AU41" s="8">
        <v>25.28</v>
      </c>
      <c r="AW41" s="204">
        <v>26.2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26.2</v>
      </c>
      <c r="BD41" s="204">
        <v>26.2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26.2</v>
      </c>
      <c r="BL41" s="8">
        <f t="shared" si="21"/>
        <v>25.28</v>
      </c>
      <c r="BM41" s="8">
        <f t="shared" si="22"/>
        <v>25.28</v>
      </c>
      <c r="BN41" s="8">
        <f t="shared" si="23"/>
        <v>26.2</v>
      </c>
      <c r="BO41" s="8">
        <f t="shared" si="24"/>
        <v>26.2</v>
      </c>
      <c r="BP41" s="140">
        <f t="shared" si="25"/>
        <v>-0.91999999999999815</v>
      </c>
      <c r="BQ41" s="140">
        <f t="shared" si="26"/>
        <v>-0.91999999999999815</v>
      </c>
    </row>
    <row r="42" spans="1:69">
      <c r="A42" s="8" t="s">
        <v>84</v>
      </c>
      <c r="B42" s="15">
        <f>'[3]22'!B44</f>
        <v>320</v>
      </c>
      <c r="C42" s="16">
        <f>'[3]22'!C44</f>
        <v>0</v>
      </c>
      <c r="D42" s="16">
        <f>'[3]22'!D44</f>
        <v>0</v>
      </c>
      <c r="E42" s="16">
        <f>'[3]22'!E44</f>
        <v>0</v>
      </c>
      <c r="F42" s="16">
        <f>'[3]22'!F44</f>
        <v>980</v>
      </c>
      <c r="G42" s="16">
        <f>'[3]22'!G44</f>
        <v>0</v>
      </c>
      <c r="H42" s="17">
        <f t="shared" si="27"/>
        <v>1300</v>
      </c>
      <c r="I42" s="15">
        <f>'[3]22'!J44</f>
        <v>320</v>
      </c>
      <c r="J42" s="16">
        <f>'[3]22'!K44</f>
        <v>0</v>
      </c>
      <c r="K42" s="16">
        <f>'[3]22'!L44</f>
        <v>0</v>
      </c>
      <c r="L42" s="16">
        <f>'[3]22'!M44</f>
        <v>0</v>
      </c>
      <c r="M42" s="16">
        <f>'[3]22'!N44</f>
        <v>150</v>
      </c>
      <c r="N42" s="16">
        <f>'[3]22'!O44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26.2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26.2</v>
      </c>
      <c r="AE42" s="8">
        <f t="shared" si="11"/>
        <v>26.2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26.2</v>
      </c>
      <c r="AL42" s="8">
        <f t="shared" si="31"/>
        <v>267.60000000000002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417.6</v>
      </c>
      <c r="AT42" s="8">
        <v>25.28</v>
      </c>
      <c r="AU42" s="8">
        <v>25.28</v>
      </c>
      <c r="AW42" s="204">
        <v>26.2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26.2</v>
      </c>
      <c r="BD42" s="204">
        <v>26.2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26.2</v>
      </c>
      <c r="BL42" s="8">
        <f t="shared" si="21"/>
        <v>25.28</v>
      </c>
      <c r="BM42" s="8">
        <f t="shared" si="22"/>
        <v>25.28</v>
      </c>
      <c r="BN42" s="8">
        <f t="shared" si="23"/>
        <v>26.2</v>
      </c>
      <c r="BO42" s="8">
        <f t="shared" si="24"/>
        <v>26.2</v>
      </c>
      <c r="BP42" s="140">
        <f t="shared" si="25"/>
        <v>-0.91999999999999815</v>
      </c>
      <c r="BQ42" s="140">
        <f t="shared" si="26"/>
        <v>-0.91999999999999815</v>
      </c>
    </row>
    <row r="43" spans="1:69">
      <c r="A43" s="8" t="s">
        <v>85</v>
      </c>
      <c r="B43" s="15">
        <f>'[3]22'!B45</f>
        <v>320</v>
      </c>
      <c r="C43" s="16">
        <f>'[3]22'!C45</f>
        <v>0</v>
      </c>
      <c r="D43" s="16">
        <f>'[3]22'!D45</f>
        <v>0</v>
      </c>
      <c r="E43" s="16">
        <f>'[3]22'!E45</f>
        <v>0</v>
      </c>
      <c r="F43" s="16">
        <f>'[3]22'!F45</f>
        <v>980</v>
      </c>
      <c r="G43" s="16">
        <f>'[3]22'!G45</f>
        <v>0</v>
      </c>
      <c r="H43" s="17">
        <f t="shared" si="27"/>
        <v>1300</v>
      </c>
      <c r="I43" s="15">
        <f>'[3]22'!J45</f>
        <v>320</v>
      </c>
      <c r="J43" s="16">
        <f>'[3]22'!K45</f>
        <v>0</v>
      </c>
      <c r="K43" s="16">
        <f>'[3]22'!L45</f>
        <v>0</v>
      </c>
      <c r="L43" s="16">
        <f>'[3]22'!M45</f>
        <v>0</v>
      </c>
      <c r="M43" s="16">
        <f>'[3]22'!N45</f>
        <v>150</v>
      </c>
      <c r="N43" s="16">
        <f>'[3]22'!O45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26.2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26.2</v>
      </c>
      <c r="AE43" s="8">
        <f t="shared" si="11"/>
        <v>26.2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26.2</v>
      </c>
      <c r="AL43" s="8">
        <f t="shared" si="31"/>
        <v>267.60000000000002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417.6</v>
      </c>
      <c r="AT43" s="8">
        <v>25.28</v>
      </c>
      <c r="AU43" s="8">
        <v>25.28</v>
      </c>
      <c r="AW43" s="204">
        <v>26.2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26.2</v>
      </c>
      <c r="BD43" s="204">
        <v>26.2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26.2</v>
      </c>
      <c r="BL43" s="8">
        <f t="shared" si="21"/>
        <v>25.28</v>
      </c>
      <c r="BM43" s="8">
        <f t="shared" si="22"/>
        <v>25.28</v>
      </c>
      <c r="BN43" s="8">
        <f t="shared" si="23"/>
        <v>26.2</v>
      </c>
      <c r="BO43" s="8">
        <f t="shared" si="24"/>
        <v>26.2</v>
      </c>
      <c r="BP43" s="140">
        <f t="shared" si="25"/>
        <v>-0.91999999999999815</v>
      </c>
      <c r="BQ43" s="140">
        <f t="shared" si="26"/>
        <v>-0.91999999999999815</v>
      </c>
    </row>
    <row r="44" spans="1:69">
      <c r="A44" s="8" t="s">
        <v>86</v>
      </c>
      <c r="B44" s="15">
        <f>'[3]22'!B46</f>
        <v>320</v>
      </c>
      <c r="C44" s="16">
        <f>'[3]22'!C46</f>
        <v>0</v>
      </c>
      <c r="D44" s="16">
        <f>'[3]22'!D46</f>
        <v>0</v>
      </c>
      <c r="E44" s="16">
        <f>'[3]22'!E46</f>
        <v>0</v>
      </c>
      <c r="F44" s="16">
        <f>'[3]22'!F46</f>
        <v>980</v>
      </c>
      <c r="G44" s="16">
        <f>'[3]22'!G46</f>
        <v>0</v>
      </c>
      <c r="H44" s="17">
        <f t="shared" si="27"/>
        <v>1300</v>
      </c>
      <c r="I44" s="15">
        <f>'[3]22'!J46</f>
        <v>320</v>
      </c>
      <c r="J44" s="16">
        <f>'[3]22'!K46</f>
        <v>0</v>
      </c>
      <c r="K44" s="16">
        <f>'[3]22'!L46</f>
        <v>0</v>
      </c>
      <c r="L44" s="16">
        <f>'[3]22'!M46</f>
        <v>0</v>
      </c>
      <c r="M44" s="16">
        <f>'[3]22'!N46</f>
        <v>150</v>
      </c>
      <c r="N44" s="16">
        <f>'[3]22'!O46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26.2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26.2</v>
      </c>
      <c r="AE44" s="8">
        <f t="shared" si="11"/>
        <v>26.2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26.2</v>
      </c>
      <c r="AL44" s="8">
        <f t="shared" si="31"/>
        <v>267.60000000000002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417.6</v>
      </c>
      <c r="AT44" s="8">
        <v>25.28</v>
      </c>
      <c r="AU44" s="8">
        <v>25.28</v>
      </c>
      <c r="AW44" s="204">
        <v>26.2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26.2</v>
      </c>
      <c r="BD44" s="204">
        <v>26.2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26.2</v>
      </c>
      <c r="BL44" s="8">
        <f t="shared" si="21"/>
        <v>25.28</v>
      </c>
      <c r="BM44" s="8">
        <f t="shared" si="22"/>
        <v>25.28</v>
      </c>
      <c r="BN44" s="8">
        <f t="shared" si="23"/>
        <v>26.2</v>
      </c>
      <c r="BO44" s="8">
        <f t="shared" si="24"/>
        <v>26.2</v>
      </c>
      <c r="BP44" s="140">
        <f t="shared" si="25"/>
        <v>-0.91999999999999815</v>
      </c>
      <c r="BQ44" s="140">
        <f t="shared" si="26"/>
        <v>-0.91999999999999815</v>
      </c>
    </row>
    <row r="45" spans="1:69">
      <c r="A45" s="8" t="s">
        <v>87</v>
      </c>
      <c r="B45" s="15">
        <f>'[3]22'!B47</f>
        <v>320</v>
      </c>
      <c r="C45" s="16">
        <f>'[3]22'!C47</f>
        <v>0</v>
      </c>
      <c r="D45" s="16">
        <f>'[3]22'!D47</f>
        <v>0</v>
      </c>
      <c r="E45" s="16">
        <f>'[3]22'!E47</f>
        <v>0</v>
      </c>
      <c r="F45" s="16">
        <f>'[3]22'!F47</f>
        <v>980</v>
      </c>
      <c r="G45" s="16">
        <f>'[3]22'!G47</f>
        <v>0</v>
      </c>
      <c r="H45" s="17">
        <f t="shared" si="27"/>
        <v>1300</v>
      </c>
      <c r="I45" s="15">
        <f>'[3]22'!J47</f>
        <v>320</v>
      </c>
      <c r="J45" s="16">
        <f>'[3]22'!K47</f>
        <v>0</v>
      </c>
      <c r="K45" s="16">
        <f>'[3]22'!L47</f>
        <v>0</v>
      </c>
      <c r="L45" s="16">
        <f>'[3]22'!M47</f>
        <v>0</v>
      </c>
      <c r="M45" s="16">
        <f>'[3]22'!N47</f>
        <v>150</v>
      </c>
      <c r="N45" s="16">
        <f>'[3]22'!O47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26.2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26.2</v>
      </c>
      <c r="AE45" s="8">
        <f t="shared" si="11"/>
        <v>26.2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26.2</v>
      </c>
      <c r="AL45" s="8">
        <f t="shared" si="31"/>
        <v>267.60000000000002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417.6</v>
      </c>
      <c r="AT45" s="8">
        <v>25.28</v>
      </c>
      <c r="AU45" s="8">
        <v>25.28</v>
      </c>
      <c r="AW45" s="204">
        <v>26.2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26.2</v>
      </c>
      <c r="BD45" s="204">
        <v>26.2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26.2</v>
      </c>
      <c r="BL45" s="8">
        <f t="shared" si="21"/>
        <v>25.28</v>
      </c>
      <c r="BM45" s="8">
        <f t="shared" si="22"/>
        <v>25.28</v>
      </c>
      <c r="BN45" s="8">
        <f t="shared" si="23"/>
        <v>26.2</v>
      </c>
      <c r="BO45" s="8">
        <f t="shared" si="24"/>
        <v>26.2</v>
      </c>
      <c r="BP45" s="140">
        <f t="shared" si="25"/>
        <v>-0.91999999999999815</v>
      </c>
      <c r="BQ45" s="140">
        <f t="shared" si="26"/>
        <v>-0.91999999999999815</v>
      </c>
    </row>
    <row r="46" spans="1:69">
      <c r="A46" s="8" t="s">
        <v>88</v>
      </c>
      <c r="B46" s="15">
        <f>'[3]22'!B48</f>
        <v>320</v>
      </c>
      <c r="C46" s="16">
        <f>'[3]22'!C48</f>
        <v>0</v>
      </c>
      <c r="D46" s="16">
        <f>'[3]22'!D48</f>
        <v>0</v>
      </c>
      <c r="E46" s="16">
        <f>'[3]22'!E48</f>
        <v>0</v>
      </c>
      <c r="F46" s="16">
        <f>'[3]22'!F48</f>
        <v>980</v>
      </c>
      <c r="G46" s="16">
        <f>'[3]22'!G48</f>
        <v>0</v>
      </c>
      <c r="H46" s="17">
        <f t="shared" si="27"/>
        <v>1300</v>
      </c>
      <c r="I46" s="15">
        <f>'[3]22'!J48</f>
        <v>320</v>
      </c>
      <c r="J46" s="16">
        <f>'[3]22'!K48</f>
        <v>0</v>
      </c>
      <c r="K46" s="16">
        <f>'[3]22'!L48</f>
        <v>0</v>
      </c>
      <c r="L46" s="16">
        <f>'[3]22'!M48</f>
        <v>0</v>
      </c>
      <c r="M46" s="16">
        <f>'[3]22'!N48</f>
        <v>150</v>
      </c>
      <c r="N46" s="16">
        <f>'[3]22'!O48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26.2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26.2</v>
      </c>
      <c r="AE46" s="8">
        <f t="shared" si="11"/>
        <v>26.2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26.2</v>
      </c>
      <c r="AL46" s="8">
        <f t="shared" si="31"/>
        <v>267.60000000000002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417.6</v>
      </c>
      <c r="AT46" s="8">
        <v>25.28</v>
      </c>
      <c r="AU46" s="8">
        <v>25.28</v>
      </c>
      <c r="AW46" s="204">
        <v>26.2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26.2</v>
      </c>
      <c r="BD46" s="204">
        <v>26.2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26.2</v>
      </c>
      <c r="BL46" s="8">
        <f t="shared" si="21"/>
        <v>25.28</v>
      </c>
      <c r="BM46" s="8">
        <f t="shared" si="22"/>
        <v>25.28</v>
      </c>
      <c r="BN46" s="8">
        <f t="shared" si="23"/>
        <v>26.2</v>
      </c>
      <c r="BO46" s="8">
        <f t="shared" si="24"/>
        <v>26.2</v>
      </c>
      <c r="BP46" s="140">
        <f t="shared" si="25"/>
        <v>-0.91999999999999815</v>
      </c>
      <c r="BQ46" s="140">
        <f t="shared" si="26"/>
        <v>-0.91999999999999815</v>
      </c>
    </row>
    <row r="47" spans="1:69">
      <c r="A47" s="8" t="s">
        <v>89</v>
      </c>
      <c r="B47" s="15">
        <f>'[3]22'!B49</f>
        <v>320</v>
      </c>
      <c r="C47" s="16">
        <f>'[3]22'!C49</f>
        <v>0</v>
      </c>
      <c r="D47" s="16">
        <f>'[3]22'!D49</f>
        <v>0</v>
      </c>
      <c r="E47" s="16">
        <f>'[3]22'!E49</f>
        <v>0</v>
      </c>
      <c r="F47" s="16">
        <f>'[3]22'!F49</f>
        <v>980</v>
      </c>
      <c r="G47" s="16">
        <f>'[3]22'!G49</f>
        <v>0</v>
      </c>
      <c r="H47" s="17">
        <f t="shared" si="27"/>
        <v>1300</v>
      </c>
      <c r="I47" s="15">
        <f>'[3]22'!J49</f>
        <v>320</v>
      </c>
      <c r="J47" s="16">
        <f>'[3]22'!K49</f>
        <v>0</v>
      </c>
      <c r="K47" s="16">
        <f>'[3]22'!L49</f>
        <v>0</v>
      </c>
      <c r="L47" s="16">
        <f>'[3]22'!M49</f>
        <v>0</v>
      </c>
      <c r="M47" s="16">
        <f>'[3]22'!N49</f>
        <v>150</v>
      </c>
      <c r="N47" s="16">
        <f>'[3]22'!O49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26.2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26.2</v>
      </c>
      <c r="AE47" s="8">
        <f t="shared" si="11"/>
        <v>26.2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26.2</v>
      </c>
      <c r="AL47" s="8">
        <f t="shared" si="31"/>
        <v>267.60000000000002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417.6</v>
      </c>
      <c r="AT47" s="8">
        <v>25.28</v>
      </c>
      <c r="AU47" s="8">
        <v>25.28</v>
      </c>
      <c r="AW47" s="204">
        <v>26.2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26.2</v>
      </c>
      <c r="BD47" s="204">
        <v>26.2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26.2</v>
      </c>
      <c r="BL47" s="8">
        <f t="shared" si="21"/>
        <v>25.28</v>
      </c>
      <c r="BM47" s="8">
        <f t="shared" si="22"/>
        <v>25.28</v>
      </c>
      <c r="BN47" s="8">
        <f t="shared" si="23"/>
        <v>26.2</v>
      </c>
      <c r="BO47" s="8">
        <f t="shared" si="24"/>
        <v>26.2</v>
      </c>
      <c r="BP47" s="140">
        <f t="shared" si="25"/>
        <v>-0.91999999999999815</v>
      </c>
      <c r="BQ47" s="140">
        <f t="shared" si="26"/>
        <v>-0.91999999999999815</v>
      </c>
    </row>
    <row r="48" spans="1:69">
      <c r="A48" s="8" t="s">
        <v>90</v>
      </c>
      <c r="B48" s="15">
        <f>'[3]22'!B50</f>
        <v>320</v>
      </c>
      <c r="C48" s="16">
        <f>'[3]22'!C50</f>
        <v>0</v>
      </c>
      <c r="D48" s="16">
        <f>'[3]22'!D50</f>
        <v>0</v>
      </c>
      <c r="E48" s="16">
        <f>'[3]22'!E50</f>
        <v>0</v>
      </c>
      <c r="F48" s="16">
        <f>'[3]22'!F50</f>
        <v>980</v>
      </c>
      <c r="G48" s="16">
        <f>'[3]22'!G50</f>
        <v>0</v>
      </c>
      <c r="H48" s="17">
        <f t="shared" si="27"/>
        <v>1300</v>
      </c>
      <c r="I48" s="15">
        <f>'[3]22'!J50</f>
        <v>320</v>
      </c>
      <c r="J48" s="16">
        <f>'[3]22'!K50</f>
        <v>0</v>
      </c>
      <c r="K48" s="16">
        <f>'[3]22'!L50</f>
        <v>0</v>
      </c>
      <c r="L48" s="16">
        <f>'[3]22'!M50</f>
        <v>0</v>
      </c>
      <c r="M48" s="16">
        <f>'[3]22'!N50</f>
        <v>150</v>
      </c>
      <c r="N48" s="16">
        <f>'[3]22'!O50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26.2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26.2</v>
      </c>
      <c r="AE48" s="8">
        <f t="shared" si="11"/>
        <v>26.2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26.2</v>
      </c>
      <c r="AL48" s="8">
        <f t="shared" si="31"/>
        <v>267.60000000000002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417.6</v>
      </c>
      <c r="AT48" s="8">
        <v>25.28</v>
      </c>
      <c r="AU48" s="8">
        <v>25.28</v>
      </c>
      <c r="AW48" s="204">
        <v>26.2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26.2</v>
      </c>
      <c r="BD48" s="204">
        <v>26.2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26.2</v>
      </c>
      <c r="BL48" s="8">
        <f t="shared" si="21"/>
        <v>25.28</v>
      </c>
      <c r="BM48" s="8">
        <f t="shared" si="22"/>
        <v>25.28</v>
      </c>
      <c r="BN48" s="8">
        <f t="shared" si="23"/>
        <v>26.2</v>
      </c>
      <c r="BO48" s="8">
        <f t="shared" si="24"/>
        <v>26.2</v>
      </c>
      <c r="BP48" s="140">
        <f t="shared" si="25"/>
        <v>-0.91999999999999815</v>
      </c>
      <c r="BQ48" s="140">
        <f t="shared" si="26"/>
        <v>-0.91999999999999815</v>
      </c>
    </row>
    <row r="49" spans="1:69">
      <c r="A49" s="8" t="s">
        <v>91</v>
      </c>
      <c r="B49" s="15">
        <f>'[3]22'!B51</f>
        <v>320</v>
      </c>
      <c r="C49" s="16">
        <f>'[3]22'!C51</f>
        <v>0</v>
      </c>
      <c r="D49" s="16">
        <f>'[3]22'!D51</f>
        <v>0</v>
      </c>
      <c r="E49" s="16">
        <f>'[3]22'!E51</f>
        <v>0</v>
      </c>
      <c r="F49" s="16">
        <f>'[3]22'!F51</f>
        <v>980</v>
      </c>
      <c r="G49" s="16">
        <f>'[3]22'!G51</f>
        <v>0</v>
      </c>
      <c r="H49" s="17">
        <f t="shared" si="27"/>
        <v>1300</v>
      </c>
      <c r="I49" s="15">
        <f>'[3]22'!J51</f>
        <v>320</v>
      </c>
      <c r="J49" s="16">
        <f>'[3]22'!K51</f>
        <v>0</v>
      </c>
      <c r="K49" s="16">
        <f>'[3]22'!L51</f>
        <v>0</v>
      </c>
      <c r="L49" s="16">
        <f>'[3]22'!M51</f>
        <v>0</v>
      </c>
      <c r="M49" s="16">
        <f>'[3]22'!N51</f>
        <v>150</v>
      </c>
      <c r="N49" s="16">
        <f>'[3]22'!O51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26.2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26.2</v>
      </c>
      <c r="AE49" s="8">
        <f t="shared" si="11"/>
        <v>26.2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26.2</v>
      </c>
      <c r="AL49" s="8">
        <f t="shared" si="31"/>
        <v>267.60000000000002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417.6</v>
      </c>
      <c r="AT49" s="8">
        <v>25.28</v>
      </c>
      <c r="AU49" s="8">
        <v>25.28</v>
      </c>
      <c r="AW49" s="204">
        <v>26.2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26.2</v>
      </c>
      <c r="BD49" s="204">
        <v>26.2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26.2</v>
      </c>
      <c r="BL49" s="8">
        <f t="shared" si="21"/>
        <v>25.28</v>
      </c>
      <c r="BM49" s="8">
        <f t="shared" si="22"/>
        <v>25.28</v>
      </c>
      <c r="BN49" s="8">
        <f t="shared" si="23"/>
        <v>26.2</v>
      </c>
      <c r="BO49" s="8">
        <f t="shared" si="24"/>
        <v>26.2</v>
      </c>
      <c r="BP49" s="140">
        <f t="shared" si="25"/>
        <v>-0.91999999999999815</v>
      </c>
      <c r="BQ49" s="140">
        <f t="shared" si="26"/>
        <v>-0.91999999999999815</v>
      </c>
    </row>
    <row r="50" spans="1:69">
      <c r="A50" s="8" t="s">
        <v>92</v>
      </c>
      <c r="B50" s="15">
        <f>'[3]22'!B52</f>
        <v>320</v>
      </c>
      <c r="C50" s="16">
        <f>'[3]22'!C52</f>
        <v>0</v>
      </c>
      <c r="D50" s="16">
        <f>'[3]22'!D52</f>
        <v>0</v>
      </c>
      <c r="E50" s="16">
        <f>'[3]22'!E52</f>
        <v>0</v>
      </c>
      <c r="F50" s="16">
        <f>'[3]22'!F52</f>
        <v>980</v>
      </c>
      <c r="G50" s="16">
        <f>'[3]22'!G52</f>
        <v>0</v>
      </c>
      <c r="H50" s="17">
        <f t="shared" si="27"/>
        <v>1300</v>
      </c>
      <c r="I50" s="15">
        <f>'[3]22'!J52</f>
        <v>320</v>
      </c>
      <c r="J50" s="16">
        <f>'[3]22'!K52</f>
        <v>0</v>
      </c>
      <c r="K50" s="16">
        <f>'[3]22'!L52</f>
        <v>0</v>
      </c>
      <c r="L50" s="16">
        <f>'[3]22'!M52</f>
        <v>0</v>
      </c>
      <c r="M50" s="16">
        <f>'[3]22'!N52</f>
        <v>150</v>
      </c>
      <c r="N50" s="16">
        <f>'[3]22'!O52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26.2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26.2</v>
      </c>
      <c r="AE50" s="8">
        <f t="shared" si="11"/>
        <v>26.2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26.2</v>
      </c>
      <c r="AL50" s="8">
        <f t="shared" si="31"/>
        <v>267.60000000000002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417.6</v>
      </c>
      <c r="AT50" s="8">
        <v>25.28</v>
      </c>
      <c r="AU50" s="8">
        <v>25.28</v>
      </c>
      <c r="AW50" s="204">
        <v>26.2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26.2</v>
      </c>
      <c r="BD50" s="204">
        <v>26.2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26.2</v>
      </c>
      <c r="BL50" s="8">
        <f t="shared" si="21"/>
        <v>25.28</v>
      </c>
      <c r="BM50" s="8">
        <f t="shared" si="22"/>
        <v>25.28</v>
      </c>
      <c r="BN50" s="8">
        <f t="shared" si="23"/>
        <v>26.2</v>
      </c>
      <c r="BO50" s="8">
        <f t="shared" si="24"/>
        <v>26.2</v>
      </c>
      <c r="BP50" s="140">
        <f t="shared" si="25"/>
        <v>-0.91999999999999815</v>
      </c>
      <c r="BQ50" s="140">
        <f t="shared" si="26"/>
        <v>-0.91999999999999815</v>
      </c>
    </row>
    <row r="51" spans="1:69">
      <c r="A51" s="8" t="s">
        <v>93</v>
      </c>
      <c r="B51" s="15">
        <f>'[3]22'!B53</f>
        <v>320</v>
      </c>
      <c r="C51" s="16">
        <f>'[3]22'!C53</f>
        <v>0</v>
      </c>
      <c r="D51" s="16">
        <f>'[3]22'!D53</f>
        <v>0</v>
      </c>
      <c r="E51" s="16">
        <f>'[3]22'!E53</f>
        <v>0</v>
      </c>
      <c r="F51" s="16">
        <f>'[3]22'!F53</f>
        <v>950</v>
      </c>
      <c r="G51" s="16">
        <f>'[3]22'!G53</f>
        <v>0</v>
      </c>
      <c r="H51" s="17">
        <f t="shared" si="27"/>
        <v>1270</v>
      </c>
      <c r="I51" s="15">
        <f>'[3]22'!J53</f>
        <v>320</v>
      </c>
      <c r="J51" s="16">
        <f>'[3]22'!K53</f>
        <v>0</v>
      </c>
      <c r="K51" s="16">
        <f>'[3]22'!L53</f>
        <v>0</v>
      </c>
      <c r="L51" s="16">
        <f>'[3]22'!M53</f>
        <v>0</v>
      </c>
      <c r="M51" s="16">
        <f>'[3]22'!N53</f>
        <v>150</v>
      </c>
      <c r="N51" s="16">
        <f>'[3]22'!O53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26.2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26.2</v>
      </c>
      <c r="AE51" s="8">
        <f t="shared" si="11"/>
        <v>26.2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26.2</v>
      </c>
      <c r="AL51" s="8">
        <f t="shared" si="31"/>
        <v>267.60000000000002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417.6</v>
      </c>
      <c r="AT51" s="8">
        <v>25.28</v>
      </c>
      <c r="AU51" s="8">
        <v>25.28</v>
      </c>
      <c r="AW51" s="204">
        <v>26.2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26.2</v>
      </c>
      <c r="BD51" s="204">
        <v>26.2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26.2</v>
      </c>
      <c r="BL51" s="8">
        <f t="shared" si="21"/>
        <v>25.28</v>
      </c>
      <c r="BM51" s="8">
        <f t="shared" si="22"/>
        <v>25.28</v>
      </c>
      <c r="BN51" s="8">
        <f t="shared" si="23"/>
        <v>26.2</v>
      </c>
      <c r="BO51" s="8">
        <f t="shared" si="24"/>
        <v>26.2</v>
      </c>
      <c r="BP51" s="140">
        <f t="shared" si="25"/>
        <v>-0.91999999999999815</v>
      </c>
      <c r="BQ51" s="140">
        <f t="shared" si="26"/>
        <v>-0.91999999999999815</v>
      </c>
    </row>
    <row r="52" spans="1:69">
      <c r="A52" s="8" t="s">
        <v>94</v>
      </c>
      <c r="B52" s="15">
        <f>'[3]22'!B54</f>
        <v>320</v>
      </c>
      <c r="C52" s="16">
        <f>'[3]22'!C54</f>
        <v>0</v>
      </c>
      <c r="D52" s="16">
        <f>'[3]22'!D54</f>
        <v>0</v>
      </c>
      <c r="E52" s="16">
        <f>'[3]22'!E54</f>
        <v>0</v>
      </c>
      <c r="F52" s="16">
        <f>'[3]22'!F54</f>
        <v>950</v>
      </c>
      <c r="G52" s="16">
        <f>'[3]22'!G54</f>
        <v>0</v>
      </c>
      <c r="H52" s="17">
        <f t="shared" si="27"/>
        <v>1270</v>
      </c>
      <c r="I52" s="15">
        <f>'[3]22'!J54</f>
        <v>320</v>
      </c>
      <c r="J52" s="16">
        <f>'[3]22'!K54</f>
        <v>0</v>
      </c>
      <c r="K52" s="16">
        <f>'[3]22'!L54</f>
        <v>0</v>
      </c>
      <c r="L52" s="16">
        <f>'[3]22'!M54</f>
        <v>0</v>
      </c>
      <c r="M52" s="16">
        <f>'[3]22'!N54</f>
        <v>150</v>
      </c>
      <c r="N52" s="16">
        <f>'[3]22'!O54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26.2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26.2</v>
      </c>
      <c r="AE52" s="8">
        <f t="shared" si="11"/>
        <v>26.2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26.2</v>
      </c>
      <c r="AL52" s="8">
        <f t="shared" si="31"/>
        <v>267.60000000000002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417.6</v>
      </c>
      <c r="AT52" s="8">
        <v>25.28</v>
      </c>
      <c r="AU52" s="8">
        <v>25.28</v>
      </c>
      <c r="AW52" s="204">
        <v>26.2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26.2</v>
      </c>
      <c r="BD52" s="204">
        <v>26.2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26.2</v>
      </c>
      <c r="BL52" s="8">
        <f t="shared" si="21"/>
        <v>25.28</v>
      </c>
      <c r="BM52" s="8">
        <f t="shared" si="22"/>
        <v>25.28</v>
      </c>
      <c r="BN52" s="8">
        <f t="shared" si="23"/>
        <v>26.2</v>
      </c>
      <c r="BO52" s="8">
        <f t="shared" si="24"/>
        <v>26.2</v>
      </c>
      <c r="BP52" s="140">
        <f t="shared" si="25"/>
        <v>-0.91999999999999815</v>
      </c>
      <c r="BQ52" s="140">
        <f t="shared" si="26"/>
        <v>-0.91999999999999815</v>
      </c>
    </row>
    <row r="53" spans="1:69">
      <c r="A53" s="8" t="s">
        <v>95</v>
      </c>
      <c r="B53" s="15">
        <f>'[3]22'!B55</f>
        <v>320</v>
      </c>
      <c r="C53" s="16">
        <f>'[3]22'!C55</f>
        <v>0</v>
      </c>
      <c r="D53" s="16">
        <f>'[3]22'!D55</f>
        <v>0</v>
      </c>
      <c r="E53" s="16">
        <f>'[3]22'!E55</f>
        <v>0</v>
      </c>
      <c r="F53" s="16">
        <f>'[3]22'!F55</f>
        <v>950</v>
      </c>
      <c r="G53" s="16">
        <f>'[3]22'!G55</f>
        <v>0</v>
      </c>
      <c r="H53" s="17">
        <f t="shared" si="27"/>
        <v>1270</v>
      </c>
      <c r="I53" s="15">
        <f>'[3]22'!J55</f>
        <v>320</v>
      </c>
      <c r="J53" s="16">
        <f>'[3]22'!K55</f>
        <v>0</v>
      </c>
      <c r="K53" s="16">
        <f>'[3]22'!L55</f>
        <v>0</v>
      </c>
      <c r="L53" s="16">
        <f>'[3]22'!M55</f>
        <v>0</v>
      </c>
      <c r="M53" s="16">
        <f>'[3]22'!N55</f>
        <v>150</v>
      </c>
      <c r="N53" s="16">
        <f>'[3]22'!O55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26.2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26.2</v>
      </c>
      <c r="AE53" s="8">
        <f t="shared" si="11"/>
        <v>26.2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26.2</v>
      </c>
      <c r="AL53" s="8">
        <f t="shared" si="31"/>
        <v>267.60000000000002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417.6</v>
      </c>
      <c r="AT53" s="8">
        <v>25.28</v>
      </c>
      <c r="AU53" s="8">
        <v>25.28</v>
      </c>
      <c r="AW53" s="204">
        <v>26.2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26.2</v>
      </c>
      <c r="BD53" s="204">
        <v>26.2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26.2</v>
      </c>
      <c r="BL53" s="8">
        <f t="shared" si="21"/>
        <v>25.28</v>
      </c>
      <c r="BM53" s="8">
        <f t="shared" si="22"/>
        <v>25.28</v>
      </c>
      <c r="BN53" s="8">
        <f t="shared" si="23"/>
        <v>26.2</v>
      </c>
      <c r="BO53" s="8">
        <f t="shared" si="24"/>
        <v>26.2</v>
      </c>
      <c r="BP53" s="140">
        <f t="shared" si="25"/>
        <v>-0.91999999999999815</v>
      </c>
      <c r="BQ53" s="140">
        <f t="shared" si="26"/>
        <v>-0.91999999999999815</v>
      </c>
    </row>
    <row r="54" spans="1:69">
      <c r="A54" s="8" t="s">
        <v>96</v>
      </c>
      <c r="B54" s="15">
        <f>'[3]22'!B56</f>
        <v>320</v>
      </c>
      <c r="C54" s="16">
        <f>'[3]22'!C56</f>
        <v>0</v>
      </c>
      <c r="D54" s="16">
        <f>'[3]22'!D56</f>
        <v>0</v>
      </c>
      <c r="E54" s="16">
        <f>'[3]22'!E56</f>
        <v>0</v>
      </c>
      <c r="F54" s="16">
        <f>'[3]22'!F56</f>
        <v>950</v>
      </c>
      <c r="G54" s="16">
        <f>'[3]22'!G56</f>
        <v>0</v>
      </c>
      <c r="H54" s="17">
        <f t="shared" si="27"/>
        <v>1270</v>
      </c>
      <c r="I54" s="15">
        <f>'[3]22'!J56</f>
        <v>320</v>
      </c>
      <c r="J54" s="16">
        <f>'[3]22'!K56</f>
        <v>0</v>
      </c>
      <c r="K54" s="16">
        <f>'[3]22'!L56</f>
        <v>0</v>
      </c>
      <c r="L54" s="16">
        <f>'[3]22'!M56</f>
        <v>0</v>
      </c>
      <c r="M54" s="16">
        <f>'[3]22'!N56</f>
        <v>150</v>
      </c>
      <c r="N54" s="16">
        <f>'[3]22'!O56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26.2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26.2</v>
      </c>
      <c r="AE54" s="8">
        <f t="shared" si="11"/>
        <v>26.2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26.2</v>
      </c>
      <c r="AL54" s="8">
        <f t="shared" si="31"/>
        <v>267.60000000000002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417.6</v>
      </c>
      <c r="AT54" s="8">
        <v>25.28</v>
      </c>
      <c r="AU54" s="8">
        <v>25.28</v>
      </c>
      <c r="AW54" s="204">
        <v>26.2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26.2</v>
      </c>
      <c r="BD54" s="204">
        <v>26.2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26.2</v>
      </c>
      <c r="BL54" s="8">
        <f t="shared" si="21"/>
        <v>25.28</v>
      </c>
      <c r="BM54" s="8">
        <f t="shared" si="22"/>
        <v>25.28</v>
      </c>
      <c r="BN54" s="8">
        <f t="shared" si="23"/>
        <v>26.2</v>
      </c>
      <c r="BO54" s="8">
        <f t="shared" si="24"/>
        <v>26.2</v>
      </c>
      <c r="BP54" s="140">
        <f t="shared" si="25"/>
        <v>-0.91999999999999815</v>
      </c>
      <c r="BQ54" s="140">
        <f t="shared" si="26"/>
        <v>-0.91999999999999815</v>
      </c>
    </row>
    <row r="55" spans="1:69">
      <c r="A55" s="8" t="s">
        <v>97</v>
      </c>
      <c r="B55" s="15">
        <f>'[3]22'!B57</f>
        <v>320</v>
      </c>
      <c r="C55" s="16">
        <f>'[3]22'!C57</f>
        <v>0</v>
      </c>
      <c r="D55" s="16">
        <f>'[3]22'!D57</f>
        <v>0</v>
      </c>
      <c r="E55" s="16">
        <f>'[3]22'!E57</f>
        <v>0</v>
      </c>
      <c r="F55" s="16">
        <f>'[3]22'!F57</f>
        <v>950</v>
      </c>
      <c r="G55" s="16">
        <f>'[3]22'!G57</f>
        <v>0</v>
      </c>
      <c r="H55" s="17">
        <f t="shared" si="27"/>
        <v>1270</v>
      </c>
      <c r="I55" s="15">
        <f>'[3]22'!J57</f>
        <v>320</v>
      </c>
      <c r="J55" s="16">
        <f>'[3]22'!K57</f>
        <v>0</v>
      </c>
      <c r="K55" s="16">
        <f>'[3]22'!L57</f>
        <v>0</v>
      </c>
      <c r="L55" s="16">
        <f>'[3]22'!M57</f>
        <v>0</v>
      </c>
      <c r="M55" s="16">
        <f>'[3]22'!N57</f>
        <v>150</v>
      </c>
      <c r="N55" s="16">
        <f>'[3]22'!O57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26.2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26.2</v>
      </c>
      <c r="AE55" s="8">
        <f t="shared" si="11"/>
        <v>26.2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26.2</v>
      </c>
      <c r="AL55" s="8">
        <f t="shared" si="31"/>
        <v>267.60000000000002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417.6</v>
      </c>
      <c r="AT55" s="8">
        <v>25.28</v>
      </c>
      <c r="AU55" s="8">
        <v>25.28</v>
      </c>
      <c r="AW55" s="204">
        <v>26.2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26.2</v>
      </c>
      <c r="BD55" s="204">
        <v>26.2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26.2</v>
      </c>
      <c r="BL55" s="8">
        <f t="shared" si="21"/>
        <v>25.28</v>
      </c>
      <c r="BM55" s="8">
        <f t="shared" si="22"/>
        <v>25.28</v>
      </c>
      <c r="BN55" s="8">
        <f t="shared" si="23"/>
        <v>26.2</v>
      </c>
      <c r="BO55" s="8">
        <f t="shared" si="24"/>
        <v>26.2</v>
      </c>
      <c r="BP55" s="140">
        <f t="shared" si="25"/>
        <v>-0.91999999999999815</v>
      </c>
      <c r="BQ55" s="140">
        <f t="shared" si="26"/>
        <v>-0.91999999999999815</v>
      </c>
    </row>
    <row r="56" spans="1:69">
      <c r="A56" s="8" t="s">
        <v>98</v>
      </c>
      <c r="B56" s="15">
        <f>'[3]22'!B58</f>
        <v>320</v>
      </c>
      <c r="C56" s="16">
        <f>'[3]22'!C58</f>
        <v>0</v>
      </c>
      <c r="D56" s="16">
        <f>'[3]22'!D58</f>
        <v>0</v>
      </c>
      <c r="E56" s="16">
        <f>'[3]22'!E58</f>
        <v>0</v>
      </c>
      <c r="F56" s="16">
        <f>'[3]22'!F58</f>
        <v>950</v>
      </c>
      <c r="G56" s="16">
        <f>'[3]22'!G58</f>
        <v>0</v>
      </c>
      <c r="H56" s="17">
        <f t="shared" si="27"/>
        <v>1270</v>
      </c>
      <c r="I56" s="15">
        <f>'[3]22'!J58</f>
        <v>320</v>
      </c>
      <c r="J56" s="16">
        <f>'[3]22'!K58</f>
        <v>0</v>
      </c>
      <c r="K56" s="16">
        <f>'[3]22'!L58</f>
        <v>0</v>
      </c>
      <c r="L56" s="16">
        <f>'[3]22'!M58</f>
        <v>0</v>
      </c>
      <c r="M56" s="16">
        <f>'[3]22'!N58</f>
        <v>150</v>
      </c>
      <c r="N56" s="16">
        <f>'[3]22'!O58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26.2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26.2</v>
      </c>
      <c r="AE56" s="8">
        <f t="shared" si="11"/>
        <v>26.2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26.2</v>
      </c>
      <c r="AL56" s="8">
        <f t="shared" si="31"/>
        <v>267.60000000000002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417.6</v>
      </c>
      <c r="AT56" s="8">
        <v>25.28</v>
      </c>
      <c r="AU56" s="8">
        <v>25.28</v>
      </c>
      <c r="AW56" s="204">
        <v>26.2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26.2</v>
      </c>
      <c r="BD56" s="204">
        <v>26.2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26.2</v>
      </c>
      <c r="BL56" s="8">
        <f t="shared" si="21"/>
        <v>25.28</v>
      </c>
      <c r="BM56" s="8">
        <f t="shared" si="22"/>
        <v>25.28</v>
      </c>
      <c r="BN56" s="8">
        <f t="shared" si="23"/>
        <v>26.2</v>
      </c>
      <c r="BO56" s="8">
        <f t="shared" si="24"/>
        <v>26.2</v>
      </c>
      <c r="BP56" s="140">
        <f t="shared" si="25"/>
        <v>-0.91999999999999815</v>
      </c>
      <c r="BQ56" s="140">
        <f t="shared" si="26"/>
        <v>-0.91999999999999815</v>
      </c>
    </row>
    <row r="57" spans="1:69">
      <c r="A57" s="8" t="s">
        <v>99</v>
      </c>
      <c r="B57" s="15">
        <f>'[3]22'!B59</f>
        <v>320</v>
      </c>
      <c r="C57" s="16">
        <f>'[3]22'!C59</f>
        <v>0</v>
      </c>
      <c r="D57" s="16">
        <f>'[3]22'!D59</f>
        <v>0</v>
      </c>
      <c r="E57" s="16">
        <f>'[3]22'!E59</f>
        <v>0</v>
      </c>
      <c r="F57" s="16">
        <f>'[3]22'!F59</f>
        <v>950</v>
      </c>
      <c r="G57" s="16">
        <f>'[3]22'!G59</f>
        <v>0</v>
      </c>
      <c r="H57" s="17">
        <f t="shared" si="27"/>
        <v>1270</v>
      </c>
      <c r="I57" s="15">
        <f>'[3]22'!J59</f>
        <v>320</v>
      </c>
      <c r="J57" s="16">
        <f>'[3]22'!K59</f>
        <v>0</v>
      </c>
      <c r="K57" s="16">
        <f>'[3]22'!L59</f>
        <v>0</v>
      </c>
      <c r="L57" s="16">
        <f>'[3]22'!M59</f>
        <v>0</v>
      </c>
      <c r="M57" s="16">
        <f>'[3]22'!N59</f>
        <v>150</v>
      </c>
      <c r="N57" s="16">
        <f>'[3]22'!O59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26.2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26.2</v>
      </c>
      <c r="AE57" s="8">
        <f t="shared" si="11"/>
        <v>26.2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26.2</v>
      </c>
      <c r="AL57" s="8">
        <f t="shared" si="31"/>
        <v>267.60000000000002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417.6</v>
      </c>
      <c r="AT57" s="8">
        <v>25.28</v>
      </c>
      <c r="AU57" s="8">
        <v>25.28</v>
      </c>
      <c r="AW57" s="204">
        <v>26.2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26.2</v>
      </c>
      <c r="BD57" s="204">
        <v>26.2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26.2</v>
      </c>
      <c r="BL57" s="8">
        <f t="shared" si="21"/>
        <v>25.28</v>
      </c>
      <c r="BM57" s="8">
        <f t="shared" si="22"/>
        <v>25.28</v>
      </c>
      <c r="BN57" s="8">
        <f t="shared" si="23"/>
        <v>26.2</v>
      </c>
      <c r="BO57" s="8">
        <f t="shared" si="24"/>
        <v>26.2</v>
      </c>
      <c r="BP57" s="140">
        <f t="shared" si="25"/>
        <v>-0.91999999999999815</v>
      </c>
      <c r="BQ57" s="140">
        <f t="shared" si="26"/>
        <v>-0.91999999999999815</v>
      </c>
    </row>
    <row r="58" spans="1:69">
      <c r="A58" s="8" t="s">
        <v>100</v>
      </c>
      <c r="B58" s="15">
        <f>'[3]22'!B60</f>
        <v>320</v>
      </c>
      <c r="C58" s="16">
        <f>'[3]22'!C60</f>
        <v>0</v>
      </c>
      <c r="D58" s="16">
        <f>'[3]22'!D60</f>
        <v>0</v>
      </c>
      <c r="E58" s="16">
        <f>'[3]22'!E60</f>
        <v>0</v>
      </c>
      <c r="F58" s="16">
        <f>'[3]22'!F60</f>
        <v>950</v>
      </c>
      <c r="G58" s="16">
        <f>'[3]22'!G60</f>
        <v>0</v>
      </c>
      <c r="H58" s="17">
        <f t="shared" si="27"/>
        <v>1270</v>
      </c>
      <c r="I58" s="15">
        <f>'[3]22'!J60</f>
        <v>320</v>
      </c>
      <c r="J58" s="16">
        <f>'[3]22'!K60</f>
        <v>0</v>
      </c>
      <c r="K58" s="16">
        <f>'[3]22'!L60</f>
        <v>0</v>
      </c>
      <c r="L58" s="16">
        <f>'[3]22'!M60</f>
        <v>0</v>
      </c>
      <c r="M58" s="16">
        <f>'[3]22'!N60</f>
        <v>150</v>
      </c>
      <c r="N58" s="16">
        <f>'[3]22'!O60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26.2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26.2</v>
      </c>
      <c r="AE58" s="8">
        <f t="shared" si="11"/>
        <v>26.2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26.2</v>
      </c>
      <c r="AL58" s="8">
        <f t="shared" si="31"/>
        <v>267.60000000000002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417.6</v>
      </c>
      <c r="AT58" s="8">
        <v>25.28</v>
      </c>
      <c r="AU58" s="8">
        <v>25.28</v>
      </c>
      <c r="AW58" s="204">
        <v>26.2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26.2</v>
      </c>
      <c r="BD58" s="204">
        <v>26.2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26.2</v>
      </c>
      <c r="BL58" s="8">
        <f t="shared" si="21"/>
        <v>25.28</v>
      </c>
      <c r="BM58" s="8">
        <f t="shared" si="22"/>
        <v>25.28</v>
      </c>
      <c r="BN58" s="8">
        <f t="shared" si="23"/>
        <v>26.2</v>
      </c>
      <c r="BO58" s="8">
        <f t="shared" si="24"/>
        <v>26.2</v>
      </c>
      <c r="BP58" s="140">
        <f t="shared" si="25"/>
        <v>-0.91999999999999815</v>
      </c>
      <c r="BQ58" s="140">
        <f t="shared" si="26"/>
        <v>-0.91999999999999815</v>
      </c>
    </row>
    <row r="59" spans="1:69">
      <c r="A59" s="8" t="s">
        <v>101</v>
      </c>
      <c r="B59" s="15">
        <f>'[3]22'!B61</f>
        <v>320</v>
      </c>
      <c r="C59" s="16">
        <f>'[3]22'!C61</f>
        <v>0</v>
      </c>
      <c r="D59" s="16">
        <f>'[3]22'!D61</f>
        <v>0</v>
      </c>
      <c r="E59" s="16">
        <f>'[3]22'!E61</f>
        <v>0</v>
      </c>
      <c r="F59" s="16">
        <f>'[3]22'!F61</f>
        <v>950</v>
      </c>
      <c r="G59" s="16">
        <f>'[3]22'!G61</f>
        <v>0</v>
      </c>
      <c r="H59" s="17">
        <f t="shared" si="27"/>
        <v>1270</v>
      </c>
      <c r="I59" s="15">
        <f>'[3]22'!J61</f>
        <v>320</v>
      </c>
      <c r="J59" s="16">
        <f>'[3]22'!K61</f>
        <v>0</v>
      </c>
      <c r="K59" s="16">
        <f>'[3]22'!L61</f>
        <v>0</v>
      </c>
      <c r="L59" s="16">
        <f>'[3]22'!M61</f>
        <v>0</v>
      </c>
      <c r="M59" s="16">
        <f>'[3]22'!N61</f>
        <v>150</v>
      </c>
      <c r="N59" s="16">
        <f>'[3]22'!O61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26.2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26.2</v>
      </c>
      <c r="AE59" s="8">
        <f t="shared" si="11"/>
        <v>26.2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26.2</v>
      </c>
      <c r="AL59" s="8">
        <f t="shared" si="31"/>
        <v>267.60000000000002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417.6</v>
      </c>
      <c r="AT59" s="8">
        <v>25.28</v>
      </c>
      <c r="AU59" s="8">
        <v>25.28</v>
      </c>
      <c r="AW59" s="204">
        <v>26.2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26.2</v>
      </c>
      <c r="BD59" s="204">
        <v>26.2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26.2</v>
      </c>
      <c r="BL59" s="8">
        <f t="shared" si="21"/>
        <v>25.28</v>
      </c>
      <c r="BM59" s="8">
        <f t="shared" si="22"/>
        <v>25.28</v>
      </c>
      <c r="BN59" s="8">
        <f t="shared" si="23"/>
        <v>26.2</v>
      </c>
      <c r="BO59" s="8">
        <f t="shared" si="24"/>
        <v>26.2</v>
      </c>
      <c r="BP59" s="140">
        <f t="shared" si="25"/>
        <v>-0.91999999999999815</v>
      </c>
      <c r="BQ59" s="140">
        <f t="shared" si="26"/>
        <v>-0.91999999999999815</v>
      </c>
    </row>
    <row r="60" spans="1:69">
      <c r="A60" s="8" t="s">
        <v>102</v>
      </c>
      <c r="B60" s="15">
        <f>'[3]22'!B62</f>
        <v>320</v>
      </c>
      <c r="C60" s="16">
        <f>'[3]22'!C62</f>
        <v>0</v>
      </c>
      <c r="D60" s="16">
        <f>'[3]22'!D62</f>
        <v>0</v>
      </c>
      <c r="E60" s="16">
        <f>'[3]22'!E62</f>
        <v>0</v>
      </c>
      <c r="F60" s="16">
        <f>'[3]22'!F62</f>
        <v>950</v>
      </c>
      <c r="G60" s="16">
        <f>'[3]22'!G62</f>
        <v>0</v>
      </c>
      <c r="H60" s="17">
        <f t="shared" si="27"/>
        <v>1270</v>
      </c>
      <c r="I60" s="15">
        <f>'[3]22'!J62</f>
        <v>320</v>
      </c>
      <c r="J60" s="16">
        <f>'[3]22'!K62</f>
        <v>0</v>
      </c>
      <c r="K60" s="16">
        <f>'[3]22'!L62</f>
        <v>0</v>
      </c>
      <c r="L60" s="16">
        <f>'[3]22'!M62</f>
        <v>0</v>
      </c>
      <c r="M60" s="16">
        <f>'[3]22'!N62</f>
        <v>150</v>
      </c>
      <c r="N60" s="16">
        <f>'[3]22'!O62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26.2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26.2</v>
      </c>
      <c r="AE60" s="8">
        <f t="shared" si="11"/>
        <v>26.2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26.2</v>
      </c>
      <c r="AL60" s="8">
        <f t="shared" si="31"/>
        <v>267.60000000000002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417.6</v>
      </c>
      <c r="AT60" s="8">
        <v>25.28</v>
      </c>
      <c r="AU60" s="8">
        <v>25.28</v>
      </c>
      <c r="AW60" s="204">
        <v>26.2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26.2</v>
      </c>
      <c r="BD60" s="204">
        <v>26.2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26.2</v>
      </c>
      <c r="BL60" s="8">
        <f t="shared" si="21"/>
        <v>25.28</v>
      </c>
      <c r="BM60" s="8">
        <f t="shared" si="22"/>
        <v>25.28</v>
      </c>
      <c r="BN60" s="8">
        <f t="shared" si="23"/>
        <v>26.2</v>
      </c>
      <c r="BO60" s="8">
        <f t="shared" si="24"/>
        <v>26.2</v>
      </c>
      <c r="BP60" s="140">
        <f t="shared" si="25"/>
        <v>-0.91999999999999815</v>
      </c>
      <c r="BQ60" s="140">
        <f t="shared" si="26"/>
        <v>-0.91999999999999815</v>
      </c>
    </row>
    <row r="61" spans="1:69">
      <c r="A61" s="8" t="s">
        <v>103</v>
      </c>
      <c r="B61" s="15">
        <f>'[3]22'!B63</f>
        <v>320</v>
      </c>
      <c r="C61" s="16">
        <f>'[3]22'!C63</f>
        <v>0</v>
      </c>
      <c r="D61" s="16">
        <f>'[3]22'!D63</f>
        <v>0</v>
      </c>
      <c r="E61" s="16">
        <f>'[3]22'!E63</f>
        <v>0</v>
      </c>
      <c r="F61" s="16">
        <f>'[3]22'!F63</f>
        <v>950</v>
      </c>
      <c r="G61" s="16">
        <f>'[3]22'!G63</f>
        <v>0</v>
      </c>
      <c r="H61" s="17">
        <f t="shared" si="27"/>
        <v>1270</v>
      </c>
      <c r="I61" s="15">
        <f>'[3]22'!J63</f>
        <v>320</v>
      </c>
      <c r="J61" s="16">
        <f>'[3]22'!K63</f>
        <v>0</v>
      </c>
      <c r="K61" s="16">
        <f>'[3]22'!L63</f>
        <v>0</v>
      </c>
      <c r="L61" s="16">
        <f>'[3]22'!M63</f>
        <v>0</v>
      </c>
      <c r="M61" s="16">
        <f>'[3]22'!N63</f>
        <v>150</v>
      </c>
      <c r="N61" s="16">
        <f>'[3]22'!O63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26.2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26.2</v>
      </c>
      <c r="AE61" s="8">
        <f t="shared" si="11"/>
        <v>26.2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26.2</v>
      </c>
      <c r="AL61" s="8">
        <f t="shared" si="31"/>
        <v>267.60000000000002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417.6</v>
      </c>
      <c r="AT61" s="8">
        <v>25.28</v>
      </c>
      <c r="AU61" s="8">
        <v>25.28</v>
      </c>
      <c r="AW61" s="204">
        <v>26.2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26.2</v>
      </c>
      <c r="BD61" s="204">
        <v>26.2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26.2</v>
      </c>
      <c r="BL61" s="8">
        <f t="shared" si="21"/>
        <v>25.28</v>
      </c>
      <c r="BM61" s="8">
        <f t="shared" si="22"/>
        <v>25.28</v>
      </c>
      <c r="BN61" s="8">
        <f t="shared" si="23"/>
        <v>26.2</v>
      </c>
      <c r="BO61" s="8">
        <f t="shared" si="24"/>
        <v>26.2</v>
      </c>
      <c r="BP61" s="140">
        <f t="shared" si="25"/>
        <v>-0.91999999999999815</v>
      </c>
      <c r="BQ61" s="140">
        <f t="shared" si="26"/>
        <v>-0.91999999999999815</v>
      </c>
    </row>
    <row r="62" spans="1:69">
      <c r="A62" s="8" t="s">
        <v>104</v>
      </c>
      <c r="B62" s="15">
        <f>'[3]22'!B64</f>
        <v>320</v>
      </c>
      <c r="C62" s="16">
        <f>'[3]22'!C64</f>
        <v>0</v>
      </c>
      <c r="D62" s="16">
        <f>'[3]22'!D64</f>
        <v>0</v>
      </c>
      <c r="E62" s="16">
        <f>'[3]22'!E64</f>
        <v>0</v>
      </c>
      <c r="F62" s="16">
        <f>'[3]22'!F64</f>
        <v>950</v>
      </c>
      <c r="G62" s="16">
        <f>'[3]22'!G64</f>
        <v>0</v>
      </c>
      <c r="H62" s="17">
        <f t="shared" si="27"/>
        <v>1270</v>
      </c>
      <c r="I62" s="15">
        <f>'[3]22'!J64</f>
        <v>320</v>
      </c>
      <c r="J62" s="16">
        <f>'[3]22'!K64</f>
        <v>0</v>
      </c>
      <c r="K62" s="16">
        <f>'[3]22'!L64</f>
        <v>0</v>
      </c>
      <c r="L62" s="16">
        <f>'[3]22'!M64</f>
        <v>0</v>
      </c>
      <c r="M62" s="16">
        <f>'[3]22'!N64</f>
        <v>150</v>
      </c>
      <c r="N62" s="16">
        <f>'[3]22'!O64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26.2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26.2</v>
      </c>
      <c r="AE62" s="8">
        <f t="shared" si="11"/>
        <v>26.2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26.2</v>
      </c>
      <c r="AL62" s="8">
        <f t="shared" ref="AL62:AN98" si="35">Q62-X62-AE62</f>
        <v>267.60000000000002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417.6</v>
      </c>
      <c r="AT62" s="8">
        <v>25.28</v>
      </c>
      <c r="AU62" s="8">
        <v>25.28</v>
      </c>
      <c r="AW62" s="204">
        <v>26.2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26.2</v>
      </c>
      <c r="BD62" s="204">
        <v>26.2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26.2</v>
      </c>
      <c r="BL62" s="8">
        <f t="shared" si="21"/>
        <v>25.28</v>
      </c>
      <c r="BM62" s="8">
        <f t="shared" si="22"/>
        <v>25.28</v>
      </c>
      <c r="BN62" s="8">
        <f t="shared" si="23"/>
        <v>26.2</v>
      </c>
      <c r="BO62" s="8">
        <f t="shared" si="24"/>
        <v>26.2</v>
      </c>
      <c r="BP62" s="140">
        <f t="shared" si="25"/>
        <v>-0.91999999999999815</v>
      </c>
      <c r="BQ62" s="140">
        <f t="shared" si="26"/>
        <v>-0.91999999999999815</v>
      </c>
    </row>
    <row r="63" spans="1:69">
      <c r="A63" s="8" t="s">
        <v>105</v>
      </c>
      <c r="B63" s="15">
        <f>'[3]22'!B65</f>
        <v>320</v>
      </c>
      <c r="C63" s="16">
        <f>'[3]22'!C65</f>
        <v>0</v>
      </c>
      <c r="D63" s="16">
        <f>'[3]22'!D65</f>
        <v>0</v>
      </c>
      <c r="E63" s="16">
        <f>'[3]22'!E65</f>
        <v>0</v>
      </c>
      <c r="F63" s="16">
        <f>'[3]22'!F65</f>
        <v>950</v>
      </c>
      <c r="G63" s="16">
        <f>'[3]22'!G65</f>
        <v>0</v>
      </c>
      <c r="H63" s="17">
        <f t="shared" si="27"/>
        <v>1270</v>
      </c>
      <c r="I63" s="15">
        <f>'[3]22'!J65</f>
        <v>320</v>
      </c>
      <c r="J63" s="16">
        <f>'[3]22'!K65</f>
        <v>0</v>
      </c>
      <c r="K63" s="16">
        <f>'[3]22'!L65</f>
        <v>0</v>
      </c>
      <c r="L63" s="16">
        <f>'[3]22'!M65</f>
        <v>0</v>
      </c>
      <c r="M63" s="16">
        <f>'[3]22'!N65</f>
        <v>150</v>
      </c>
      <c r="N63" s="16">
        <f>'[3]22'!O65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26.2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26.2</v>
      </c>
      <c r="AE63" s="8">
        <f t="shared" si="11"/>
        <v>26.2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26.2</v>
      </c>
      <c r="AL63" s="8">
        <f t="shared" si="35"/>
        <v>267.60000000000002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417.6</v>
      </c>
      <c r="AT63" s="8">
        <v>25.28</v>
      </c>
      <c r="AU63" s="8">
        <v>25.28</v>
      </c>
      <c r="AW63" s="204">
        <v>26.2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26.2</v>
      </c>
      <c r="BD63" s="204">
        <v>26.2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26.2</v>
      </c>
      <c r="BL63" s="8">
        <f t="shared" si="21"/>
        <v>25.28</v>
      </c>
      <c r="BM63" s="8">
        <f t="shared" si="22"/>
        <v>25.28</v>
      </c>
      <c r="BN63" s="8">
        <f t="shared" si="23"/>
        <v>26.2</v>
      </c>
      <c r="BO63" s="8">
        <f t="shared" si="24"/>
        <v>26.2</v>
      </c>
      <c r="BP63" s="140">
        <f t="shared" si="25"/>
        <v>-0.91999999999999815</v>
      </c>
      <c r="BQ63" s="140">
        <f t="shared" si="26"/>
        <v>-0.91999999999999815</v>
      </c>
    </row>
    <row r="64" spans="1:69">
      <c r="A64" s="8" t="s">
        <v>106</v>
      </c>
      <c r="B64" s="15">
        <f>'[3]22'!B66</f>
        <v>320</v>
      </c>
      <c r="C64" s="16">
        <f>'[3]22'!C66</f>
        <v>0</v>
      </c>
      <c r="D64" s="16">
        <f>'[3]22'!D66</f>
        <v>0</v>
      </c>
      <c r="E64" s="16">
        <f>'[3]22'!E66</f>
        <v>0</v>
      </c>
      <c r="F64" s="16">
        <f>'[3]22'!F66</f>
        <v>950</v>
      </c>
      <c r="G64" s="16">
        <f>'[3]22'!G66</f>
        <v>0</v>
      </c>
      <c r="H64" s="17">
        <f t="shared" si="27"/>
        <v>1270</v>
      </c>
      <c r="I64" s="15">
        <f>'[3]22'!J66</f>
        <v>320</v>
      </c>
      <c r="J64" s="16">
        <f>'[3]22'!K66</f>
        <v>0</v>
      </c>
      <c r="K64" s="16">
        <f>'[3]22'!L66</f>
        <v>0</v>
      </c>
      <c r="L64" s="16">
        <f>'[3]22'!M66</f>
        <v>0</v>
      </c>
      <c r="M64" s="16">
        <f>'[3]22'!N66</f>
        <v>150</v>
      </c>
      <c r="N64" s="16">
        <f>'[3]22'!O66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26.2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26.2</v>
      </c>
      <c r="AE64" s="8">
        <f t="shared" si="11"/>
        <v>26.2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26.2</v>
      </c>
      <c r="AL64" s="8">
        <f t="shared" si="35"/>
        <v>267.60000000000002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417.6</v>
      </c>
      <c r="AT64" s="8">
        <v>25.28</v>
      </c>
      <c r="AU64" s="8">
        <v>25.28</v>
      </c>
      <c r="AW64" s="204">
        <v>26.2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26.2</v>
      </c>
      <c r="BD64" s="204">
        <v>26.2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26.2</v>
      </c>
      <c r="BL64" s="8">
        <f t="shared" si="21"/>
        <v>25.28</v>
      </c>
      <c r="BM64" s="8">
        <f t="shared" si="22"/>
        <v>25.28</v>
      </c>
      <c r="BN64" s="8">
        <f t="shared" si="23"/>
        <v>26.2</v>
      </c>
      <c r="BO64" s="8">
        <f t="shared" si="24"/>
        <v>26.2</v>
      </c>
      <c r="BP64" s="140">
        <f t="shared" si="25"/>
        <v>-0.91999999999999815</v>
      </c>
      <c r="BQ64" s="140">
        <f t="shared" si="26"/>
        <v>-0.91999999999999815</v>
      </c>
    </row>
    <row r="65" spans="1:69">
      <c r="A65" s="8" t="s">
        <v>107</v>
      </c>
      <c r="B65" s="15">
        <f>'[3]22'!B67</f>
        <v>320</v>
      </c>
      <c r="C65" s="16">
        <f>'[3]22'!C67</f>
        <v>0</v>
      </c>
      <c r="D65" s="16">
        <f>'[3]22'!D67</f>
        <v>0</v>
      </c>
      <c r="E65" s="16">
        <f>'[3]22'!E67</f>
        <v>0</v>
      </c>
      <c r="F65" s="16">
        <f>'[3]22'!F67</f>
        <v>950</v>
      </c>
      <c r="G65" s="16">
        <f>'[3]22'!G67</f>
        <v>0</v>
      </c>
      <c r="H65" s="17">
        <f t="shared" si="27"/>
        <v>1270</v>
      </c>
      <c r="I65" s="15">
        <f>'[3]22'!J67</f>
        <v>320</v>
      </c>
      <c r="J65" s="16">
        <f>'[3]22'!K67</f>
        <v>0</v>
      </c>
      <c r="K65" s="16">
        <f>'[3]22'!L67</f>
        <v>0</v>
      </c>
      <c r="L65" s="16">
        <f>'[3]22'!M67</f>
        <v>0</v>
      </c>
      <c r="M65" s="16">
        <f>'[3]22'!N67</f>
        <v>150</v>
      </c>
      <c r="N65" s="16">
        <f>'[3]22'!O67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26.2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26.2</v>
      </c>
      <c r="AE65" s="8">
        <f t="shared" si="11"/>
        <v>26.2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26.2</v>
      </c>
      <c r="AL65" s="8">
        <f t="shared" si="35"/>
        <v>267.60000000000002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417.6</v>
      </c>
      <c r="AT65" s="8">
        <v>25.28</v>
      </c>
      <c r="AU65" s="8">
        <v>25.28</v>
      </c>
      <c r="AW65" s="204">
        <v>26.2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26.2</v>
      </c>
      <c r="BD65" s="204">
        <v>26.2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26.2</v>
      </c>
      <c r="BL65" s="8">
        <f t="shared" si="21"/>
        <v>25.28</v>
      </c>
      <c r="BM65" s="8">
        <f t="shared" si="22"/>
        <v>25.28</v>
      </c>
      <c r="BN65" s="8">
        <f t="shared" si="23"/>
        <v>26.2</v>
      </c>
      <c r="BO65" s="8">
        <f t="shared" si="24"/>
        <v>26.2</v>
      </c>
      <c r="BP65" s="140">
        <f t="shared" si="25"/>
        <v>-0.91999999999999815</v>
      </c>
      <c r="BQ65" s="140">
        <f t="shared" si="26"/>
        <v>-0.91999999999999815</v>
      </c>
    </row>
    <row r="66" spans="1:69">
      <c r="A66" s="8" t="s">
        <v>108</v>
      </c>
      <c r="B66" s="15">
        <f>'[3]22'!B68</f>
        <v>320</v>
      </c>
      <c r="C66" s="16">
        <f>'[3]22'!C68</f>
        <v>0</v>
      </c>
      <c r="D66" s="16">
        <f>'[3]22'!D68</f>
        <v>0</v>
      </c>
      <c r="E66" s="16">
        <f>'[3]22'!E68</f>
        <v>0</v>
      </c>
      <c r="F66" s="16">
        <f>'[3]22'!F68</f>
        <v>950</v>
      </c>
      <c r="G66" s="16">
        <f>'[3]22'!G68</f>
        <v>0</v>
      </c>
      <c r="H66" s="17">
        <f t="shared" si="27"/>
        <v>1270</v>
      </c>
      <c r="I66" s="15">
        <f>'[3]22'!J68</f>
        <v>320</v>
      </c>
      <c r="J66" s="16">
        <f>'[3]22'!K68</f>
        <v>0</v>
      </c>
      <c r="K66" s="16">
        <f>'[3]22'!L68</f>
        <v>0</v>
      </c>
      <c r="L66" s="16">
        <f>'[3]22'!M68</f>
        <v>0</v>
      </c>
      <c r="M66" s="16">
        <f>'[3]22'!N68</f>
        <v>150</v>
      </c>
      <c r="N66" s="16">
        <f>'[3]22'!O68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26.2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26.2</v>
      </c>
      <c r="AE66" s="8">
        <f t="shared" si="11"/>
        <v>26.2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26.2</v>
      </c>
      <c r="AL66" s="8">
        <f t="shared" si="35"/>
        <v>267.60000000000002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417.6</v>
      </c>
      <c r="AT66" s="8">
        <v>25.28</v>
      </c>
      <c r="AU66" s="8">
        <v>25.28</v>
      </c>
      <c r="AW66" s="204">
        <v>26.2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26.2</v>
      </c>
      <c r="BD66" s="204">
        <v>26.2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26.2</v>
      </c>
      <c r="BL66" s="8">
        <f t="shared" si="21"/>
        <v>25.28</v>
      </c>
      <c r="BM66" s="8">
        <f t="shared" si="22"/>
        <v>25.28</v>
      </c>
      <c r="BN66" s="8">
        <f t="shared" si="23"/>
        <v>26.2</v>
      </c>
      <c r="BO66" s="8">
        <f t="shared" si="24"/>
        <v>26.2</v>
      </c>
      <c r="BP66" s="140">
        <f t="shared" si="25"/>
        <v>-0.91999999999999815</v>
      </c>
      <c r="BQ66" s="140">
        <f t="shared" si="26"/>
        <v>-0.91999999999999815</v>
      </c>
    </row>
    <row r="67" spans="1:69">
      <c r="A67" s="8" t="s">
        <v>109</v>
      </c>
      <c r="B67" s="15">
        <f>'[3]22'!B69</f>
        <v>320</v>
      </c>
      <c r="C67" s="16">
        <f>'[3]22'!C69</f>
        <v>0</v>
      </c>
      <c r="D67" s="16">
        <f>'[3]22'!D69</f>
        <v>0</v>
      </c>
      <c r="E67" s="16">
        <f>'[3]22'!E69</f>
        <v>0</v>
      </c>
      <c r="F67" s="16">
        <f>'[3]22'!F69</f>
        <v>950</v>
      </c>
      <c r="G67" s="16">
        <f>'[3]22'!G69</f>
        <v>0</v>
      </c>
      <c r="H67" s="17">
        <f t="shared" si="27"/>
        <v>1270</v>
      </c>
      <c r="I67" s="15">
        <f>'[3]22'!J69</f>
        <v>320</v>
      </c>
      <c r="J67" s="16">
        <f>'[3]22'!K69</f>
        <v>0</v>
      </c>
      <c r="K67" s="16">
        <f>'[3]22'!L69</f>
        <v>0</v>
      </c>
      <c r="L67" s="16">
        <f>'[3]22'!M69</f>
        <v>0</v>
      </c>
      <c r="M67" s="16">
        <f>'[3]22'!N69</f>
        <v>150</v>
      </c>
      <c r="N67" s="16">
        <f>'[3]22'!O69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26.2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26.2</v>
      </c>
      <c r="AE67" s="8">
        <f t="shared" si="11"/>
        <v>26.2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26.2</v>
      </c>
      <c r="AL67" s="8">
        <f t="shared" si="35"/>
        <v>267.60000000000002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417.6</v>
      </c>
      <c r="AT67" s="8">
        <v>25.28</v>
      </c>
      <c r="AU67" s="8">
        <v>25.28</v>
      </c>
      <c r="AW67" s="204">
        <v>26.2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26.2</v>
      </c>
      <c r="BD67" s="204">
        <v>26.2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26.2</v>
      </c>
      <c r="BL67" s="8">
        <f t="shared" si="21"/>
        <v>25.28</v>
      </c>
      <c r="BM67" s="8">
        <f t="shared" si="22"/>
        <v>25.28</v>
      </c>
      <c r="BN67" s="8">
        <f t="shared" si="23"/>
        <v>26.2</v>
      </c>
      <c r="BO67" s="8">
        <f t="shared" si="24"/>
        <v>26.2</v>
      </c>
      <c r="BP67" s="140">
        <f t="shared" si="25"/>
        <v>-0.91999999999999815</v>
      </c>
      <c r="BQ67" s="140">
        <f t="shared" si="26"/>
        <v>-0.91999999999999815</v>
      </c>
    </row>
    <row r="68" spans="1:69">
      <c r="A68" s="8" t="s">
        <v>110</v>
      </c>
      <c r="B68" s="15">
        <f>'[3]22'!B70</f>
        <v>320</v>
      </c>
      <c r="C68" s="16">
        <f>'[3]22'!C70</f>
        <v>0</v>
      </c>
      <c r="D68" s="16">
        <f>'[3]22'!D70</f>
        <v>0</v>
      </c>
      <c r="E68" s="16">
        <f>'[3]22'!E70</f>
        <v>0</v>
      </c>
      <c r="F68" s="16">
        <f>'[3]22'!F70</f>
        <v>950</v>
      </c>
      <c r="G68" s="16">
        <f>'[3]22'!G70</f>
        <v>0</v>
      </c>
      <c r="H68" s="17">
        <f t="shared" si="27"/>
        <v>1270</v>
      </c>
      <c r="I68" s="15">
        <f>'[3]22'!J70</f>
        <v>320</v>
      </c>
      <c r="J68" s="16">
        <f>'[3]22'!K70</f>
        <v>0</v>
      </c>
      <c r="K68" s="16">
        <f>'[3]22'!L70</f>
        <v>0</v>
      </c>
      <c r="L68" s="16">
        <f>'[3]22'!M70</f>
        <v>0</v>
      </c>
      <c r="M68" s="16">
        <f>'[3]22'!N70</f>
        <v>150</v>
      </c>
      <c r="N68" s="16">
        <f>'[3]22'!O70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26.2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26.2</v>
      </c>
      <c r="AE68" s="8">
        <f t="shared" ref="AE68:AE98" si="43">BD68</f>
        <v>26.2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26.2</v>
      </c>
      <c r="AL68" s="8">
        <f t="shared" si="35"/>
        <v>267.60000000000002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417.6</v>
      </c>
      <c r="AT68" s="8">
        <v>25.28</v>
      </c>
      <c r="AU68" s="8">
        <v>25.28</v>
      </c>
      <c r="AW68" s="204">
        <v>26.2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26.2</v>
      </c>
      <c r="BD68" s="204">
        <v>26.2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26.2</v>
      </c>
      <c r="BL68" s="8">
        <f t="shared" ref="BL68:BL98" si="53">AT68</f>
        <v>25.28</v>
      </c>
      <c r="BM68" s="8">
        <f t="shared" ref="BM68:BM98" si="54">AU68</f>
        <v>25.28</v>
      </c>
      <c r="BN68" s="8">
        <f t="shared" ref="BN68:BN98" si="55">BC68</f>
        <v>26.2</v>
      </c>
      <c r="BO68" s="8">
        <f t="shared" ref="BO68:BO98" si="56">BJ68</f>
        <v>26.2</v>
      </c>
      <c r="BP68" s="140">
        <f t="shared" ref="BP68:BP98" si="57">BL68-BN68</f>
        <v>-0.91999999999999815</v>
      </c>
      <c r="BQ68" s="140">
        <f t="shared" ref="BQ68:BQ98" si="58">BM68-BO68</f>
        <v>-0.91999999999999815</v>
      </c>
    </row>
    <row r="69" spans="1:69">
      <c r="A69" s="8" t="s">
        <v>111</v>
      </c>
      <c r="B69" s="15">
        <f>'[3]22'!B71</f>
        <v>320</v>
      </c>
      <c r="C69" s="16">
        <f>'[3]22'!C71</f>
        <v>0</v>
      </c>
      <c r="D69" s="16">
        <f>'[3]22'!D71</f>
        <v>0</v>
      </c>
      <c r="E69" s="16">
        <f>'[3]22'!E71</f>
        <v>0</v>
      </c>
      <c r="F69" s="16">
        <f>'[3]22'!F71</f>
        <v>950</v>
      </c>
      <c r="G69" s="16">
        <f>'[3]22'!G71</f>
        <v>0</v>
      </c>
      <c r="H69" s="17">
        <f t="shared" ref="H69:H98" si="59">SUM(B69:G69)</f>
        <v>1270</v>
      </c>
      <c r="I69" s="15">
        <f>'[3]22'!J71</f>
        <v>320</v>
      </c>
      <c r="J69" s="16">
        <f>'[3]22'!K71</f>
        <v>0</v>
      </c>
      <c r="K69" s="16">
        <f>'[3]22'!L71</f>
        <v>0</v>
      </c>
      <c r="L69" s="16">
        <f>'[3]22'!M71</f>
        <v>0</v>
      </c>
      <c r="M69" s="16">
        <f>'[3]22'!N71</f>
        <v>150</v>
      </c>
      <c r="N69" s="16">
        <f>'[3]22'!O71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26.2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26.2</v>
      </c>
      <c r="AE69" s="8">
        <f t="shared" si="43"/>
        <v>26.2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26.2</v>
      </c>
      <c r="AL69" s="8">
        <f t="shared" si="35"/>
        <v>267.60000000000002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150</v>
      </c>
      <c r="AQ69" s="8">
        <f t="shared" si="34"/>
        <v>0</v>
      </c>
      <c r="AR69" s="8">
        <f t="shared" si="50"/>
        <v>417.6</v>
      </c>
      <c r="AT69" s="8">
        <v>25.28</v>
      </c>
      <c r="AU69" s="8">
        <v>25.28</v>
      </c>
      <c r="AW69" s="204">
        <v>26.2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26.2</v>
      </c>
      <c r="BD69" s="204">
        <v>26.2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26.2</v>
      </c>
      <c r="BL69" s="8">
        <f t="shared" si="53"/>
        <v>25.28</v>
      </c>
      <c r="BM69" s="8">
        <f t="shared" si="54"/>
        <v>25.28</v>
      </c>
      <c r="BN69" s="8">
        <f t="shared" si="55"/>
        <v>26.2</v>
      </c>
      <c r="BO69" s="8">
        <f t="shared" si="56"/>
        <v>26.2</v>
      </c>
      <c r="BP69" s="140">
        <f t="shared" si="57"/>
        <v>-0.91999999999999815</v>
      </c>
      <c r="BQ69" s="140">
        <f t="shared" si="58"/>
        <v>-0.91999999999999815</v>
      </c>
    </row>
    <row r="70" spans="1:69">
      <c r="A70" s="8" t="s">
        <v>112</v>
      </c>
      <c r="B70" s="15">
        <f>'[3]22'!B72</f>
        <v>320</v>
      </c>
      <c r="C70" s="16">
        <f>'[3]22'!C72</f>
        <v>0</v>
      </c>
      <c r="D70" s="16">
        <f>'[3]22'!D72</f>
        <v>0</v>
      </c>
      <c r="E70" s="16">
        <f>'[3]22'!E72</f>
        <v>0</v>
      </c>
      <c r="F70" s="16">
        <f>'[3]22'!F72</f>
        <v>950</v>
      </c>
      <c r="G70" s="16">
        <f>'[3]22'!G72</f>
        <v>0</v>
      </c>
      <c r="H70" s="17">
        <f t="shared" si="59"/>
        <v>1270</v>
      </c>
      <c r="I70" s="15">
        <f>'[3]22'!J72</f>
        <v>320</v>
      </c>
      <c r="J70" s="16">
        <f>'[3]22'!K72</f>
        <v>0</v>
      </c>
      <c r="K70" s="16">
        <f>'[3]22'!L72</f>
        <v>0</v>
      </c>
      <c r="L70" s="16">
        <f>'[3]22'!M72</f>
        <v>0</v>
      </c>
      <c r="M70" s="16">
        <f>'[3]22'!N72</f>
        <v>150</v>
      </c>
      <c r="N70" s="16">
        <f>'[3]22'!O72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26.2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26.2</v>
      </c>
      <c r="AE70" s="8">
        <f t="shared" si="43"/>
        <v>26.2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26.2</v>
      </c>
      <c r="AL70" s="8">
        <f t="shared" si="35"/>
        <v>267.60000000000002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150</v>
      </c>
      <c r="AQ70" s="8">
        <f t="shared" si="34"/>
        <v>0</v>
      </c>
      <c r="AR70" s="8">
        <f t="shared" si="50"/>
        <v>417.6</v>
      </c>
      <c r="AT70" s="8">
        <v>25.28</v>
      </c>
      <c r="AU70" s="8">
        <v>25.28</v>
      </c>
      <c r="AW70" s="204">
        <v>26.2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26.2</v>
      </c>
      <c r="BD70" s="204">
        <v>26.2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26.2</v>
      </c>
      <c r="BL70" s="8">
        <f t="shared" si="53"/>
        <v>25.28</v>
      </c>
      <c r="BM70" s="8">
        <f t="shared" si="54"/>
        <v>25.28</v>
      </c>
      <c r="BN70" s="8">
        <f t="shared" si="55"/>
        <v>26.2</v>
      </c>
      <c r="BO70" s="8">
        <f t="shared" si="56"/>
        <v>26.2</v>
      </c>
      <c r="BP70" s="140">
        <f t="shared" si="57"/>
        <v>-0.91999999999999815</v>
      </c>
      <c r="BQ70" s="140">
        <f t="shared" si="58"/>
        <v>-0.91999999999999815</v>
      </c>
    </row>
    <row r="71" spans="1:69">
      <c r="A71" s="8" t="s">
        <v>113</v>
      </c>
      <c r="B71" s="15">
        <f>'[3]22'!B73</f>
        <v>320</v>
      </c>
      <c r="C71" s="16">
        <f>'[3]22'!C73</f>
        <v>0</v>
      </c>
      <c r="D71" s="16">
        <f>'[3]22'!D73</f>
        <v>0</v>
      </c>
      <c r="E71" s="16">
        <f>'[3]22'!E73</f>
        <v>0</v>
      </c>
      <c r="F71" s="16">
        <f>'[3]22'!F73</f>
        <v>950</v>
      </c>
      <c r="G71" s="16">
        <f>'[3]22'!G73</f>
        <v>0</v>
      </c>
      <c r="H71" s="17">
        <f t="shared" si="59"/>
        <v>1270</v>
      </c>
      <c r="I71" s="15">
        <f>'[3]22'!J73</f>
        <v>320</v>
      </c>
      <c r="J71" s="16">
        <f>'[3]22'!K73</f>
        <v>0</v>
      </c>
      <c r="K71" s="16">
        <f>'[3]22'!L73</f>
        <v>0</v>
      </c>
      <c r="L71" s="16">
        <f>'[3]22'!M73</f>
        <v>0</v>
      </c>
      <c r="M71" s="16">
        <f>'[3]22'!N73</f>
        <v>150</v>
      </c>
      <c r="N71" s="16">
        <f>'[3]22'!O73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26.2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26.2</v>
      </c>
      <c r="AE71" s="8">
        <f t="shared" si="43"/>
        <v>26.2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26.2</v>
      </c>
      <c r="AL71" s="8">
        <f t="shared" si="35"/>
        <v>267.60000000000002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150</v>
      </c>
      <c r="AQ71" s="8">
        <f t="shared" si="34"/>
        <v>0</v>
      </c>
      <c r="AR71" s="8">
        <f t="shared" si="50"/>
        <v>417.6</v>
      </c>
      <c r="AT71" s="8">
        <v>25.28</v>
      </c>
      <c r="AU71" s="8">
        <v>25.28</v>
      </c>
      <c r="AW71" s="204">
        <v>26.2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26.2</v>
      </c>
      <c r="BD71" s="204">
        <v>26.2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26.2</v>
      </c>
      <c r="BL71" s="8">
        <f t="shared" si="53"/>
        <v>25.28</v>
      </c>
      <c r="BM71" s="8">
        <f t="shared" si="54"/>
        <v>25.28</v>
      </c>
      <c r="BN71" s="8">
        <f t="shared" si="55"/>
        <v>26.2</v>
      </c>
      <c r="BO71" s="8">
        <f t="shared" si="56"/>
        <v>26.2</v>
      </c>
      <c r="BP71" s="140">
        <f t="shared" si="57"/>
        <v>-0.91999999999999815</v>
      </c>
      <c r="BQ71" s="140">
        <f t="shared" si="58"/>
        <v>-0.91999999999999815</v>
      </c>
    </row>
    <row r="72" spans="1:69">
      <c r="A72" s="8" t="s">
        <v>114</v>
      </c>
      <c r="B72" s="15">
        <f>'[3]22'!B74</f>
        <v>320</v>
      </c>
      <c r="C72" s="16">
        <f>'[3]22'!C74</f>
        <v>0</v>
      </c>
      <c r="D72" s="16">
        <f>'[3]22'!D74</f>
        <v>0</v>
      </c>
      <c r="E72" s="16">
        <f>'[3]22'!E74</f>
        <v>0</v>
      </c>
      <c r="F72" s="16">
        <f>'[3]22'!F74</f>
        <v>950</v>
      </c>
      <c r="G72" s="16">
        <f>'[3]22'!G74</f>
        <v>0</v>
      </c>
      <c r="H72" s="17">
        <f t="shared" si="59"/>
        <v>1270</v>
      </c>
      <c r="I72" s="15">
        <f>'[3]22'!J74</f>
        <v>320</v>
      </c>
      <c r="J72" s="16">
        <f>'[3]22'!K74</f>
        <v>0</v>
      </c>
      <c r="K72" s="16">
        <f>'[3]22'!L74</f>
        <v>0</v>
      </c>
      <c r="L72" s="16">
        <f>'[3]22'!M74</f>
        <v>0</v>
      </c>
      <c r="M72" s="16">
        <f>'[3]22'!N74</f>
        <v>150</v>
      </c>
      <c r="N72" s="16">
        <f>'[3]22'!O74</f>
        <v>0</v>
      </c>
      <c r="O72" s="17">
        <f t="shared" si="60"/>
        <v>470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0</v>
      </c>
      <c r="W72" s="17">
        <f t="shared" si="61"/>
        <v>470</v>
      </c>
      <c r="X72" s="8">
        <f t="shared" si="36"/>
        <v>26.2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26.2</v>
      </c>
      <c r="AE72" s="8">
        <f t="shared" si="43"/>
        <v>26.2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26.2</v>
      </c>
      <c r="AL72" s="8">
        <f t="shared" si="35"/>
        <v>267.60000000000002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150</v>
      </c>
      <c r="AQ72" s="8">
        <f t="shared" si="34"/>
        <v>0</v>
      </c>
      <c r="AR72" s="8">
        <f t="shared" si="50"/>
        <v>417.6</v>
      </c>
      <c r="AT72" s="8">
        <v>25.28</v>
      </c>
      <c r="AU72" s="8">
        <v>25.28</v>
      </c>
      <c r="AW72" s="204">
        <v>26.2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26.2</v>
      </c>
      <c r="BD72" s="204">
        <v>26.2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26.2</v>
      </c>
      <c r="BL72" s="8">
        <f t="shared" si="53"/>
        <v>25.28</v>
      </c>
      <c r="BM72" s="8">
        <f t="shared" si="54"/>
        <v>25.28</v>
      </c>
      <c r="BN72" s="8">
        <f t="shared" si="55"/>
        <v>26.2</v>
      </c>
      <c r="BO72" s="8">
        <f t="shared" si="56"/>
        <v>26.2</v>
      </c>
      <c r="BP72" s="140">
        <f t="shared" si="57"/>
        <v>-0.91999999999999815</v>
      </c>
      <c r="BQ72" s="140">
        <f t="shared" si="58"/>
        <v>-0.91999999999999815</v>
      </c>
    </row>
    <row r="73" spans="1:69">
      <c r="A73" s="8" t="s">
        <v>115</v>
      </c>
      <c r="B73" s="15">
        <f>'[3]22'!B75</f>
        <v>320</v>
      </c>
      <c r="C73" s="16">
        <f>'[3]22'!C75</f>
        <v>0</v>
      </c>
      <c r="D73" s="16">
        <f>'[3]22'!D75</f>
        <v>0</v>
      </c>
      <c r="E73" s="16">
        <f>'[3]22'!E75</f>
        <v>0</v>
      </c>
      <c r="F73" s="16">
        <f>'[3]22'!F75</f>
        <v>950</v>
      </c>
      <c r="G73" s="16">
        <f>'[3]22'!G75</f>
        <v>0</v>
      </c>
      <c r="H73" s="17">
        <f t="shared" si="59"/>
        <v>1270</v>
      </c>
      <c r="I73" s="15">
        <f>'[3]22'!J75</f>
        <v>320</v>
      </c>
      <c r="J73" s="16">
        <f>'[3]22'!K75</f>
        <v>0</v>
      </c>
      <c r="K73" s="16">
        <f>'[3]22'!L75</f>
        <v>0</v>
      </c>
      <c r="L73" s="16">
        <f>'[3]22'!M75</f>
        <v>0</v>
      </c>
      <c r="M73" s="16">
        <f>'[3]22'!N75</f>
        <v>150</v>
      </c>
      <c r="N73" s="16">
        <f>'[3]22'!O75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0</v>
      </c>
      <c r="W73" s="17">
        <f t="shared" si="61"/>
        <v>470</v>
      </c>
      <c r="X73" s="8">
        <f t="shared" si="36"/>
        <v>26.2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26.2</v>
      </c>
      <c r="AE73" s="8">
        <f t="shared" si="43"/>
        <v>26.2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26.2</v>
      </c>
      <c r="AL73" s="8">
        <f t="shared" si="35"/>
        <v>267.60000000000002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150</v>
      </c>
      <c r="AQ73" s="8">
        <f t="shared" si="34"/>
        <v>0</v>
      </c>
      <c r="AR73" s="8">
        <f t="shared" si="50"/>
        <v>417.6</v>
      </c>
      <c r="AT73" s="8">
        <v>25.28</v>
      </c>
      <c r="AU73" s="8">
        <v>25.28</v>
      </c>
      <c r="AW73" s="204">
        <v>26.2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26.2</v>
      </c>
      <c r="BD73" s="204">
        <v>26.2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26.2</v>
      </c>
      <c r="BL73" s="8">
        <f t="shared" si="53"/>
        <v>25.28</v>
      </c>
      <c r="BM73" s="8">
        <f t="shared" si="54"/>
        <v>25.28</v>
      </c>
      <c r="BN73" s="8">
        <f t="shared" si="55"/>
        <v>26.2</v>
      </c>
      <c r="BO73" s="8">
        <f t="shared" si="56"/>
        <v>26.2</v>
      </c>
      <c r="BP73" s="140">
        <f t="shared" si="57"/>
        <v>-0.91999999999999815</v>
      </c>
      <c r="BQ73" s="140">
        <f t="shared" si="58"/>
        <v>-0.91999999999999815</v>
      </c>
    </row>
    <row r="74" spans="1:69">
      <c r="A74" s="8" t="s">
        <v>116</v>
      </c>
      <c r="B74" s="15">
        <f>'[3]22'!B76</f>
        <v>320</v>
      </c>
      <c r="C74" s="16">
        <f>'[3]22'!C76</f>
        <v>0</v>
      </c>
      <c r="D74" s="16">
        <f>'[3]22'!D76</f>
        <v>0</v>
      </c>
      <c r="E74" s="16">
        <f>'[3]22'!E76</f>
        <v>0</v>
      </c>
      <c r="F74" s="16">
        <f>'[3]22'!F76</f>
        <v>950</v>
      </c>
      <c r="G74" s="16">
        <f>'[3]22'!G76</f>
        <v>0</v>
      </c>
      <c r="H74" s="17">
        <f t="shared" si="59"/>
        <v>1270</v>
      </c>
      <c r="I74" s="15">
        <f>'[3]22'!J76</f>
        <v>320</v>
      </c>
      <c r="J74" s="16">
        <f>'[3]22'!K76</f>
        <v>0</v>
      </c>
      <c r="K74" s="16">
        <f>'[3]22'!L76</f>
        <v>0</v>
      </c>
      <c r="L74" s="16">
        <f>'[3]22'!M76</f>
        <v>0</v>
      </c>
      <c r="M74" s="16">
        <f>'[3]22'!N76</f>
        <v>150</v>
      </c>
      <c r="N74" s="16">
        <f>'[3]22'!O76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26.2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26.2</v>
      </c>
      <c r="AE74" s="8">
        <f t="shared" si="43"/>
        <v>26.2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26.2</v>
      </c>
      <c r="AL74" s="8">
        <f t="shared" si="35"/>
        <v>267.60000000000002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150</v>
      </c>
      <c r="AQ74" s="8">
        <f t="shared" si="34"/>
        <v>0</v>
      </c>
      <c r="AR74" s="8">
        <f t="shared" si="50"/>
        <v>417.6</v>
      </c>
      <c r="AT74" s="8">
        <v>25.28</v>
      </c>
      <c r="AU74" s="8">
        <v>25.28</v>
      </c>
      <c r="AW74" s="204">
        <v>26.2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26.2</v>
      </c>
      <c r="BD74" s="204">
        <v>26.2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26.2</v>
      </c>
      <c r="BL74" s="8">
        <f t="shared" si="53"/>
        <v>25.28</v>
      </c>
      <c r="BM74" s="8">
        <f t="shared" si="54"/>
        <v>25.28</v>
      </c>
      <c r="BN74" s="8">
        <f t="shared" si="55"/>
        <v>26.2</v>
      </c>
      <c r="BO74" s="8">
        <f t="shared" si="56"/>
        <v>26.2</v>
      </c>
      <c r="BP74" s="140">
        <f t="shared" si="57"/>
        <v>-0.91999999999999815</v>
      </c>
      <c r="BQ74" s="140">
        <f t="shared" si="58"/>
        <v>-0.91999999999999815</v>
      </c>
    </row>
    <row r="75" spans="1:69">
      <c r="A75" s="8" t="s">
        <v>117</v>
      </c>
      <c r="B75" s="15">
        <f>'[3]22'!B77</f>
        <v>320</v>
      </c>
      <c r="C75" s="16">
        <f>'[3]22'!C77</f>
        <v>0</v>
      </c>
      <c r="D75" s="16">
        <f>'[3]22'!D77</f>
        <v>0</v>
      </c>
      <c r="E75" s="16">
        <f>'[3]22'!E77</f>
        <v>0</v>
      </c>
      <c r="F75" s="16">
        <f>'[3]22'!F77</f>
        <v>980</v>
      </c>
      <c r="G75" s="16">
        <f>'[3]22'!G77</f>
        <v>0</v>
      </c>
      <c r="H75" s="17">
        <f t="shared" si="59"/>
        <v>1300</v>
      </c>
      <c r="I75" s="15">
        <f>'[3]22'!J77</f>
        <v>320</v>
      </c>
      <c r="J75" s="16">
        <f>'[3]22'!K77</f>
        <v>0</v>
      </c>
      <c r="K75" s="16">
        <f>'[3]22'!L77</f>
        <v>0</v>
      </c>
      <c r="L75" s="16">
        <f>'[3]22'!M77</f>
        <v>0</v>
      </c>
      <c r="M75" s="16">
        <f>'[3]22'!N77</f>
        <v>184</v>
      </c>
      <c r="N75" s="16">
        <f>'[3]22'!O77</f>
        <v>0</v>
      </c>
      <c r="O75" s="17">
        <f t="shared" si="60"/>
        <v>504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184</v>
      </c>
      <c r="V75" s="16">
        <f t="shared" si="32"/>
        <v>0</v>
      </c>
      <c r="W75" s="17">
        <f t="shared" si="61"/>
        <v>504</v>
      </c>
      <c r="X75" s="8">
        <f t="shared" si="36"/>
        <v>25.03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25.03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262.97000000000003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184</v>
      </c>
      <c r="AQ75" s="8">
        <f t="shared" si="34"/>
        <v>0</v>
      </c>
      <c r="AR75" s="8">
        <f t="shared" si="50"/>
        <v>446.97</v>
      </c>
      <c r="AT75" s="8">
        <v>24.15</v>
      </c>
      <c r="AU75" s="8">
        <v>30.87</v>
      </c>
      <c r="AW75" s="204">
        <v>25.03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25.03</v>
      </c>
      <c r="BD75" s="204">
        <v>32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32</v>
      </c>
      <c r="BL75" s="8">
        <f t="shared" si="53"/>
        <v>24.15</v>
      </c>
      <c r="BM75" s="8">
        <f t="shared" si="54"/>
        <v>30.87</v>
      </c>
      <c r="BN75" s="8">
        <f t="shared" si="55"/>
        <v>25.03</v>
      </c>
      <c r="BO75" s="8">
        <f t="shared" si="56"/>
        <v>32</v>
      </c>
      <c r="BP75" s="140">
        <f t="shared" si="57"/>
        <v>-0.88000000000000256</v>
      </c>
      <c r="BQ75" s="140">
        <f t="shared" si="58"/>
        <v>-1.129999999999999</v>
      </c>
    </row>
    <row r="76" spans="1:69">
      <c r="A76" s="8" t="s">
        <v>118</v>
      </c>
      <c r="B76" s="15">
        <f>'[3]22'!B78</f>
        <v>320</v>
      </c>
      <c r="C76" s="16">
        <f>'[3]22'!C78</f>
        <v>0</v>
      </c>
      <c r="D76" s="16">
        <f>'[3]22'!D78</f>
        <v>0</v>
      </c>
      <c r="E76" s="16">
        <f>'[3]22'!E78</f>
        <v>0</v>
      </c>
      <c r="F76" s="16">
        <f>'[3]22'!F78</f>
        <v>980</v>
      </c>
      <c r="G76" s="16">
        <f>'[3]22'!G78</f>
        <v>0</v>
      </c>
      <c r="H76" s="17">
        <f t="shared" si="59"/>
        <v>1300</v>
      </c>
      <c r="I76" s="15">
        <f>'[3]22'!J78</f>
        <v>320</v>
      </c>
      <c r="J76" s="16">
        <f>'[3]22'!K78</f>
        <v>0</v>
      </c>
      <c r="K76" s="16">
        <f>'[3]22'!L78</f>
        <v>0</v>
      </c>
      <c r="L76" s="16">
        <f>'[3]22'!M78</f>
        <v>0</v>
      </c>
      <c r="M76" s="16">
        <f>'[3]22'!N78</f>
        <v>182</v>
      </c>
      <c r="N76" s="16">
        <f>'[3]22'!O78</f>
        <v>0</v>
      </c>
      <c r="O76" s="17">
        <f t="shared" si="60"/>
        <v>502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182</v>
      </c>
      <c r="V76" s="16">
        <f t="shared" si="32"/>
        <v>0</v>
      </c>
      <c r="W76" s="17">
        <f t="shared" si="61"/>
        <v>502</v>
      </c>
      <c r="X76" s="8">
        <f t="shared" si="36"/>
        <v>25.03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25.03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262.97000000000003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182</v>
      </c>
      <c r="AQ76" s="8">
        <f t="shared" si="34"/>
        <v>0</v>
      </c>
      <c r="AR76" s="8">
        <f t="shared" si="50"/>
        <v>444.97</v>
      </c>
      <c r="AT76" s="8">
        <v>24.15</v>
      </c>
      <c r="AU76" s="8">
        <v>30.87</v>
      </c>
      <c r="AW76" s="204">
        <v>25.03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25.03</v>
      </c>
      <c r="BD76" s="204">
        <v>32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32</v>
      </c>
      <c r="BL76" s="8">
        <f t="shared" si="53"/>
        <v>24.15</v>
      </c>
      <c r="BM76" s="8">
        <f t="shared" si="54"/>
        <v>30.87</v>
      </c>
      <c r="BN76" s="8">
        <f t="shared" si="55"/>
        <v>25.03</v>
      </c>
      <c r="BO76" s="8">
        <f t="shared" si="56"/>
        <v>32</v>
      </c>
      <c r="BP76" s="140">
        <f t="shared" si="57"/>
        <v>-0.88000000000000256</v>
      </c>
      <c r="BQ76" s="140">
        <f t="shared" si="58"/>
        <v>-1.129999999999999</v>
      </c>
    </row>
    <row r="77" spans="1:69">
      <c r="A77" s="8" t="s">
        <v>119</v>
      </c>
      <c r="B77" s="15">
        <f>'[3]22'!B79</f>
        <v>320</v>
      </c>
      <c r="C77" s="16">
        <f>'[3]22'!C79</f>
        <v>0</v>
      </c>
      <c r="D77" s="16">
        <f>'[3]22'!D79</f>
        <v>0</v>
      </c>
      <c r="E77" s="16">
        <f>'[3]22'!E79</f>
        <v>0</v>
      </c>
      <c r="F77" s="16">
        <f>'[3]22'!F79</f>
        <v>980</v>
      </c>
      <c r="G77" s="16">
        <f>'[3]22'!G79</f>
        <v>0</v>
      </c>
      <c r="H77" s="17">
        <f t="shared" si="59"/>
        <v>1300</v>
      </c>
      <c r="I77" s="15">
        <f>'[3]22'!J79</f>
        <v>320</v>
      </c>
      <c r="J77" s="16">
        <f>'[3]22'!K79</f>
        <v>0</v>
      </c>
      <c r="K77" s="16">
        <f>'[3]22'!L79</f>
        <v>0</v>
      </c>
      <c r="L77" s="16">
        <f>'[3]22'!M79</f>
        <v>0</v>
      </c>
      <c r="M77" s="16">
        <f>'[3]22'!N79</f>
        <v>162</v>
      </c>
      <c r="N77" s="16">
        <f>'[3]22'!O79</f>
        <v>0</v>
      </c>
      <c r="O77" s="17">
        <f t="shared" si="60"/>
        <v>482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162</v>
      </c>
      <c r="V77" s="16">
        <f t="shared" si="32"/>
        <v>0</v>
      </c>
      <c r="W77" s="17">
        <f t="shared" si="61"/>
        <v>482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162</v>
      </c>
      <c r="AQ77" s="8">
        <f t="shared" si="34"/>
        <v>0</v>
      </c>
      <c r="AR77" s="8">
        <f t="shared" si="50"/>
        <v>418</v>
      </c>
      <c r="AT77" s="8">
        <v>30.87</v>
      </c>
      <c r="AU77" s="8">
        <v>30.87</v>
      </c>
      <c r="AW77" s="204">
        <v>32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32</v>
      </c>
      <c r="BD77" s="204">
        <v>32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32</v>
      </c>
      <c r="BL77" s="8">
        <f t="shared" si="53"/>
        <v>30.87</v>
      </c>
      <c r="BM77" s="8">
        <f t="shared" si="54"/>
        <v>30.87</v>
      </c>
      <c r="BN77" s="8">
        <f t="shared" si="55"/>
        <v>32</v>
      </c>
      <c r="BO77" s="8">
        <f t="shared" si="56"/>
        <v>32</v>
      </c>
      <c r="BP77" s="140">
        <f t="shared" si="57"/>
        <v>-1.129999999999999</v>
      </c>
      <c r="BQ77" s="140">
        <f t="shared" si="58"/>
        <v>-1.129999999999999</v>
      </c>
    </row>
    <row r="78" spans="1:69">
      <c r="A78" s="8" t="s">
        <v>120</v>
      </c>
      <c r="B78" s="15">
        <f>'[3]22'!B80</f>
        <v>320</v>
      </c>
      <c r="C78" s="16">
        <f>'[3]22'!C80</f>
        <v>0</v>
      </c>
      <c r="D78" s="16">
        <f>'[3]22'!D80</f>
        <v>0</v>
      </c>
      <c r="E78" s="16">
        <f>'[3]22'!E80</f>
        <v>0</v>
      </c>
      <c r="F78" s="16">
        <f>'[3]22'!F80</f>
        <v>980</v>
      </c>
      <c r="G78" s="16">
        <f>'[3]22'!G80</f>
        <v>0</v>
      </c>
      <c r="H78" s="17">
        <f t="shared" si="59"/>
        <v>1300</v>
      </c>
      <c r="I78" s="15">
        <f>'[3]22'!J80</f>
        <v>320</v>
      </c>
      <c r="J78" s="16">
        <f>'[3]22'!K80</f>
        <v>0</v>
      </c>
      <c r="K78" s="16">
        <f>'[3]22'!L80</f>
        <v>0</v>
      </c>
      <c r="L78" s="16">
        <f>'[3]22'!M80</f>
        <v>0</v>
      </c>
      <c r="M78" s="16">
        <f>'[3]22'!N80</f>
        <v>162</v>
      </c>
      <c r="N78" s="16">
        <f>'[3]22'!O80</f>
        <v>0</v>
      </c>
      <c r="O78" s="17">
        <f t="shared" si="60"/>
        <v>482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162</v>
      </c>
      <c r="V78" s="16">
        <f t="shared" si="32"/>
        <v>0</v>
      </c>
      <c r="W78" s="17">
        <f t="shared" si="61"/>
        <v>482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162</v>
      </c>
      <c r="AQ78" s="8">
        <f t="shared" si="34"/>
        <v>0</v>
      </c>
      <c r="AR78" s="8">
        <f t="shared" si="50"/>
        <v>418</v>
      </c>
      <c r="AT78" s="8">
        <v>30.87</v>
      </c>
      <c r="AU78" s="8">
        <v>30.87</v>
      </c>
      <c r="AW78" s="204">
        <v>32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32</v>
      </c>
      <c r="BD78" s="204">
        <v>32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32</v>
      </c>
      <c r="BL78" s="8">
        <f t="shared" si="53"/>
        <v>30.87</v>
      </c>
      <c r="BM78" s="8">
        <f t="shared" si="54"/>
        <v>30.87</v>
      </c>
      <c r="BN78" s="8">
        <f t="shared" si="55"/>
        <v>32</v>
      </c>
      <c r="BO78" s="8">
        <f t="shared" si="56"/>
        <v>32</v>
      </c>
      <c r="BP78" s="140">
        <f t="shared" si="57"/>
        <v>-1.129999999999999</v>
      </c>
      <c r="BQ78" s="140">
        <f t="shared" si="58"/>
        <v>-1.129999999999999</v>
      </c>
    </row>
    <row r="79" spans="1:69">
      <c r="A79" s="8" t="s">
        <v>121</v>
      </c>
      <c r="B79" s="15">
        <f>'[3]22'!B81</f>
        <v>320</v>
      </c>
      <c r="C79" s="16">
        <f>'[3]22'!C81</f>
        <v>0</v>
      </c>
      <c r="D79" s="16">
        <f>'[3]22'!D81</f>
        <v>0</v>
      </c>
      <c r="E79" s="16">
        <f>'[3]22'!E81</f>
        <v>0</v>
      </c>
      <c r="F79" s="16">
        <f>'[3]22'!F81</f>
        <v>980</v>
      </c>
      <c r="G79" s="16">
        <f>'[3]22'!G81</f>
        <v>0</v>
      </c>
      <c r="H79" s="17">
        <f t="shared" si="59"/>
        <v>1300</v>
      </c>
      <c r="I79" s="15">
        <f>'[3]22'!J81</f>
        <v>320</v>
      </c>
      <c r="J79" s="16">
        <f>'[3]22'!K81</f>
        <v>0</v>
      </c>
      <c r="K79" s="16">
        <f>'[3]22'!L81</f>
        <v>0</v>
      </c>
      <c r="L79" s="16">
        <f>'[3]22'!M81</f>
        <v>0</v>
      </c>
      <c r="M79" s="16">
        <f>'[3]22'!N81</f>
        <v>162</v>
      </c>
      <c r="N79" s="16">
        <f>'[3]22'!O81</f>
        <v>0</v>
      </c>
      <c r="O79" s="17">
        <f t="shared" si="60"/>
        <v>482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162</v>
      </c>
      <c r="V79" s="16">
        <f t="shared" si="32"/>
        <v>0</v>
      </c>
      <c r="W79" s="17">
        <f t="shared" si="61"/>
        <v>482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162</v>
      </c>
      <c r="AQ79" s="8">
        <f t="shared" si="34"/>
        <v>0</v>
      </c>
      <c r="AR79" s="8">
        <f t="shared" si="50"/>
        <v>418</v>
      </c>
      <c r="AT79" s="8">
        <v>30.87</v>
      </c>
      <c r="AU79" s="8">
        <v>30.87</v>
      </c>
      <c r="AW79" s="204">
        <v>32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32</v>
      </c>
      <c r="BD79" s="204">
        <v>32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32</v>
      </c>
      <c r="BL79" s="8">
        <f t="shared" si="53"/>
        <v>30.87</v>
      </c>
      <c r="BM79" s="8">
        <f t="shared" si="54"/>
        <v>30.87</v>
      </c>
      <c r="BN79" s="8">
        <f t="shared" si="55"/>
        <v>32</v>
      </c>
      <c r="BO79" s="8">
        <f t="shared" si="56"/>
        <v>32</v>
      </c>
      <c r="BP79" s="140">
        <f t="shared" si="57"/>
        <v>-1.129999999999999</v>
      </c>
      <c r="BQ79" s="140">
        <f t="shared" si="58"/>
        <v>-1.129999999999999</v>
      </c>
    </row>
    <row r="80" spans="1:69">
      <c r="A80" s="8" t="s">
        <v>122</v>
      </c>
      <c r="B80" s="15">
        <f>'[3]22'!B82</f>
        <v>320</v>
      </c>
      <c r="C80" s="16">
        <f>'[3]22'!C82</f>
        <v>0</v>
      </c>
      <c r="D80" s="16">
        <f>'[3]22'!D82</f>
        <v>0</v>
      </c>
      <c r="E80" s="16">
        <f>'[3]22'!E82</f>
        <v>0</v>
      </c>
      <c r="F80" s="16">
        <f>'[3]22'!F82</f>
        <v>980</v>
      </c>
      <c r="G80" s="16">
        <f>'[3]22'!G82</f>
        <v>0</v>
      </c>
      <c r="H80" s="17">
        <f t="shared" si="59"/>
        <v>1300</v>
      </c>
      <c r="I80" s="15">
        <f>'[3]22'!J82</f>
        <v>320</v>
      </c>
      <c r="J80" s="16">
        <f>'[3]22'!K82</f>
        <v>0</v>
      </c>
      <c r="K80" s="16">
        <f>'[3]22'!L82</f>
        <v>0</v>
      </c>
      <c r="L80" s="16">
        <f>'[3]22'!M82</f>
        <v>0</v>
      </c>
      <c r="M80" s="16">
        <f>'[3]22'!N82</f>
        <v>162</v>
      </c>
      <c r="N80" s="16">
        <f>'[3]22'!O82</f>
        <v>0</v>
      </c>
      <c r="O80" s="17">
        <f t="shared" si="60"/>
        <v>482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162</v>
      </c>
      <c r="V80" s="16">
        <f t="shared" si="32"/>
        <v>0</v>
      </c>
      <c r="W80" s="17">
        <f t="shared" si="61"/>
        <v>482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162</v>
      </c>
      <c r="AQ80" s="8">
        <f t="shared" si="34"/>
        <v>0</v>
      </c>
      <c r="AR80" s="8">
        <f t="shared" si="50"/>
        <v>418</v>
      </c>
      <c r="AT80" s="8">
        <v>30.87</v>
      </c>
      <c r="AU80" s="8">
        <v>30.87</v>
      </c>
      <c r="AW80" s="204">
        <v>32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32</v>
      </c>
      <c r="BD80" s="204">
        <v>32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32</v>
      </c>
      <c r="BL80" s="8">
        <f t="shared" si="53"/>
        <v>30.87</v>
      </c>
      <c r="BM80" s="8">
        <f t="shared" si="54"/>
        <v>30.87</v>
      </c>
      <c r="BN80" s="8">
        <f t="shared" si="55"/>
        <v>32</v>
      </c>
      <c r="BO80" s="8">
        <f t="shared" si="56"/>
        <v>32</v>
      </c>
      <c r="BP80" s="140">
        <f t="shared" si="57"/>
        <v>-1.129999999999999</v>
      </c>
      <c r="BQ80" s="140">
        <f t="shared" si="58"/>
        <v>-1.129999999999999</v>
      </c>
    </row>
    <row r="81" spans="1:69">
      <c r="A81" s="8" t="s">
        <v>123</v>
      </c>
      <c r="B81" s="15">
        <f>'[3]22'!B83</f>
        <v>320</v>
      </c>
      <c r="C81" s="16">
        <f>'[3]22'!C83</f>
        <v>0</v>
      </c>
      <c r="D81" s="16">
        <f>'[3]22'!D83</f>
        <v>0</v>
      </c>
      <c r="E81" s="16">
        <f>'[3]22'!E83</f>
        <v>0</v>
      </c>
      <c r="F81" s="16">
        <f>'[3]22'!F83</f>
        <v>980</v>
      </c>
      <c r="G81" s="16">
        <f>'[3]22'!G83</f>
        <v>0</v>
      </c>
      <c r="H81" s="17">
        <f t="shared" si="59"/>
        <v>1300</v>
      </c>
      <c r="I81" s="15">
        <f>'[3]22'!J83</f>
        <v>320</v>
      </c>
      <c r="J81" s="16">
        <f>'[3]22'!K83</f>
        <v>0</v>
      </c>
      <c r="K81" s="16">
        <f>'[3]22'!L83</f>
        <v>0</v>
      </c>
      <c r="L81" s="16">
        <f>'[3]22'!M83</f>
        <v>0</v>
      </c>
      <c r="M81" s="16">
        <f>'[3]22'!N83</f>
        <v>162</v>
      </c>
      <c r="N81" s="16">
        <f>'[3]22'!O83</f>
        <v>0</v>
      </c>
      <c r="O81" s="17">
        <f t="shared" si="60"/>
        <v>482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162</v>
      </c>
      <c r="V81" s="16">
        <f t="shared" si="32"/>
        <v>0</v>
      </c>
      <c r="W81" s="17">
        <f t="shared" si="61"/>
        <v>482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162</v>
      </c>
      <c r="AQ81" s="8">
        <f t="shared" si="34"/>
        <v>0</v>
      </c>
      <c r="AR81" s="8">
        <f t="shared" si="50"/>
        <v>418</v>
      </c>
      <c r="AT81" s="8">
        <v>30.87</v>
      </c>
      <c r="AU81" s="8">
        <v>30.87</v>
      </c>
      <c r="AW81" s="204">
        <v>32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32</v>
      </c>
      <c r="BD81" s="204">
        <v>32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32</v>
      </c>
      <c r="BL81" s="8">
        <f t="shared" si="53"/>
        <v>30.87</v>
      </c>
      <c r="BM81" s="8">
        <f t="shared" si="54"/>
        <v>30.87</v>
      </c>
      <c r="BN81" s="8">
        <f t="shared" si="55"/>
        <v>32</v>
      </c>
      <c r="BO81" s="8">
        <f t="shared" si="56"/>
        <v>32</v>
      </c>
      <c r="BP81" s="140">
        <f t="shared" si="57"/>
        <v>-1.129999999999999</v>
      </c>
      <c r="BQ81" s="140">
        <f t="shared" si="58"/>
        <v>-1.129999999999999</v>
      </c>
    </row>
    <row r="82" spans="1:69">
      <c r="A82" s="8" t="s">
        <v>124</v>
      </c>
      <c r="B82" s="15">
        <f>'[3]22'!B84</f>
        <v>320</v>
      </c>
      <c r="C82" s="16">
        <f>'[3]22'!C84</f>
        <v>0</v>
      </c>
      <c r="D82" s="16">
        <f>'[3]22'!D84</f>
        <v>0</v>
      </c>
      <c r="E82" s="16">
        <f>'[3]22'!E84</f>
        <v>0</v>
      </c>
      <c r="F82" s="16">
        <f>'[3]22'!F84</f>
        <v>980</v>
      </c>
      <c r="G82" s="16">
        <f>'[3]22'!G84</f>
        <v>0</v>
      </c>
      <c r="H82" s="17">
        <f t="shared" si="59"/>
        <v>1300</v>
      </c>
      <c r="I82" s="15">
        <f>'[3]22'!J84</f>
        <v>320</v>
      </c>
      <c r="J82" s="16">
        <f>'[3]22'!K84</f>
        <v>0</v>
      </c>
      <c r="K82" s="16">
        <f>'[3]22'!L84</f>
        <v>0</v>
      </c>
      <c r="L82" s="16">
        <f>'[3]22'!M84</f>
        <v>0</v>
      </c>
      <c r="M82" s="16">
        <f>'[3]22'!N84</f>
        <v>162</v>
      </c>
      <c r="N82" s="16">
        <f>'[3]22'!O84</f>
        <v>0</v>
      </c>
      <c r="O82" s="17">
        <f t="shared" si="60"/>
        <v>482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162</v>
      </c>
      <c r="V82" s="16">
        <f t="shared" si="32"/>
        <v>0</v>
      </c>
      <c r="W82" s="17">
        <f t="shared" si="61"/>
        <v>482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162</v>
      </c>
      <c r="AQ82" s="8">
        <f t="shared" si="34"/>
        <v>0</v>
      </c>
      <c r="AR82" s="8">
        <f t="shared" si="50"/>
        <v>418</v>
      </c>
      <c r="AT82" s="8">
        <v>30.87</v>
      </c>
      <c r="AU82" s="8">
        <v>30.87</v>
      </c>
      <c r="AW82" s="204">
        <v>32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32</v>
      </c>
      <c r="BD82" s="204">
        <v>32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32</v>
      </c>
      <c r="BL82" s="8">
        <f t="shared" si="53"/>
        <v>30.87</v>
      </c>
      <c r="BM82" s="8">
        <f t="shared" si="54"/>
        <v>30.87</v>
      </c>
      <c r="BN82" s="8">
        <f t="shared" si="55"/>
        <v>32</v>
      </c>
      <c r="BO82" s="8">
        <f t="shared" si="56"/>
        <v>32</v>
      </c>
      <c r="BP82" s="140">
        <f t="shared" si="57"/>
        <v>-1.129999999999999</v>
      </c>
      <c r="BQ82" s="140">
        <f t="shared" si="58"/>
        <v>-1.129999999999999</v>
      </c>
    </row>
    <row r="83" spans="1:69">
      <c r="A83" s="8" t="s">
        <v>125</v>
      </c>
      <c r="B83" s="15">
        <f>'[3]22'!B85</f>
        <v>320</v>
      </c>
      <c r="C83" s="16">
        <f>'[3]22'!C85</f>
        <v>0</v>
      </c>
      <c r="D83" s="16">
        <f>'[3]22'!D85</f>
        <v>0</v>
      </c>
      <c r="E83" s="16">
        <f>'[3]22'!E85</f>
        <v>0</v>
      </c>
      <c r="F83" s="16">
        <f>'[3]22'!F85</f>
        <v>980</v>
      </c>
      <c r="G83" s="16">
        <f>'[3]22'!G85</f>
        <v>0</v>
      </c>
      <c r="H83" s="17">
        <f t="shared" si="59"/>
        <v>1300</v>
      </c>
      <c r="I83" s="15">
        <f>'[3]22'!J85</f>
        <v>320</v>
      </c>
      <c r="J83" s="16">
        <f>'[3]22'!K85</f>
        <v>0</v>
      </c>
      <c r="K83" s="16">
        <f>'[3]22'!L85</f>
        <v>0</v>
      </c>
      <c r="L83" s="16">
        <f>'[3]22'!M85</f>
        <v>0</v>
      </c>
      <c r="M83" s="16">
        <f>'[3]22'!N85</f>
        <v>171</v>
      </c>
      <c r="N83" s="16">
        <f>'[3]22'!O85</f>
        <v>0</v>
      </c>
      <c r="O83" s="17">
        <f t="shared" si="60"/>
        <v>491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171</v>
      </c>
      <c r="V83" s="16">
        <f t="shared" si="32"/>
        <v>0</v>
      </c>
      <c r="W83" s="17">
        <f t="shared" si="61"/>
        <v>491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171</v>
      </c>
      <c r="AQ83" s="8">
        <f t="shared" si="34"/>
        <v>0</v>
      </c>
      <c r="AR83" s="8">
        <f t="shared" si="50"/>
        <v>427</v>
      </c>
      <c r="AT83" s="8">
        <v>30.87</v>
      </c>
      <c r="AU83" s="8">
        <v>30.87</v>
      </c>
      <c r="AW83" s="204">
        <v>32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32</v>
      </c>
      <c r="BD83" s="204">
        <v>32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32</v>
      </c>
      <c r="BL83" s="8">
        <f t="shared" si="53"/>
        <v>30.87</v>
      </c>
      <c r="BM83" s="8">
        <f t="shared" si="54"/>
        <v>30.87</v>
      </c>
      <c r="BN83" s="8">
        <f t="shared" si="55"/>
        <v>32</v>
      </c>
      <c r="BO83" s="8">
        <f t="shared" si="56"/>
        <v>32</v>
      </c>
      <c r="BP83" s="140">
        <f t="shared" si="57"/>
        <v>-1.129999999999999</v>
      </c>
      <c r="BQ83" s="140">
        <f t="shared" si="58"/>
        <v>-1.129999999999999</v>
      </c>
    </row>
    <row r="84" spans="1:69">
      <c r="A84" s="8" t="s">
        <v>126</v>
      </c>
      <c r="B84" s="15">
        <f>'[3]22'!B86</f>
        <v>320</v>
      </c>
      <c r="C84" s="16">
        <f>'[3]22'!C86</f>
        <v>0</v>
      </c>
      <c r="D84" s="16">
        <f>'[3]22'!D86</f>
        <v>0</v>
      </c>
      <c r="E84" s="16">
        <f>'[3]22'!E86</f>
        <v>0</v>
      </c>
      <c r="F84" s="16">
        <f>'[3]22'!F86</f>
        <v>980</v>
      </c>
      <c r="G84" s="16">
        <f>'[3]22'!G86</f>
        <v>0</v>
      </c>
      <c r="H84" s="17">
        <f t="shared" si="59"/>
        <v>1300</v>
      </c>
      <c r="I84" s="15">
        <f>'[3]22'!J86</f>
        <v>320</v>
      </c>
      <c r="J84" s="16">
        <f>'[3]22'!K86</f>
        <v>0</v>
      </c>
      <c r="K84" s="16">
        <f>'[3]22'!L86</f>
        <v>0</v>
      </c>
      <c r="L84" s="16">
        <f>'[3]22'!M86</f>
        <v>0</v>
      </c>
      <c r="M84" s="16">
        <f>'[3]22'!N86</f>
        <v>177</v>
      </c>
      <c r="N84" s="16">
        <f>'[3]22'!O86</f>
        <v>0</v>
      </c>
      <c r="O84" s="17">
        <f t="shared" si="60"/>
        <v>497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177</v>
      </c>
      <c r="V84" s="16">
        <f t="shared" si="32"/>
        <v>0</v>
      </c>
      <c r="W84" s="17">
        <f t="shared" si="61"/>
        <v>497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177</v>
      </c>
      <c r="AQ84" s="8">
        <f t="shared" si="34"/>
        <v>0</v>
      </c>
      <c r="AR84" s="8">
        <f t="shared" si="50"/>
        <v>433</v>
      </c>
      <c r="AT84" s="8">
        <v>30.87</v>
      </c>
      <c r="AU84" s="8">
        <v>30.87</v>
      </c>
      <c r="AW84" s="204">
        <v>32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32</v>
      </c>
      <c r="BD84" s="204">
        <v>32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32</v>
      </c>
      <c r="BL84" s="8">
        <f t="shared" si="53"/>
        <v>30.87</v>
      </c>
      <c r="BM84" s="8">
        <f t="shared" si="54"/>
        <v>30.87</v>
      </c>
      <c r="BN84" s="8">
        <f t="shared" si="55"/>
        <v>32</v>
      </c>
      <c r="BO84" s="8">
        <f t="shared" si="56"/>
        <v>32</v>
      </c>
      <c r="BP84" s="140">
        <f t="shared" si="57"/>
        <v>-1.129999999999999</v>
      </c>
      <c r="BQ84" s="140">
        <f t="shared" si="58"/>
        <v>-1.129999999999999</v>
      </c>
    </row>
    <row r="85" spans="1:69">
      <c r="A85" s="8" t="s">
        <v>127</v>
      </c>
      <c r="B85" s="15">
        <f>'[3]22'!B87</f>
        <v>320</v>
      </c>
      <c r="C85" s="16">
        <f>'[3]22'!C87</f>
        <v>0</v>
      </c>
      <c r="D85" s="16">
        <f>'[3]22'!D87</f>
        <v>0</v>
      </c>
      <c r="E85" s="16">
        <f>'[3]22'!E87</f>
        <v>0</v>
      </c>
      <c r="F85" s="16">
        <f>'[3]22'!F87</f>
        <v>980</v>
      </c>
      <c r="G85" s="16">
        <f>'[3]22'!G87</f>
        <v>0</v>
      </c>
      <c r="H85" s="17">
        <f t="shared" si="59"/>
        <v>1300</v>
      </c>
      <c r="I85" s="15">
        <f>'[3]22'!J87</f>
        <v>320</v>
      </c>
      <c r="J85" s="16">
        <f>'[3]22'!K87</f>
        <v>0</v>
      </c>
      <c r="K85" s="16">
        <f>'[3]22'!L87</f>
        <v>0</v>
      </c>
      <c r="L85" s="16">
        <f>'[3]22'!M87</f>
        <v>0</v>
      </c>
      <c r="M85" s="16">
        <f>'[3]22'!N87</f>
        <v>184</v>
      </c>
      <c r="N85" s="16">
        <f>'[3]22'!O87</f>
        <v>0</v>
      </c>
      <c r="O85" s="17">
        <f t="shared" si="60"/>
        <v>504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184</v>
      </c>
      <c r="V85" s="16">
        <f t="shared" si="32"/>
        <v>0</v>
      </c>
      <c r="W85" s="17">
        <f t="shared" si="61"/>
        <v>504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184</v>
      </c>
      <c r="AQ85" s="8">
        <f t="shared" si="34"/>
        <v>0</v>
      </c>
      <c r="AR85" s="8">
        <f t="shared" si="50"/>
        <v>440</v>
      </c>
      <c r="AT85" s="8">
        <v>30.87</v>
      </c>
      <c r="AU85" s="8">
        <v>30.87</v>
      </c>
      <c r="AW85" s="204">
        <v>32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32</v>
      </c>
      <c r="BD85" s="204">
        <v>32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32</v>
      </c>
      <c r="BL85" s="8">
        <f t="shared" si="53"/>
        <v>30.87</v>
      </c>
      <c r="BM85" s="8">
        <f t="shared" si="54"/>
        <v>30.87</v>
      </c>
      <c r="BN85" s="8">
        <f t="shared" si="55"/>
        <v>32</v>
      </c>
      <c r="BO85" s="8">
        <f t="shared" si="56"/>
        <v>32</v>
      </c>
      <c r="BP85" s="140">
        <f t="shared" si="57"/>
        <v>-1.129999999999999</v>
      </c>
      <c r="BQ85" s="140">
        <f t="shared" si="58"/>
        <v>-1.129999999999999</v>
      </c>
    </row>
    <row r="86" spans="1:69">
      <c r="A86" s="8" t="s">
        <v>128</v>
      </c>
      <c r="B86" s="15">
        <f>'[3]22'!B88</f>
        <v>320</v>
      </c>
      <c r="C86" s="16">
        <f>'[3]22'!C88</f>
        <v>0</v>
      </c>
      <c r="D86" s="16">
        <f>'[3]22'!D88</f>
        <v>0</v>
      </c>
      <c r="E86" s="16">
        <f>'[3]22'!E88</f>
        <v>0</v>
      </c>
      <c r="F86" s="16">
        <f>'[3]22'!F88</f>
        <v>980</v>
      </c>
      <c r="G86" s="16">
        <f>'[3]22'!G88</f>
        <v>0</v>
      </c>
      <c r="H86" s="17">
        <f t="shared" si="59"/>
        <v>1300</v>
      </c>
      <c r="I86" s="15">
        <f>'[3]22'!J88</f>
        <v>320</v>
      </c>
      <c r="J86" s="16">
        <f>'[3]22'!K88</f>
        <v>0</v>
      </c>
      <c r="K86" s="16">
        <f>'[3]22'!L88</f>
        <v>0</v>
      </c>
      <c r="L86" s="16">
        <f>'[3]22'!M88</f>
        <v>0</v>
      </c>
      <c r="M86" s="16">
        <f>'[3]22'!N88</f>
        <v>186</v>
      </c>
      <c r="N86" s="16">
        <f>'[3]22'!O88</f>
        <v>0</v>
      </c>
      <c r="O86" s="17">
        <f t="shared" si="60"/>
        <v>506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186</v>
      </c>
      <c r="V86" s="16">
        <f t="shared" si="32"/>
        <v>0</v>
      </c>
      <c r="W86" s="17">
        <f t="shared" si="61"/>
        <v>506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186</v>
      </c>
      <c r="AQ86" s="8">
        <f t="shared" si="34"/>
        <v>0</v>
      </c>
      <c r="AR86" s="8">
        <f t="shared" si="50"/>
        <v>442</v>
      </c>
      <c r="AT86" s="8">
        <v>30.87</v>
      </c>
      <c r="AU86" s="8">
        <v>30.87</v>
      </c>
      <c r="AW86" s="204">
        <v>32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32</v>
      </c>
      <c r="BD86" s="204">
        <v>32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32</v>
      </c>
      <c r="BL86" s="8">
        <f t="shared" si="53"/>
        <v>30.87</v>
      </c>
      <c r="BM86" s="8">
        <f t="shared" si="54"/>
        <v>30.87</v>
      </c>
      <c r="BN86" s="8">
        <f t="shared" si="55"/>
        <v>32</v>
      </c>
      <c r="BO86" s="8">
        <f t="shared" si="56"/>
        <v>32</v>
      </c>
      <c r="BP86" s="140">
        <f t="shared" si="57"/>
        <v>-1.129999999999999</v>
      </c>
      <c r="BQ86" s="140">
        <f t="shared" si="58"/>
        <v>-1.129999999999999</v>
      </c>
    </row>
    <row r="87" spans="1:69">
      <c r="A87" s="8" t="s">
        <v>129</v>
      </c>
      <c r="B87" s="15">
        <f>'[3]22'!B89</f>
        <v>320</v>
      </c>
      <c r="C87" s="16">
        <f>'[3]22'!C89</f>
        <v>0</v>
      </c>
      <c r="D87" s="16">
        <f>'[3]22'!D89</f>
        <v>0</v>
      </c>
      <c r="E87" s="16">
        <f>'[3]22'!E89</f>
        <v>0</v>
      </c>
      <c r="F87" s="16">
        <f>'[3]22'!F89</f>
        <v>980</v>
      </c>
      <c r="G87" s="16">
        <f>'[3]22'!G89</f>
        <v>0</v>
      </c>
      <c r="H87" s="17">
        <f t="shared" si="59"/>
        <v>1300</v>
      </c>
      <c r="I87" s="15">
        <f>'[3]22'!J89</f>
        <v>320</v>
      </c>
      <c r="J87" s="16">
        <f>'[3]22'!K89</f>
        <v>0</v>
      </c>
      <c r="K87" s="16">
        <f>'[3]22'!L89</f>
        <v>0</v>
      </c>
      <c r="L87" s="16">
        <f>'[3]22'!M89</f>
        <v>0</v>
      </c>
      <c r="M87" s="16">
        <f>'[3]22'!N89</f>
        <v>187</v>
      </c>
      <c r="N87" s="16">
        <f>'[3]22'!O89</f>
        <v>0</v>
      </c>
      <c r="O87" s="17">
        <f t="shared" si="60"/>
        <v>507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187</v>
      </c>
      <c r="V87" s="16">
        <f t="shared" si="32"/>
        <v>0</v>
      </c>
      <c r="W87" s="17">
        <f t="shared" si="61"/>
        <v>507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187</v>
      </c>
      <c r="AQ87" s="8">
        <f t="shared" si="34"/>
        <v>0</v>
      </c>
      <c r="AR87" s="8">
        <f t="shared" si="50"/>
        <v>443</v>
      </c>
      <c r="AT87" s="8">
        <v>30.87</v>
      </c>
      <c r="AU87" s="8">
        <v>30.87</v>
      </c>
      <c r="AW87" s="204">
        <v>32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32</v>
      </c>
      <c r="BD87" s="204">
        <v>32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32</v>
      </c>
      <c r="BL87" s="8">
        <f t="shared" si="53"/>
        <v>30.87</v>
      </c>
      <c r="BM87" s="8">
        <f t="shared" si="54"/>
        <v>30.87</v>
      </c>
      <c r="BN87" s="8">
        <f t="shared" si="55"/>
        <v>32</v>
      </c>
      <c r="BO87" s="8">
        <f t="shared" si="56"/>
        <v>32</v>
      </c>
      <c r="BP87" s="140">
        <f t="shared" si="57"/>
        <v>-1.129999999999999</v>
      </c>
      <c r="BQ87" s="140">
        <f t="shared" si="58"/>
        <v>-1.129999999999999</v>
      </c>
    </row>
    <row r="88" spans="1:69">
      <c r="A88" s="8" t="s">
        <v>130</v>
      </c>
      <c r="B88" s="15">
        <f>'[3]22'!B90</f>
        <v>320</v>
      </c>
      <c r="C88" s="16">
        <f>'[3]22'!C90</f>
        <v>0</v>
      </c>
      <c r="D88" s="16">
        <f>'[3]22'!D90</f>
        <v>0</v>
      </c>
      <c r="E88" s="16">
        <f>'[3]22'!E90</f>
        <v>0</v>
      </c>
      <c r="F88" s="16">
        <f>'[3]22'!F90</f>
        <v>980</v>
      </c>
      <c r="G88" s="16">
        <f>'[3]22'!G90</f>
        <v>0</v>
      </c>
      <c r="H88" s="17">
        <f t="shared" si="59"/>
        <v>1300</v>
      </c>
      <c r="I88" s="15">
        <f>'[3]22'!J90</f>
        <v>320</v>
      </c>
      <c r="J88" s="16">
        <f>'[3]22'!K90</f>
        <v>0</v>
      </c>
      <c r="K88" s="16">
        <f>'[3]22'!L90</f>
        <v>0</v>
      </c>
      <c r="L88" s="16">
        <f>'[3]22'!M90</f>
        <v>0</v>
      </c>
      <c r="M88" s="16">
        <f>'[3]22'!N90</f>
        <v>181</v>
      </c>
      <c r="N88" s="16">
        <f>'[3]22'!O90</f>
        <v>0</v>
      </c>
      <c r="O88" s="17">
        <f t="shared" si="60"/>
        <v>501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181</v>
      </c>
      <c r="V88" s="16">
        <f t="shared" si="32"/>
        <v>0</v>
      </c>
      <c r="W88" s="17">
        <f t="shared" si="61"/>
        <v>501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181</v>
      </c>
      <c r="AQ88" s="8">
        <f t="shared" si="34"/>
        <v>0</v>
      </c>
      <c r="AR88" s="8">
        <f t="shared" si="50"/>
        <v>437</v>
      </c>
      <c r="AT88" s="8">
        <v>30.87</v>
      </c>
      <c r="AU88" s="8">
        <v>30.87</v>
      </c>
      <c r="AW88" s="204">
        <v>32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32</v>
      </c>
      <c r="BD88" s="204">
        <v>32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32</v>
      </c>
      <c r="BL88" s="8">
        <f t="shared" si="53"/>
        <v>30.87</v>
      </c>
      <c r="BM88" s="8">
        <f t="shared" si="54"/>
        <v>30.87</v>
      </c>
      <c r="BN88" s="8">
        <f t="shared" si="55"/>
        <v>32</v>
      </c>
      <c r="BO88" s="8">
        <f t="shared" si="56"/>
        <v>32</v>
      </c>
      <c r="BP88" s="140">
        <f t="shared" si="57"/>
        <v>-1.129999999999999</v>
      </c>
      <c r="BQ88" s="140">
        <f t="shared" si="58"/>
        <v>-1.129999999999999</v>
      </c>
    </row>
    <row r="89" spans="1:69">
      <c r="A89" s="8" t="s">
        <v>131</v>
      </c>
      <c r="B89" s="15">
        <f>'[3]22'!B91</f>
        <v>320</v>
      </c>
      <c r="C89" s="16">
        <f>'[3]22'!C91</f>
        <v>0</v>
      </c>
      <c r="D89" s="16">
        <f>'[3]22'!D91</f>
        <v>0</v>
      </c>
      <c r="E89" s="16">
        <f>'[3]22'!E91</f>
        <v>0</v>
      </c>
      <c r="F89" s="16">
        <f>'[3]22'!F91</f>
        <v>980</v>
      </c>
      <c r="G89" s="16">
        <f>'[3]22'!G91</f>
        <v>0</v>
      </c>
      <c r="H89" s="17">
        <f t="shared" si="59"/>
        <v>1300</v>
      </c>
      <c r="I89" s="15">
        <f>'[3]22'!J91</f>
        <v>320</v>
      </c>
      <c r="J89" s="16">
        <f>'[3]22'!K91</f>
        <v>0</v>
      </c>
      <c r="K89" s="16">
        <f>'[3]22'!L91</f>
        <v>0</v>
      </c>
      <c r="L89" s="16">
        <f>'[3]22'!M91</f>
        <v>0</v>
      </c>
      <c r="M89" s="16">
        <f>'[3]22'!N91</f>
        <v>180</v>
      </c>
      <c r="N89" s="16">
        <f>'[3]22'!O91</f>
        <v>0</v>
      </c>
      <c r="O89" s="17">
        <f t="shared" si="60"/>
        <v>500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180</v>
      </c>
      <c r="V89" s="16">
        <f t="shared" si="32"/>
        <v>0</v>
      </c>
      <c r="W89" s="17">
        <f t="shared" si="61"/>
        <v>500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180</v>
      </c>
      <c r="AQ89" s="8">
        <f t="shared" si="34"/>
        <v>0</v>
      </c>
      <c r="AR89" s="8">
        <f t="shared" si="50"/>
        <v>436</v>
      </c>
      <c r="AT89" s="8">
        <v>30.87</v>
      </c>
      <c r="AU89" s="8">
        <v>30.87</v>
      </c>
      <c r="AW89" s="204">
        <v>32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32</v>
      </c>
      <c r="BD89" s="204">
        <v>32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32</v>
      </c>
      <c r="BL89" s="8">
        <f t="shared" si="53"/>
        <v>30.87</v>
      </c>
      <c r="BM89" s="8">
        <f t="shared" si="54"/>
        <v>30.87</v>
      </c>
      <c r="BN89" s="8">
        <f t="shared" si="55"/>
        <v>32</v>
      </c>
      <c r="BO89" s="8">
        <f t="shared" si="56"/>
        <v>32</v>
      </c>
      <c r="BP89" s="140">
        <f t="shared" si="57"/>
        <v>-1.129999999999999</v>
      </c>
      <c r="BQ89" s="140">
        <f t="shared" si="58"/>
        <v>-1.129999999999999</v>
      </c>
    </row>
    <row r="90" spans="1:69">
      <c r="A90" s="8" t="s">
        <v>132</v>
      </c>
      <c r="B90" s="15">
        <f>'[3]22'!B92</f>
        <v>320</v>
      </c>
      <c r="C90" s="16">
        <f>'[3]22'!C92</f>
        <v>0</v>
      </c>
      <c r="D90" s="16">
        <f>'[3]22'!D92</f>
        <v>0</v>
      </c>
      <c r="E90" s="16">
        <f>'[3]22'!E92</f>
        <v>0</v>
      </c>
      <c r="F90" s="16">
        <f>'[3]22'!F92</f>
        <v>980</v>
      </c>
      <c r="G90" s="16">
        <f>'[3]22'!G92</f>
        <v>0</v>
      </c>
      <c r="H90" s="17">
        <f t="shared" si="59"/>
        <v>1300</v>
      </c>
      <c r="I90" s="15">
        <f>'[3]22'!J92</f>
        <v>320</v>
      </c>
      <c r="J90" s="16">
        <f>'[3]22'!K92</f>
        <v>0</v>
      </c>
      <c r="K90" s="16">
        <f>'[3]22'!L92</f>
        <v>0</v>
      </c>
      <c r="L90" s="16">
        <f>'[3]22'!M92</f>
        <v>0</v>
      </c>
      <c r="M90" s="16">
        <f>'[3]22'!N92</f>
        <v>169</v>
      </c>
      <c r="N90" s="16">
        <f>'[3]22'!O92</f>
        <v>0</v>
      </c>
      <c r="O90" s="17">
        <f t="shared" si="60"/>
        <v>489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169</v>
      </c>
      <c r="V90" s="16">
        <f t="shared" si="32"/>
        <v>0</v>
      </c>
      <c r="W90" s="17">
        <f t="shared" si="61"/>
        <v>489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169</v>
      </c>
      <c r="AQ90" s="8">
        <f t="shared" si="34"/>
        <v>0</v>
      </c>
      <c r="AR90" s="8">
        <f t="shared" si="50"/>
        <v>425</v>
      </c>
      <c r="AT90" s="8">
        <v>30.87</v>
      </c>
      <c r="AU90" s="8">
        <v>30.87</v>
      </c>
      <c r="AW90" s="204">
        <v>32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32</v>
      </c>
      <c r="BD90" s="204">
        <v>32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32</v>
      </c>
      <c r="BL90" s="8">
        <f t="shared" si="53"/>
        <v>30.87</v>
      </c>
      <c r="BM90" s="8">
        <f t="shared" si="54"/>
        <v>30.87</v>
      </c>
      <c r="BN90" s="8">
        <f t="shared" si="55"/>
        <v>32</v>
      </c>
      <c r="BO90" s="8">
        <f t="shared" si="56"/>
        <v>32</v>
      </c>
      <c r="BP90" s="140">
        <f t="shared" si="57"/>
        <v>-1.129999999999999</v>
      </c>
      <c r="BQ90" s="140">
        <f t="shared" si="58"/>
        <v>-1.129999999999999</v>
      </c>
    </row>
    <row r="91" spans="1:69">
      <c r="A91" s="8" t="s">
        <v>133</v>
      </c>
      <c r="B91" s="15">
        <f>'[3]22'!B93</f>
        <v>320</v>
      </c>
      <c r="C91" s="16">
        <f>'[3]22'!C93</f>
        <v>0</v>
      </c>
      <c r="D91" s="16">
        <f>'[3]22'!D93</f>
        <v>0</v>
      </c>
      <c r="E91" s="16">
        <f>'[3]22'!E93</f>
        <v>0</v>
      </c>
      <c r="F91" s="16">
        <f>'[3]22'!F93</f>
        <v>980</v>
      </c>
      <c r="G91" s="16">
        <f>'[3]22'!G93</f>
        <v>0</v>
      </c>
      <c r="H91" s="17">
        <f t="shared" si="59"/>
        <v>1300</v>
      </c>
      <c r="I91" s="15">
        <f>'[3]22'!J93</f>
        <v>320</v>
      </c>
      <c r="J91" s="16">
        <f>'[3]22'!K93</f>
        <v>0</v>
      </c>
      <c r="K91" s="16">
        <f>'[3]22'!L93</f>
        <v>0</v>
      </c>
      <c r="L91" s="16">
        <f>'[3]22'!M93</f>
        <v>0</v>
      </c>
      <c r="M91" s="16">
        <f>'[3]22'!N93</f>
        <v>157</v>
      </c>
      <c r="N91" s="16">
        <f>'[3]22'!O93</f>
        <v>0</v>
      </c>
      <c r="O91" s="17">
        <f t="shared" si="60"/>
        <v>477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157</v>
      </c>
      <c r="V91" s="16">
        <f t="shared" si="32"/>
        <v>0</v>
      </c>
      <c r="W91" s="17">
        <f t="shared" si="61"/>
        <v>477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157</v>
      </c>
      <c r="AQ91" s="8">
        <f t="shared" si="34"/>
        <v>0</v>
      </c>
      <c r="AR91" s="8">
        <f t="shared" si="50"/>
        <v>413</v>
      </c>
      <c r="AT91" s="8">
        <v>30.87</v>
      </c>
      <c r="AU91" s="8">
        <v>30.87</v>
      </c>
      <c r="AW91" s="204">
        <v>32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32</v>
      </c>
      <c r="BD91" s="204">
        <v>32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32</v>
      </c>
      <c r="BL91" s="8">
        <f t="shared" si="53"/>
        <v>30.87</v>
      </c>
      <c r="BM91" s="8">
        <f t="shared" si="54"/>
        <v>30.87</v>
      </c>
      <c r="BN91" s="8">
        <f t="shared" si="55"/>
        <v>32</v>
      </c>
      <c r="BO91" s="8">
        <f t="shared" si="56"/>
        <v>32</v>
      </c>
      <c r="BP91" s="140">
        <f t="shared" si="57"/>
        <v>-1.129999999999999</v>
      </c>
      <c r="BQ91" s="140">
        <f t="shared" si="58"/>
        <v>-1.129999999999999</v>
      </c>
    </row>
    <row r="92" spans="1:69">
      <c r="A92" s="8" t="s">
        <v>134</v>
      </c>
      <c r="B92" s="15">
        <f>'[3]22'!B94</f>
        <v>320</v>
      </c>
      <c r="C92" s="16">
        <f>'[3]22'!C94</f>
        <v>0</v>
      </c>
      <c r="D92" s="16">
        <f>'[3]22'!D94</f>
        <v>0</v>
      </c>
      <c r="E92" s="16">
        <f>'[3]22'!E94</f>
        <v>0</v>
      </c>
      <c r="F92" s="16">
        <f>'[3]22'!F94</f>
        <v>980</v>
      </c>
      <c r="G92" s="16">
        <f>'[3]22'!G94</f>
        <v>0</v>
      </c>
      <c r="H92" s="17">
        <f t="shared" si="59"/>
        <v>1300</v>
      </c>
      <c r="I92" s="15">
        <f>'[3]22'!J94</f>
        <v>320</v>
      </c>
      <c r="J92" s="16">
        <f>'[3]22'!K94</f>
        <v>0</v>
      </c>
      <c r="K92" s="16">
        <f>'[3]22'!L94</f>
        <v>0</v>
      </c>
      <c r="L92" s="16">
        <f>'[3]22'!M94</f>
        <v>0</v>
      </c>
      <c r="M92" s="16">
        <f>'[3]22'!N94</f>
        <v>156</v>
      </c>
      <c r="N92" s="16">
        <f>'[3]22'!O94</f>
        <v>0</v>
      </c>
      <c r="O92" s="17">
        <f t="shared" si="60"/>
        <v>476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156</v>
      </c>
      <c r="V92" s="16">
        <f t="shared" si="32"/>
        <v>0</v>
      </c>
      <c r="W92" s="17">
        <f t="shared" si="61"/>
        <v>476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156</v>
      </c>
      <c r="AQ92" s="8">
        <f t="shared" si="34"/>
        <v>0</v>
      </c>
      <c r="AR92" s="8">
        <f t="shared" si="50"/>
        <v>412</v>
      </c>
      <c r="AT92" s="8">
        <v>30.87</v>
      </c>
      <c r="AU92" s="8">
        <v>30.87</v>
      </c>
      <c r="AW92" s="204">
        <v>32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32</v>
      </c>
      <c r="BD92" s="204">
        <v>32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32</v>
      </c>
      <c r="BL92" s="8">
        <f t="shared" si="53"/>
        <v>30.87</v>
      </c>
      <c r="BM92" s="8">
        <f t="shared" si="54"/>
        <v>30.87</v>
      </c>
      <c r="BN92" s="8">
        <f t="shared" si="55"/>
        <v>32</v>
      </c>
      <c r="BO92" s="8">
        <f t="shared" si="56"/>
        <v>32</v>
      </c>
      <c r="BP92" s="140">
        <f t="shared" si="57"/>
        <v>-1.129999999999999</v>
      </c>
      <c r="BQ92" s="140">
        <f t="shared" si="58"/>
        <v>-1.129999999999999</v>
      </c>
    </row>
    <row r="93" spans="1:69">
      <c r="A93" s="8" t="s">
        <v>135</v>
      </c>
      <c r="B93" s="15">
        <f>'[3]22'!B95</f>
        <v>320</v>
      </c>
      <c r="C93" s="16">
        <f>'[3]22'!C95</f>
        <v>0</v>
      </c>
      <c r="D93" s="16">
        <f>'[3]22'!D95</f>
        <v>0</v>
      </c>
      <c r="E93" s="16">
        <f>'[3]22'!E95</f>
        <v>0</v>
      </c>
      <c r="F93" s="16">
        <f>'[3]22'!F95</f>
        <v>980</v>
      </c>
      <c r="G93" s="16">
        <f>'[3]22'!G95</f>
        <v>0</v>
      </c>
      <c r="H93" s="17">
        <f t="shared" si="59"/>
        <v>1300</v>
      </c>
      <c r="I93" s="15">
        <f>'[3]22'!J95</f>
        <v>320</v>
      </c>
      <c r="J93" s="16">
        <f>'[3]22'!K95</f>
        <v>0</v>
      </c>
      <c r="K93" s="16">
        <f>'[3]22'!L95</f>
        <v>0</v>
      </c>
      <c r="L93" s="16">
        <f>'[3]22'!M95</f>
        <v>0</v>
      </c>
      <c r="M93" s="16">
        <f>'[3]22'!N95</f>
        <v>155</v>
      </c>
      <c r="N93" s="16">
        <f>'[3]22'!O95</f>
        <v>0</v>
      </c>
      <c r="O93" s="17">
        <f t="shared" si="60"/>
        <v>475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155</v>
      </c>
      <c r="V93" s="16">
        <f t="shared" si="32"/>
        <v>0</v>
      </c>
      <c r="W93" s="17">
        <f t="shared" si="61"/>
        <v>475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155</v>
      </c>
      <c r="AQ93" s="8">
        <f t="shared" si="34"/>
        <v>0</v>
      </c>
      <c r="AR93" s="8">
        <f t="shared" si="50"/>
        <v>411</v>
      </c>
      <c r="AT93" s="8">
        <v>30.87</v>
      </c>
      <c r="AU93" s="8">
        <v>30.87</v>
      </c>
      <c r="AW93" s="204">
        <v>32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32</v>
      </c>
      <c r="BD93" s="204">
        <v>32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32</v>
      </c>
      <c r="BL93" s="8">
        <f t="shared" si="53"/>
        <v>30.87</v>
      </c>
      <c r="BM93" s="8">
        <f t="shared" si="54"/>
        <v>30.87</v>
      </c>
      <c r="BN93" s="8">
        <f t="shared" si="55"/>
        <v>32</v>
      </c>
      <c r="BO93" s="8">
        <f t="shared" si="56"/>
        <v>32</v>
      </c>
      <c r="BP93" s="140">
        <f t="shared" si="57"/>
        <v>-1.129999999999999</v>
      </c>
      <c r="BQ93" s="140">
        <f t="shared" si="58"/>
        <v>-1.129999999999999</v>
      </c>
    </row>
    <row r="94" spans="1:69">
      <c r="A94" s="8" t="s">
        <v>136</v>
      </c>
      <c r="B94" s="15">
        <f>'[3]22'!B96</f>
        <v>320</v>
      </c>
      <c r="C94" s="16">
        <f>'[3]22'!C96</f>
        <v>0</v>
      </c>
      <c r="D94" s="16">
        <f>'[3]22'!D96</f>
        <v>0</v>
      </c>
      <c r="E94" s="16">
        <f>'[3]22'!E96</f>
        <v>0</v>
      </c>
      <c r="F94" s="16">
        <f>'[3]22'!F96</f>
        <v>980</v>
      </c>
      <c r="G94" s="16">
        <f>'[3]22'!G96</f>
        <v>0</v>
      </c>
      <c r="H94" s="17">
        <f t="shared" si="59"/>
        <v>1300</v>
      </c>
      <c r="I94" s="15">
        <f>'[3]22'!J96</f>
        <v>320</v>
      </c>
      <c r="J94" s="16">
        <f>'[3]22'!K96</f>
        <v>0</v>
      </c>
      <c r="K94" s="16">
        <f>'[3]22'!L96</f>
        <v>0</v>
      </c>
      <c r="L94" s="16">
        <f>'[3]22'!M96</f>
        <v>0</v>
      </c>
      <c r="M94" s="16">
        <f>'[3]22'!N96</f>
        <v>163</v>
      </c>
      <c r="N94" s="16">
        <f>'[3]22'!O96</f>
        <v>0</v>
      </c>
      <c r="O94" s="17">
        <f t="shared" si="60"/>
        <v>483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163</v>
      </c>
      <c r="V94" s="16">
        <f t="shared" si="32"/>
        <v>0</v>
      </c>
      <c r="W94" s="17">
        <f t="shared" si="61"/>
        <v>483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163</v>
      </c>
      <c r="AQ94" s="8">
        <f t="shared" si="34"/>
        <v>0</v>
      </c>
      <c r="AR94" s="8">
        <f t="shared" si="50"/>
        <v>419</v>
      </c>
      <c r="AT94" s="8">
        <v>30.87</v>
      </c>
      <c r="AU94" s="8">
        <v>30.87</v>
      </c>
      <c r="AW94" s="204">
        <v>32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32</v>
      </c>
      <c r="BD94" s="204">
        <v>32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32</v>
      </c>
      <c r="BL94" s="8">
        <f t="shared" si="53"/>
        <v>30.87</v>
      </c>
      <c r="BM94" s="8">
        <f t="shared" si="54"/>
        <v>30.87</v>
      </c>
      <c r="BN94" s="8">
        <f t="shared" si="55"/>
        <v>32</v>
      </c>
      <c r="BO94" s="8">
        <f t="shared" si="56"/>
        <v>32</v>
      </c>
      <c r="BP94" s="140">
        <f t="shared" si="57"/>
        <v>-1.129999999999999</v>
      </c>
      <c r="BQ94" s="140">
        <f t="shared" si="58"/>
        <v>-1.129999999999999</v>
      </c>
    </row>
    <row r="95" spans="1:69">
      <c r="A95" s="8" t="s">
        <v>137</v>
      </c>
      <c r="B95" s="15">
        <f>'[3]22'!B97</f>
        <v>320</v>
      </c>
      <c r="C95" s="16">
        <f>'[3]22'!C97</f>
        <v>0</v>
      </c>
      <c r="D95" s="16">
        <f>'[3]22'!D97</f>
        <v>0</v>
      </c>
      <c r="E95" s="16">
        <f>'[3]22'!E97</f>
        <v>0</v>
      </c>
      <c r="F95" s="16">
        <f>'[3]22'!F97</f>
        <v>980</v>
      </c>
      <c r="G95" s="16">
        <f>'[3]22'!G97</f>
        <v>0</v>
      </c>
      <c r="H95" s="17">
        <f t="shared" si="59"/>
        <v>1300</v>
      </c>
      <c r="I95" s="15">
        <f>'[3]22'!J97</f>
        <v>320</v>
      </c>
      <c r="J95" s="16">
        <f>'[3]22'!K97</f>
        <v>0</v>
      </c>
      <c r="K95" s="16">
        <f>'[3]22'!L97</f>
        <v>0</v>
      </c>
      <c r="L95" s="16">
        <f>'[3]22'!M97</f>
        <v>0</v>
      </c>
      <c r="M95" s="16">
        <f>'[3]22'!N97</f>
        <v>161</v>
      </c>
      <c r="N95" s="16">
        <f>'[3]22'!O97</f>
        <v>0</v>
      </c>
      <c r="O95" s="17">
        <f t="shared" si="60"/>
        <v>481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161</v>
      </c>
      <c r="V95" s="16">
        <f t="shared" si="32"/>
        <v>0</v>
      </c>
      <c r="W95" s="17">
        <f t="shared" si="61"/>
        <v>481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161</v>
      </c>
      <c r="AQ95" s="8">
        <f t="shared" si="34"/>
        <v>0</v>
      </c>
      <c r="AR95" s="8">
        <f t="shared" si="50"/>
        <v>417</v>
      </c>
      <c r="AT95" s="8">
        <v>30.87</v>
      </c>
      <c r="AU95" s="8">
        <v>30.87</v>
      </c>
      <c r="AW95" s="204">
        <v>32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32</v>
      </c>
      <c r="BD95" s="204">
        <v>32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32</v>
      </c>
      <c r="BL95" s="8">
        <f t="shared" si="53"/>
        <v>30.87</v>
      </c>
      <c r="BM95" s="8">
        <f t="shared" si="54"/>
        <v>30.87</v>
      </c>
      <c r="BN95" s="8">
        <f t="shared" si="55"/>
        <v>32</v>
      </c>
      <c r="BO95" s="8">
        <f t="shared" si="56"/>
        <v>32</v>
      </c>
      <c r="BP95" s="140">
        <f t="shared" si="57"/>
        <v>-1.129999999999999</v>
      </c>
      <c r="BQ95" s="140">
        <f t="shared" si="58"/>
        <v>-1.129999999999999</v>
      </c>
    </row>
    <row r="96" spans="1:69">
      <c r="A96" s="8" t="s">
        <v>138</v>
      </c>
      <c r="B96" s="15">
        <f>'[3]22'!B98</f>
        <v>320</v>
      </c>
      <c r="C96" s="16">
        <f>'[3]22'!C98</f>
        <v>0</v>
      </c>
      <c r="D96" s="16">
        <f>'[3]22'!D98</f>
        <v>0</v>
      </c>
      <c r="E96" s="16">
        <f>'[3]22'!E98</f>
        <v>0</v>
      </c>
      <c r="F96" s="16">
        <f>'[3]22'!F98</f>
        <v>980</v>
      </c>
      <c r="G96" s="16">
        <f>'[3]22'!G98</f>
        <v>0</v>
      </c>
      <c r="H96" s="17">
        <f t="shared" si="59"/>
        <v>1300</v>
      </c>
      <c r="I96" s="15">
        <f>'[3]22'!J98</f>
        <v>320</v>
      </c>
      <c r="J96" s="16">
        <f>'[3]22'!K98</f>
        <v>0</v>
      </c>
      <c r="K96" s="16">
        <f>'[3]22'!L98</f>
        <v>0</v>
      </c>
      <c r="L96" s="16">
        <f>'[3]22'!M98</f>
        <v>0</v>
      </c>
      <c r="M96" s="16">
        <f>'[3]22'!N98</f>
        <v>162</v>
      </c>
      <c r="N96" s="16">
        <f>'[3]22'!O98</f>
        <v>0</v>
      </c>
      <c r="O96" s="17">
        <f t="shared" si="60"/>
        <v>482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162</v>
      </c>
      <c r="V96" s="16">
        <f t="shared" si="32"/>
        <v>0</v>
      </c>
      <c r="W96" s="17">
        <f t="shared" si="61"/>
        <v>482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162</v>
      </c>
      <c r="AQ96" s="8">
        <f t="shared" si="34"/>
        <v>0</v>
      </c>
      <c r="AR96" s="8">
        <f t="shared" si="50"/>
        <v>418</v>
      </c>
      <c r="AT96" s="8">
        <v>30.87</v>
      </c>
      <c r="AU96" s="8">
        <v>30.87</v>
      </c>
      <c r="AW96" s="204">
        <v>32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32</v>
      </c>
      <c r="BD96" s="204">
        <v>32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32</v>
      </c>
      <c r="BL96" s="8">
        <f t="shared" si="53"/>
        <v>30.87</v>
      </c>
      <c r="BM96" s="8">
        <f t="shared" si="54"/>
        <v>30.87</v>
      </c>
      <c r="BN96" s="8">
        <f t="shared" si="55"/>
        <v>32</v>
      </c>
      <c r="BO96" s="8">
        <f t="shared" si="56"/>
        <v>32</v>
      </c>
      <c r="BP96" s="140">
        <f t="shared" si="57"/>
        <v>-1.129999999999999</v>
      </c>
      <c r="BQ96" s="140">
        <f t="shared" si="58"/>
        <v>-1.129999999999999</v>
      </c>
    </row>
    <row r="97" spans="1:69">
      <c r="A97" s="8" t="s">
        <v>139</v>
      </c>
      <c r="B97" s="15">
        <f>'[3]22'!B99</f>
        <v>320</v>
      </c>
      <c r="C97" s="16">
        <f>'[3]22'!C99</f>
        <v>0</v>
      </c>
      <c r="D97" s="16">
        <f>'[3]22'!D99</f>
        <v>0</v>
      </c>
      <c r="E97" s="16">
        <f>'[3]22'!E99</f>
        <v>0</v>
      </c>
      <c r="F97" s="16">
        <f>'[3]22'!F99</f>
        <v>980</v>
      </c>
      <c r="G97" s="16">
        <f>'[3]22'!G99</f>
        <v>0</v>
      </c>
      <c r="H97" s="17">
        <f t="shared" si="59"/>
        <v>1300</v>
      </c>
      <c r="I97" s="15">
        <f>'[3]22'!J99</f>
        <v>320</v>
      </c>
      <c r="J97" s="16">
        <f>'[3]22'!K99</f>
        <v>0</v>
      </c>
      <c r="K97" s="16">
        <f>'[3]22'!L99</f>
        <v>0</v>
      </c>
      <c r="L97" s="16">
        <f>'[3]22'!M99</f>
        <v>0</v>
      </c>
      <c r="M97" s="16">
        <f>'[3]22'!N99</f>
        <v>198</v>
      </c>
      <c r="N97" s="16">
        <f>'[3]22'!O99</f>
        <v>0</v>
      </c>
      <c r="O97" s="17">
        <f t="shared" si="60"/>
        <v>518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198</v>
      </c>
      <c r="V97" s="16">
        <f t="shared" si="32"/>
        <v>0</v>
      </c>
      <c r="W97" s="17">
        <f t="shared" si="61"/>
        <v>518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198</v>
      </c>
      <c r="AQ97" s="8">
        <f t="shared" si="34"/>
        <v>0</v>
      </c>
      <c r="AR97" s="8">
        <f t="shared" si="50"/>
        <v>454</v>
      </c>
      <c r="AT97" s="8">
        <v>30.87</v>
      </c>
      <c r="AU97" s="8">
        <v>30.87</v>
      </c>
      <c r="AW97" s="204">
        <v>32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32</v>
      </c>
      <c r="BD97" s="204">
        <v>32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32</v>
      </c>
      <c r="BL97" s="8">
        <f t="shared" si="53"/>
        <v>30.87</v>
      </c>
      <c r="BM97" s="8">
        <f t="shared" si="54"/>
        <v>30.87</v>
      </c>
      <c r="BN97" s="8">
        <f t="shared" si="55"/>
        <v>32</v>
      </c>
      <c r="BO97" s="8">
        <f t="shared" si="56"/>
        <v>32</v>
      </c>
      <c r="BP97" s="140">
        <f t="shared" si="57"/>
        <v>-1.129999999999999</v>
      </c>
      <c r="BQ97" s="140">
        <f t="shared" si="58"/>
        <v>-1.129999999999999</v>
      </c>
    </row>
    <row r="98" spans="1:69">
      <c r="A98" s="8" t="s">
        <v>140</v>
      </c>
      <c r="B98" s="15">
        <f>'[3]22'!B100</f>
        <v>320</v>
      </c>
      <c r="C98" s="16">
        <f>'[3]22'!C100</f>
        <v>0</v>
      </c>
      <c r="D98" s="16">
        <f>'[3]22'!D100</f>
        <v>0</v>
      </c>
      <c r="E98" s="16">
        <f>'[3]22'!E100</f>
        <v>0</v>
      </c>
      <c r="F98" s="16">
        <f>'[3]22'!F100</f>
        <v>980</v>
      </c>
      <c r="G98" s="16">
        <f>'[3]22'!G100</f>
        <v>0</v>
      </c>
      <c r="H98" s="17">
        <f t="shared" si="59"/>
        <v>1300</v>
      </c>
      <c r="I98" s="15">
        <f>'[3]22'!J100</f>
        <v>320</v>
      </c>
      <c r="J98" s="16">
        <f>'[3]22'!K100</f>
        <v>0</v>
      </c>
      <c r="K98" s="16">
        <f>'[3]22'!L100</f>
        <v>0</v>
      </c>
      <c r="L98" s="16">
        <f>'[3]22'!M100</f>
        <v>0</v>
      </c>
      <c r="M98" s="16">
        <f>'[3]22'!N100</f>
        <v>201</v>
      </c>
      <c r="N98" s="16">
        <f>'[3]22'!O100</f>
        <v>0</v>
      </c>
      <c r="O98" s="17">
        <f t="shared" si="60"/>
        <v>521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201</v>
      </c>
      <c r="V98" s="16">
        <f t="shared" si="32"/>
        <v>0</v>
      </c>
      <c r="W98" s="17">
        <f t="shared" si="61"/>
        <v>521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201</v>
      </c>
      <c r="AQ98" s="8">
        <f t="shared" si="34"/>
        <v>0</v>
      </c>
      <c r="AR98" s="8">
        <f t="shared" si="50"/>
        <v>457</v>
      </c>
      <c r="AT98" s="8">
        <v>30.87</v>
      </c>
      <c r="AU98" s="8">
        <v>30.87</v>
      </c>
      <c r="AW98" s="204">
        <v>32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32</v>
      </c>
      <c r="BD98" s="204">
        <v>32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32</v>
      </c>
      <c r="BL98" s="8">
        <f t="shared" si="53"/>
        <v>30.87</v>
      </c>
      <c r="BM98" s="8">
        <f t="shared" si="54"/>
        <v>30.87</v>
      </c>
      <c r="BN98" s="8">
        <f t="shared" si="55"/>
        <v>32</v>
      </c>
      <c r="BO98" s="8">
        <f t="shared" si="56"/>
        <v>32</v>
      </c>
      <c r="BP98" s="140">
        <f t="shared" si="57"/>
        <v>-1.129999999999999</v>
      </c>
      <c r="BQ98" s="140">
        <f t="shared" si="58"/>
        <v>-1.129999999999999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23.52</v>
      </c>
      <c r="G99" s="15">
        <f t="shared" si="62"/>
        <v>0</v>
      </c>
      <c r="H99" s="15">
        <f t="shared" si="62"/>
        <v>31.2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3.8824999999999998</v>
      </c>
      <c r="N99" s="15">
        <f t="shared" si="62"/>
        <v>0</v>
      </c>
      <c r="O99" s="15">
        <f t="shared" si="62"/>
        <v>11.5625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3.8824999999999998</v>
      </c>
      <c r="V99" s="15">
        <f t="shared" si="62"/>
        <v>0</v>
      </c>
      <c r="W99" s="15">
        <f t="shared" si="62"/>
        <v>11.5625</v>
      </c>
      <c r="X99" s="15">
        <f t="shared" si="62"/>
        <v>0.64114750000000031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0.64114750000000031</v>
      </c>
      <c r="AE99" s="15">
        <f t="shared" si="62"/>
        <v>0.69302750000000035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0.69302750000000035</v>
      </c>
      <c r="AL99" s="15">
        <f t="shared" si="62"/>
        <v>6.3458249999999996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3.8824999999999998</v>
      </c>
      <c r="AQ99" s="15">
        <f t="shared" si="62"/>
        <v>0</v>
      </c>
      <c r="AR99" s="15">
        <f t="shared" si="62"/>
        <v>10.228324999999986</v>
      </c>
      <c r="AS99" s="15">
        <f t="shared" si="62"/>
        <v>0</v>
      </c>
      <c r="AT99" s="15">
        <f t="shared" si="62"/>
        <v>0.61130749999999912</v>
      </c>
      <c r="AU99" s="15">
        <f t="shared" si="62"/>
        <v>0.66861499999999907</v>
      </c>
      <c r="AV99" s="15">
        <f t="shared" si="62"/>
        <v>0</v>
      </c>
      <c r="AW99" s="15">
        <f t="shared" si="62"/>
        <v>0.64114750000000031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0.64114750000000031</v>
      </c>
      <c r="BD99" s="15">
        <f t="shared" si="62"/>
        <v>0.69302750000000035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0.69302750000000035</v>
      </c>
      <c r="BK99" s="15"/>
      <c r="BL99" s="15">
        <f t="shared" si="63"/>
        <v>0.61130749999999912</v>
      </c>
      <c r="BM99" s="15">
        <f t="shared" si="63"/>
        <v>0.66861499999999907</v>
      </c>
      <c r="BN99" s="15">
        <f t="shared" si="63"/>
        <v>0.64114750000000031</v>
      </c>
      <c r="BO99" s="15">
        <f t="shared" si="63"/>
        <v>0.69302750000000035</v>
      </c>
      <c r="BP99" s="15">
        <f t="shared" si="63"/>
        <v>-2.9839999999999988E-2</v>
      </c>
      <c r="BQ99" s="15">
        <f t="shared" si="63"/>
        <v>-2.4412499999999976E-2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45404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30">
        <f>Losses!B1</f>
        <v>45404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2" t="s">
        <v>380</v>
      </c>
    </row>
    <row r="3" spans="1:15">
      <c r="A3" s="135" t="s">
        <v>144</v>
      </c>
      <c r="B3" s="136">
        <v>43.92</v>
      </c>
      <c r="C3" s="136">
        <v>25.4</v>
      </c>
      <c r="D3" s="136">
        <v>30.68</v>
      </c>
      <c r="E3" s="136">
        <v>0</v>
      </c>
      <c r="F3" s="136">
        <v>0</v>
      </c>
      <c r="G3" s="1">
        <v>0</v>
      </c>
      <c r="H3">
        <f t="shared" si="0"/>
        <v>100</v>
      </c>
      <c r="J3" s="25">
        <v>2</v>
      </c>
      <c r="O3" s="152" t="s">
        <v>380</v>
      </c>
    </row>
    <row r="4" spans="1:15">
      <c r="A4" s="135" t="s">
        <v>314</v>
      </c>
      <c r="B4" s="136">
        <v>47.5</v>
      </c>
      <c r="C4" s="136">
        <v>26.3</v>
      </c>
      <c r="D4" s="136">
        <v>25.2</v>
      </c>
      <c r="E4" s="136">
        <v>0</v>
      </c>
      <c r="F4" s="136">
        <v>0</v>
      </c>
      <c r="G4" s="1">
        <v>0</v>
      </c>
      <c r="H4">
        <f t="shared" si="0"/>
        <v>99</v>
      </c>
      <c r="J4" s="25">
        <v>3</v>
      </c>
      <c r="O4" s="152" t="s">
        <v>380</v>
      </c>
    </row>
    <row r="5" spans="1:15">
      <c r="A5" s="135" t="s">
        <v>403</v>
      </c>
      <c r="B5" s="135">
        <v>47.619047619047613</v>
      </c>
      <c r="C5" s="135">
        <v>0</v>
      </c>
      <c r="D5" s="135">
        <v>0</v>
      </c>
      <c r="E5" s="135">
        <v>52.380952380952372</v>
      </c>
      <c r="F5" s="135">
        <v>0</v>
      </c>
      <c r="G5" s="135">
        <v>0</v>
      </c>
      <c r="H5">
        <f t="shared" si="0"/>
        <v>99.999999999999986</v>
      </c>
      <c r="J5" s="25">
        <v>4</v>
      </c>
      <c r="L5" s="113" t="s">
        <v>530</v>
      </c>
      <c r="O5" s="152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489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9" t="s">
        <v>487</v>
      </c>
      <c r="M9" s="149"/>
      <c r="N9" t="s">
        <v>490</v>
      </c>
    </row>
    <row r="10" spans="1:15">
      <c r="J10" s="25"/>
      <c r="L10" s="149" t="s">
        <v>488</v>
      </c>
      <c r="M10" s="149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2" customWidth="1"/>
    <col min="3" max="3" width="13.42578125" style="132" bestFit="1" customWidth="1"/>
    <col min="4" max="4" width="15.42578125" style="132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45404</v>
      </c>
      <c r="B1" s="39" t="s">
        <v>341</v>
      </c>
      <c r="C1" s="39" t="s">
        <v>341</v>
      </c>
      <c r="D1" s="39" t="s">
        <v>341</v>
      </c>
      <c r="E1" s="131"/>
      <c r="F1" s="131"/>
      <c r="G1" s="131"/>
      <c r="H1" s="132"/>
    </row>
    <row r="2" spans="1:8">
      <c r="A2" s="8" t="s">
        <v>160</v>
      </c>
      <c r="B2" s="132" t="s">
        <v>342</v>
      </c>
      <c r="C2" s="132" t="s">
        <v>343</v>
      </c>
      <c r="D2" s="132" t="s">
        <v>344</v>
      </c>
    </row>
    <row r="3" spans="1:8">
      <c r="A3" s="8" t="s">
        <v>45</v>
      </c>
      <c r="B3" s="128">
        <v>0</v>
      </c>
      <c r="C3" s="128">
        <v>0</v>
      </c>
      <c r="D3" s="128">
        <v>0</v>
      </c>
    </row>
    <row r="4" spans="1:8">
      <c r="A4" s="8" t="s">
        <v>46</v>
      </c>
      <c r="B4" s="128">
        <v>0</v>
      </c>
      <c r="C4" s="128">
        <v>0</v>
      </c>
      <c r="D4" s="128">
        <v>0</v>
      </c>
    </row>
    <row r="5" spans="1:8">
      <c r="A5" s="8" t="s">
        <v>47</v>
      </c>
      <c r="B5" s="128">
        <v>0</v>
      </c>
      <c r="C5" s="128">
        <v>0</v>
      </c>
      <c r="D5" s="128">
        <v>0</v>
      </c>
    </row>
    <row r="6" spans="1:8">
      <c r="A6" s="8" t="s">
        <v>48</v>
      </c>
      <c r="B6" s="128">
        <v>0</v>
      </c>
      <c r="C6" s="128">
        <v>0</v>
      </c>
      <c r="D6" s="128">
        <v>0</v>
      </c>
    </row>
    <row r="7" spans="1:8">
      <c r="A7" s="8" t="s">
        <v>49</v>
      </c>
      <c r="B7" s="128">
        <v>0</v>
      </c>
      <c r="C7" s="128">
        <v>0</v>
      </c>
      <c r="D7" s="128">
        <v>0</v>
      </c>
    </row>
    <row r="8" spans="1:8">
      <c r="A8" s="8" t="s">
        <v>50</v>
      </c>
      <c r="B8" s="128">
        <v>0</v>
      </c>
      <c r="C8" s="128">
        <v>0</v>
      </c>
      <c r="D8" s="128">
        <v>0</v>
      </c>
    </row>
    <row r="9" spans="1:8">
      <c r="A9" s="8" t="s">
        <v>51</v>
      </c>
      <c r="B9" s="128">
        <v>0</v>
      </c>
      <c r="C9" s="128">
        <v>0</v>
      </c>
      <c r="D9" s="128">
        <v>0</v>
      </c>
    </row>
    <row r="10" spans="1:8">
      <c r="A10" s="8" t="s">
        <v>52</v>
      </c>
      <c r="B10" s="128">
        <v>0</v>
      </c>
      <c r="C10" s="128">
        <v>0</v>
      </c>
      <c r="D10" s="128">
        <v>0</v>
      </c>
    </row>
    <row r="11" spans="1:8">
      <c r="A11" s="8" t="s">
        <v>53</v>
      </c>
      <c r="B11" s="128">
        <v>0</v>
      </c>
      <c r="C11" s="128">
        <v>0</v>
      </c>
      <c r="D11" s="128">
        <v>0</v>
      </c>
    </row>
    <row r="12" spans="1:8">
      <c r="A12" s="8" t="s">
        <v>54</v>
      </c>
      <c r="B12" s="128">
        <v>0</v>
      </c>
      <c r="C12" s="128">
        <v>0</v>
      </c>
      <c r="D12" s="128">
        <v>0</v>
      </c>
    </row>
    <row r="13" spans="1:8">
      <c r="A13" s="8" t="s">
        <v>55</v>
      </c>
      <c r="B13" s="128">
        <v>0</v>
      </c>
      <c r="C13" s="128">
        <v>0</v>
      </c>
      <c r="D13" s="128">
        <v>0</v>
      </c>
    </row>
    <row r="14" spans="1:8">
      <c r="A14" s="8" t="s">
        <v>56</v>
      </c>
      <c r="B14" s="128">
        <v>0</v>
      </c>
      <c r="C14" s="128">
        <v>0</v>
      </c>
      <c r="D14" s="128">
        <v>0</v>
      </c>
    </row>
    <row r="15" spans="1:8">
      <c r="A15" s="8" t="s">
        <v>57</v>
      </c>
      <c r="B15" s="128">
        <v>0</v>
      </c>
      <c r="C15" s="128">
        <v>0</v>
      </c>
      <c r="D15" s="128">
        <v>0</v>
      </c>
    </row>
    <row r="16" spans="1:8">
      <c r="A16" s="8" t="s">
        <v>58</v>
      </c>
      <c r="B16" s="128">
        <v>0</v>
      </c>
      <c r="C16" s="128">
        <v>0</v>
      </c>
      <c r="D16" s="128">
        <v>0</v>
      </c>
    </row>
    <row r="17" spans="1:4">
      <c r="A17" s="8" t="s">
        <v>59</v>
      </c>
      <c r="B17" s="128">
        <v>0</v>
      </c>
      <c r="C17" s="128">
        <v>0</v>
      </c>
      <c r="D17" s="128">
        <v>0</v>
      </c>
    </row>
    <row r="18" spans="1:4">
      <c r="A18" s="8" t="s">
        <v>60</v>
      </c>
      <c r="B18" s="128">
        <v>0</v>
      </c>
      <c r="C18" s="128">
        <v>0</v>
      </c>
      <c r="D18" s="128">
        <v>0</v>
      </c>
    </row>
    <row r="19" spans="1:4">
      <c r="A19" s="8" t="s">
        <v>61</v>
      </c>
      <c r="B19" s="128">
        <v>0</v>
      </c>
      <c r="C19" s="128">
        <v>0</v>
      </c>
      <c r="D19" s="128">
        <v>0</v>
      </c>
    </row>
    <row r="20" spans="1:4">
      <c r="A20" s="8" t="s">
        <v>62</v>
      </c>
      <c r="B20" s="128">
        <v>0</v>
      </c>
      <c r="C20" s="128">
        <v>0</v>
      </c>
      <c r="D20" s="128">
        <v>0</v>
      </c>
    </row>
    <row r="21" spans="1:4">
      <c r="A21" s="8" t="s">
        <v>63</v>
      </c>
      <c r="B21" s="128">
        <v>0</v>
      </c>
      <c r="C21" s="128">
        <v>0</v>
      </c>
      <c r="D21" s="128">
        <v>0</v>
      </c>
    </row>
    <row r="22" spans="1:4">
      <c r="A22" s="8" t="s">
        <v>64</v>
      </c>
      <c r="B22" s="128">
        <v>0</v>
      </c>
      <c r="C22" s="128">
        <v>0</v>
      </c>
      <c r="D22" s="128">
        <v>0</v>
      </c>
    </row>
    <row r="23" spans="1:4">
      <c r="A23" s="8" t="s">
        <v>65</v>
      </c>
      <c r="B23" s="128">
        <v>0</v>
      </c>
      <c r="C23" s="128">
        <v>0</v>
      </c>
      <c r="D23" s="128">
        <v>0</v>
      </c>
    </row>
    <row r="24" spans="1:4">
      <c r="A24" s="8" t="s">
        <v>66</v>
      </c>
      <c r="B24" s="128">
        <v>0</v>
      </c>
      <c r="C24" s="128">
        <v>0</v>
      </c>
      <c r="D24" s="128">
        <v>0</v>
      </c>
    </row>
    <row r="25" spans="1:4">
      <c r="A25" s="8" t="s">
        <v>67</v>
      </c>
      <c r="B25" s="128">
        <v>0</v>
      </c>
      <c r="C25" s="128">
        <v>0</v>
      </c>
      <c r="D25" s="128">
        <v>0</v>
      </c>
    </row>
    <row r="26" spans="1:4">
      <c r="A26" s="8" t="s">
        <v>68</v>
      </c>
      <c r="B26" s="128">
        <v>0</v>
      </c>
      <c r="C26" s="128">
        <v>0</v>
      </c>
      <c r="D26" s="128">
        <v>0</v>
      </c>
    </row>
    <row r="27" spans="1:4">
      <c r="A27" s="8" t="s">
        <v>69</v>
      </c>
      <c r="B27" s="128">
        <v>0</v>
      </c>
      <c r="C27" s="128">
        <v>0</v>
      </c>
      <c r="D27" s="128">
        <v>0</v>
      </c>
    </row>
    <row r="28" spans="1:4">
      <c r="A28" s="8" t="s">
        <v>70</v>
      </c>
      <c r="B28" s="128">
        <v>0</v>
      </c>
      <c r="C28" s="128">
        <v>0</v>
      </c>
      <c r="D28" s="128">
        <v>0</v>
      </c>
    </row>
    <row r="29" spans="1:4">
      <c r="A29" s="8" t="s">
        <v>71</v>
      </c>
      <c r="B29" s="128">
        <v>0</v>
      </c>
      <c r="C29" s="128">
        <v>0</v>
      </c>
      <c r="D29" s="128">
        <v>0</v>
      </c>
    </row>
    <row r="30" spans="1:4">
      <c r="A30" s="8" t="s">
        <v>72</v>
      </c>
      <c r="B30" s="128">
        <v>0</v>
      </c>
      <c r="C30" s="128">
        <v>0</v>
      </c>
      <c r="D30" s="128">
        <v>0</v>
      </c>
    </row>
    <row r="31" spans="1:4">
      <c r="A31" s="8" t="s">
        <v>73</v>
      </c>
      <c r="B31" s="128">
        <v>0</v>
      </c>
      <c r="C31" s="128">
        <v>0</v>
      </c>
      <c r="D31" s="128">
        <v>0</v>
      </c>
    </row>
    <row r="32" spans="1:4">
      <c r="A32" s="8" t="s">
        <v>74</v>
      </c>
      <c r="B32" s="128">
        <v>0</v>
      </c>
      <c r="C32" s="128">
        <v>0</v>
      </c>
      <c r="D32" s="128">
        <v>0</v>
      </c>
    </row>
    <row r="33" spans="1:4">
      <c r="A33" s="8" t="s">
        <v>75</v>
      </c>
      <c r="B33" s="128">
        <v>0</v>
      </c>
      <c r="C33" s="128">
        <v>0</v>
      </c>
      <c r="D33" s="128">
        <v>0</v>
      </c>
    </row>
    <row r="34" spans="1:4">
      <c r="A34" s="8" t="s">
        <v>76</v>
      </c>
      <c r="B34" s="128">
        <v>0</v>
      </c>
      <c r="C34" s="128">
        <v>0</v>
      </c>
      <c r="D34" s="128">
        <v>0</v>
      </c>
    </row>
    <row r="35" spans="1:4">
      <c r="A35" s="8" t="s">
        <v>77</v>
      </c>
      <c r="B35" s="128">
        <v>0</v>
      </c>
      <c r="C35" s="128">
        <v>0</v>
      </c>
      <c r="D35" s="128">
        <v>0</v>
      </c>
    </row>
    <row r="36" spans="1:4">
      <c r="A36" s="8" t="s">
        <v>78</v>
      </c>
      <c r="B36" s="128">
        <v>0</v>
      </c>
      <c r="C36" s="128">
        <v>0</v>
      </c>
      <c r="D36" s="128">
        <v>0</v>
      </c>
    </row>
    <row r="37" spans="1:4">
      <c r="A37" s="8" t="s">
        <v>79</v>
      </c>
      <c r="B37" s="128">
        <v>0</v>
      </c>
      <c r="C37" s="128">
        <v>0</v>
      </c>
      <c r="D37" s="128">
        <v>0</v>
      </c>
    </row>
    <row r="38" spans="1:4">
      <c r="A38" s="8" t="s">
        <v>80</v>
      </c>
      <c r="B38" s="128">
        <v>0</v>
      </c>
      <c r="C38" s="128">
        <v>0</v>
      </c>
      <c r="D38" s="128">
        <v>0</v>
      </c>
    </row>
    <row r="39" spans="1:4">
      <c r="A39" s="8" t="s">
        <v>81</v>
      </c>
      <c r="B39" s="128">
        <v>0</v>
      </c>
      <c r="C39" s="128">
        <v>0</v>
      </c>
      <c r="D39" s="128">
        <v>0</v>
      </c>
    </row>
    <row r="40" spans="1:4">
      <c r="A40" s="8" t="s">
        <v>82</v>
      </c>
      <c r="B40" s="128">
        <v>0</v>
      </c>
      <c r="C40" s="128">
        <v>0</v>
      </c>
      <c r="D40" s="128">
        <v>0</v>
      </c>
    </row>
    <row r="41" spans="1:4">
      <c r="A41" s="8" t="s">
        <v>83</v>
      </c>
      <c r="B41" s="128">
        <v>0</v>
      </c>
      <c r="C41" s="128">
        <v>0</v>
      </c>
      <c r="D41" s="128">
        <v>0</v>
      </c>
    </row>
    <row r="42" spans="1:4">
      <c r="A42" s="8" t="s">
        <v>84</v>
      </c>
      <c r="B42" s="128">
        <v>0</v>
      </c>
      <c r="C42" s="128">
        <v>0</v>
      </c>
      <c r="D42" s="128">
        <v>0</v>
      </c>
    </row>
    <row r="43" spans="1:4">
      <c r="A43" s="8" t="s">
        <v>85</v>
      </c>
      <c r="B43" s="128">
        <v>0</v>
      </c>
      <c r="C43" s="128">
        <v>0</v>
      </c>
      <c r="D43" s="128">
        <v>0</v>
      </c>
    </row>
    <row r="44" spans="1:4">
      <c r="A44" s="8" t="s">
        <v>86</v>
      </c>
      <c r="B44" s="128">
        <v>0</v>
      </c>
      <c r="C44" s="128">
        <v>0</v>
      </c>
      <c r="D44" s="128">
        <v>0</v>
      </c>
    </row>
    <row r="45" spans="1:4">
      <c r="A45" s="8" t="s">
        <v>87</v>
      </c>
      <c r="B45" s="128">
        <v>0</v>
      </c>
      <c r="C45" s="128">
        <v>0</v>
      </c>
      <c r="D45" s="128">
        <v>0</v>
      </c>
    </row>
    <row r="46" spans="1:4">
      <c r="A46" s="8" t="s">
        <v>88</v>
      </c>
      <c r="B46" s="128">
        <v>0</v>
      </c>
      <c r="C46" s="128">
        <v>0</v>
      </c>
      <c r="D46" s="128">
        <v>0</v>
      </c>
    </row>
    <row r="47" spans="1:4">
      <c r="A47" s="8" t="s">
        <v>89</v>
      </c>
      <c r="B47" s="128">
        <v>0</v>
      </c>
      <c r="C47" s="128">
        <v>0</v>
      </c>
      <c r="D47" s="128">
        <v>0</v>
      </c>
    </row>
    <row r="48" spans="1:4">
      <c r="A48" s="8" t="s">
        <v>90</v>
      </c>
      <c r="B48" s="128">
        <v>0</v>
      </c>
      <c r="C48" s="128">
        <v>0</v>
      </c>
      <c r="D48" s="128">
        <v>0</v>
      </c>
    </row>
    <row r="49" spans="1:4">
      <c r="A49" s="8" t="s">
        <v>91</v>
      </c>
      <c r="B49" s="128">
        <v>0</v>
      </c>
      <c r="C49" s="128">
        <v>0</v>
      </c>
      <c r="D49" s="128">
        <v>0</v>
      </c>
    </row>
    <row r="50" spans="1:4">
      <c r="A50" s="8" t="s">
        <v>92</v>
      </c>
      <c r="B50" s="128">
        <v>0</v>
      </c>
      <c r="C50" s="128">
        <v>0</v>
      </c>
      <c r="D50" s="128">
        <v>0</v>
      </c>
    </row>
    <row r="51" spans="1:4">
      <c r="A51" s="8" t="s">
        <v>93</v>
      </c>
      <c r="B51" s="128">
        <v>0</v>
      </c>
      <c r="C51" s="128">
        <v>0</v>
      </c>
      <c r="D51" s="128">
        <v>0</v>
      </c>
    </row>
    <row r="52" spans="1:4">
      <c r="A52" s="8" t="s">
        <v>94</v>
      </c>
      <c r="B52" s="128">
        <v>0</v>
      </c>
      <c r="C52" s="128">
        <v>0</v>
      </c>
      <c r="D52" s="128">
        <v>0</v>
      </c>
    </row>
    <row r="53" spans="1:4">
      <c r="A53" s="8" t="s">
        <v>95</v>
      </c>
      <c r="B53" s="128">
        <v>0</v>
      </c>
      <c r="C53" s="128">
        <v>0</v>
      </c>
      <c r="D53" s="128">
        <v>0</v>
      </c>
    </row>
    <row r="54" spans="1:4">
      <c r="A54" s="8" t="s">
        <v>96</v>
      </c>
      <c r="B54" s="128">
        <v>0</v>
      </c>
      <c r="C54" s="128">
        <v>0</v>
      </c>
      <c r="D54" s="128">
        <v>0</v>
      </c>
    </row>
    <row r="55" spans="1:4">
      <c r="A55" s="8" t="s">
        <v>97</v>
      </c>
      <c r="B55" s="128">
        <v>0</v>
      </c>
      <c r="C55" s="128">
        <v>0</v>
      </c>
      <c r="D55" s="128">
        <v>0</v>
      </c>
    </row>
    <row r="56" spans="1:4">
      <c r="A56" s="8" t="s">
        <v>98</v>
      </c>
      <c r="B56" s="128">
        <v>0</v>
      </c>
      <c r="C56" s="128">
        <v>0</v>
      </c>
      <c r="D56" s="128">
        <v>0</v>
      </c>
    </row>
    <row r="57" spans="1:4">
      <c r="A57" s="8" t="s">
        <v>99</v>
      </c>
      <c r="B57" s="128">
        <v>0</v>
      </c>
      <c r="C57" s="128">
        <v>0</v>
      </c>
      <c r="D57" s="128">
        <v>0</v>
      </c>
    </row>
    <row r="58" spans="1:4">
      <c r="A58" s="8" t="s">
        <v>100</v>
      </c>
      <c r="B58" s="128">
        <v>0</v>
      </c>
      <c r="C58" s="128">
        <v>0</v>
      </c>
      <c r="D58" s="128">
        <v>0</v>
      </c>
    </row>
    <row r="59" spans="1:4">
      <c r="A59" s="8" t="s">
        <v>101</v>
      </c>
      <c r="B59" s="128">
        <v>0</v>
      </c>
      <c r="C59" s="128">
        <v>0</v>
      </c>
      <c r="D59" s="128">
        <v>0</v>
      </c>
    </row>
    <row r="60" spans="1:4">
      <c r="A60" s="8" t="s">
        <v>102</v>
      </c>
      <c r="B60" s="128">
        <v>0</v>
      </c>
      <c r="C60" s="128">
        <v>0</v>
      </c>
      <c r="D60" s="128">
        <v>0</v>
      </c>
    </row>
    <row r="61" spans="1:4">
      <c r="A61" s="8" t="s">
        <v>103</v>
      </c>
      <c r="B61" s="128">
        <v>0</v>
      </c>
      <c r="C61" s="128">
        <v>0</v>
      </c>
      <c r="D61" s="128">
        <v>0</v>
      </c>
    </row>
    <row r="62" spans="1:4">
      <c r="A62" s="8" t="s">
        <v>104</v>
      </c>
      <c r="B62" s="128">
        <v>0</v>
      </c>
      <c r="C62" s="128">
        <v>0</v>
      </c>
      <c r="D62" s="128">
        <v>0</v>
      </c>
    </row>
    <row r="63" spans="1:4">
      <c r="A63" s="8" t="s">
        <v>105</v>
      </c>
      <c r="B63" s="128">
        <v>0</v>
      </c>
      <c r="C63" s="128">
        <v>0</v>
      </c>
      <c r="D63" s="128">
        <v>0</v>
      </c>
    </row>
    <row r="64" spans="1:4">
      <c r="A64" s="8" t="s">
        <v>106</v>
      </c>
      <c r="B64" s="128">
        <v>0</v>
      </c>
      <c r="C64" s="128">
        <v>0</v>
      </c>
      <c r="D64" s="128">
        <v>0</v>
      </c>
    </row>
    <row r="65" spans="1:4">
      <c r="A65" s="8" t="s">
        <v>107</v>
      </c>
      <c r="B65" s="128">
        <v>0</v>
      </c>
      <c r="C65" s="128">
        <v>0</v>
      </c>
      <c r="D65" s="128">
        <v>0</v>
      </c>
    </row>
    <row r="66" spans="1:4">
      <c r="A66" s="8" t="s">
        <v>108</v>
      </c>
      <c r="B66" s="128">
        <v>0</v>
      </c>
      <c r="C66" s="128">
        <v>0</v>
      </c>
      <c r="D66" s="128">
        <v>0</v>
      </c>
    </row>
    <row r="67" spans="1:4">
      <c r="A67" s="8" t="s">
        <v>109</v>
      </c>
      <c r="B67" s="128">
        <v>0</v>
      </c>
      <c r="C67" s="128">
        <v>0</v>
      </c>
      <c r="D67" s="128">
        <v>0</v>
      </c>
    </row>
    <row r="68" spans="1:4">
      <c r="A68" s="8" t="s">
        <v>110</v>
      </c>
      <c r="B68" s="128">
        <v>0</v>
      </c>
      <c r="C68" s="128">
        <v>0</v>
      </c>
      <c r="D68" s="128">
        <v>0</v>
      </c>
    </row>
    <row r="69" spans="1:4">
      <c r="A69" s="8" t="s">
        <v>111</v>
      </c>
      <c r="B69" s="128">
        <v>0</v>
      </c>
      <c r="C69" s="128">
        <v>0</v>
      </c>
      <c r="D69" s="128">
        <v>0</v>
      </c>
    </row>
    <row r="70" spans="1:4">
      <c r="A70" s="8" t="s">
        <v>112</v>
      </c>
      <c r="B70" s="128">
        <v>0</v>
      </c>
      <c r="C70" s="128">
        <v>0</v>
      </c>
      <c r="D70" s="128">
        <v>0</v>
      </c>
    </row>
    <row r="71" spans="1:4">
      <c r="A71" s="8" t="s">
        <v>113</v>
      </c>
      <c r="B71" s="128">
        <v>0</v>
      </c>
      <c r="C71" s="128">
        <v>0</v>
      </c>
      <c r="D71" s="128">
        <v>0</v>
      </c>
    </row>
    <row r="72" spans="1:4">
      <c r="A72" s="8" t="s">
        <v>114</v>
      </c>
      <c r="B72" s="128">
        <v>0</v>
      </c>
      <c r="C72" s="128">
        <v>0</v>
      </c>
      <c r="D72" s="128">
        <v>0</v>
      </c>
    </row>
    <row r="73" spans="1:4">
      <c r="A73" s="8" t="s">
        <v>115</v>
      </c>
      <c r="B73" s="128">
        <v>0</v>
      </c>
      <c r="C73" s="128">
        <v>0</v>
      </c>
      <c r="D73" s="128">
        <v>0</v>
      </c>
    </row>
    <row r="74" spans="1:4">
      <c r="A74" s="8" t="s">
        <v>116</v>
      </c>
      <c r="B74" s="128">
        <v>0</v>
      </c>
      <c r="C74" s="128">
        <v>0</v>
      </c>
      <c r="D74" s="128">
        <v>0</v>
      </c>
    </row>
    <row r="75" spans="1:4">
      <c r="A75" s="8" t="s">
        <v>117</v>
      </c>
      <c r="B75" s="128">
        <v>0</v>
      </c>
      <c r="C75" s="128">
        <v>0</v>
      </c>
      <c r="D75" s="128">
        <v>0</v>
      </c>
    </row>
    <row r="76" spans="1:4">
      <c r="A76" s="8" t="s">
        <v>118</v>
      </c>
      <c r="B76" s="128">
        <v>0</v>
      </c>
      <c r="C76" s="128">
        <v>0</v>
      </c>
      <c r="D76" s="128">
        <v>0</v>
      </c>
    </row>
    <row r="77" spans="1:4">
      <c r="A77" s="8" t="s">
        <v>119</v>
      </c>
      <c r="B77" s="128">
        <v>0</v>
      </c>
      <c r="C77" s="128">
        <v>0</v>
      </c>
      <c r="D77" s="128">
        <v>0</v>
      </c>
    </row>
    <row r="78" spans="1:4">
      <c r="A78" s="8" t="s">
        <v>120</v>
      </c>
      <c r="B78" s="128">
        <v>0</v>
      </c>
      <c r="C78" s="128">
        <v>0</v>
      </c>
      <c r="D78" s="128">
        <v>0</v>
      </c>
    </row>
    <row r="79" spans="1:4">
      <c r="A79" s="8" t="s">
        <v>121</v>
      </c>
      <c r="B79" s="128">
        <v>0</v>
      </c>
      <c r="C79" s="128">
        <v>0</v>
      </c>
      <c r="D79" s="128">
        <v>0</v>
      </c>
    </row>
    <row r="80" spans="1:4">
      <c r="A80" s="8" t="s">
        <v>122</v>
      </c>
      <c r="B80" s="128">
        <v>0</v>
      </c>
      <c r="C80" s="128">
        <v>0</v>
      </c>
      <c r="D80" s="128">
        <v>0</v>
      </c>
    </row>
    <row r="81" spans="1:4">
      <c r="A81" s="8" t="s">
        <v>123</v>
      </c>
      <c r="B81" s="128">
        <v>0</v>
      </c>
      <c r="C81" s="128">
        <v>0</v>
      </c>
      <c r="D81" s="128">
        <v>0</v>
      </c>
    </row>
    <row r="82" spans="1:4">
      <c r="A82" s="8" t="s">
        <v>124</v>
      </c>
      <c r="B82" s="128">
        <v>0</v>
      </c>
      <c r="C82" s="128">
        <v>0</v>
      </c>
      <c r="D82" s="128">
        <v>0</v>
      </c>
    </row>
    <row r="83" spans="1:4">
      <c r="A83" s="8" t="s">
        <v>125</v>
      </c>
      <c r="B83" s="128">
        <v>0</v>
      </c>
      <c r="C83" s="128">
        <v>0</v>
      </c>
      <c r="D83" s="128">
        <v>0</v>
      </c>
    </row>
    <row r="84" spans="1:4">
      <c r="A84" s="8" t="s">
        <v>126</v>
      </c>
      <c r="B84" s="128">
        <v>0</v>
      </c>
      <c r="C84" s="128">
        <v>0</v>
      </c>
      <c r="D84" s="128">
        <v>0</v>
      </c>
    </row>
    <row r="85" spans="1:4">
      <c r="A85" s="8" t="s">
        <v>127</v>
      </c>
      <c r="B85" s="128">
        <v>0</v>
      </c>
      <c r="C85" s="128">
        <v>0</v>
      </c>
      <c r="D85" s="128">
        <v>0</v>
      </c>
    </row>
    <row r="86" spans="1:4">
      <c r="A86" s="8" t="s">
        <v>128</v>
      </c>
      <c r="B86" s="128">
        <v>0</v>
      </c>
      <c r="C86" s="128">
        <v>0</v>
      </c>
      <c r="D86" s="128">
        <v>0</v>
      </c>
    </row>
    <row r="87" spans="1:4">
      <c r="A87" s="8" t="s">
        <v>129</v>
      </c>
      <c r="B87" s="128">
        <v>0</v>
      </c>
      <c r="C87" s="128">
        <v>0</v>
      </c>
      <c r="D87" s="128">
        <v>0</v>
      </c>
    </row>
    <row r="88" spans="1:4">
      <c r="A88" s="8" t="s">
        <v>130</v>
      </c>
      <c r="B88" s="128">
        <v>0</v>
      </c>
      <c r="C88" s="128">
        <v>0</v>
      </c>
      <c r="D88" s="128">
        <v>0</v>
      </c>
    </row>
    <row r="89" spans="1:4">
      <c r="A89" s="8" t="s">
        <v>131</v>
      </c>
      <c r="B89" s="128">
        <v>0</v>
      </c>
      <c r="C89" s="128">
        <v>0</v>
      </c>
      <c r="D89" s="128">
        <v>0</v>
      </c>
    </row>
    <row r="90" spans="1:4">
      <c r="A90" s="8" t="s">
        <v>132</v>
      </c>
      <c r="B90" s="128">
        <v>0</v>
      </c>
      <c r="C90" s="128">
        <v>0</v>
      </c>
      <c r="D90" s="128">
        <v>0</v>
      </c>
    </row>
    <row r="91" spans="1:4">
      <c r="A91" s="8" t="s">
        <v>133</v>
      </c>
      <c r="B91" s="128">
        <v>0</v>
      </c>
      <c r="C91" s="128">
        <v>0</v>
      </c>
      <c r="D91" s="128">
        <v>0</v>
      </c>
    </row>
    <row r="92" spans="1:4">
      <c r="A92" s="8" t="s">
        <v>134</v>
      </c>
      <c r="B92" s="128">
        <v>0</v>
      </c>
      <c r="C92" s="128">
        <v>0</v>
      </c>
      <c r="D92" s="128">
        <v>0</v>
      </c>
    </row>
    <row r="93" spans="1:4">
      <c r="A93" s="8" t="s">
        <v>135</v>
      </c>
      <c r="B93" s="128">
        <v>0</v>
      </c>
      <c r="C93" s="128">
        <v>0</v>
      </c>
      <c r="D93" s="128">
        <v>0</v>
      </c>
    </row>
    <row r="94" spans="1:4">
      <c r="A94" s="8" t="s">
        <v>136</v>
      </c>
      <c r="B94" s="128">
        <v>0</v>
      </c>
      <c r="C94" s="128">
        <v>0</v>
      </c>
      <c r="D94" s="128">
        <v>0</v>
      </c>
    </row>
    <row r="95" spans="1:4">
      <c r="A95" s="8" t="s">
        <v>137</v>
      </c>
      <c r="B95" s="128">
        <v>0</v>
      </c>
      <c r="C95" s="128">
        <v>0</v>
      </c>
      <c r="D95" s="128">
        <v>0</v>
      </c>
    </row>
    <row r="96" spans="1:4">
      <c r="A96" s="8" t="s">
        <v>138</v>
      </c>
      <c r="B96" s="128">
        <v>0</v>
      </c>
      <c r="C96" s="128">
        <v>0</v>
      </c>
      <c r="D96" s="128">
        <v>0</v>
      </c>
    </row>
    <row r="97" spans="1:4">
      <c r="A97" s="8" t="s">
        <v>139</v>
      </c>
      <c r="B97" s="128">
        <v>0</v>
      </c>
      <c r="C97" s="128">
        <v>0</v>
      </c>
      <c r="D97" s="128">
        <v>0</v>
      </c>
    </row>
    <row r="98" spans="1:4">
      <c r="A98" s="8" t="s">
        <v>140</v>
      </c>
      <c r="B98" s="128">
        <v>0</v>
      </c>
      <c r="C98" s="128">
        <v>0</v>
      </c>
      <c r="D98" s="128">
        <v>0</v>
      </c>
    </row>
    <row r="99" spans="1:4">
      <c r="A99" s="133" t="s">
        <v>171</v>
      </c>
      <c r="B99" s="134">
        <f>SUM(B3:B98)/4000</f>
        <v>0</v>
      </c>
      <c r="C99" s="134">
        <f t="shared" ref="C99:D99" si="0">SUM(C3:C98)/4000</f>
        <v>0</v>
      </c>
      <c r="D99" s="134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6.48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6.48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30</v>
      </c>
      <c r="C3">
        <f>PPCL!E3</f>
        <v>0</v>
      </c>
      <c r="D3">
        <f>PPCL!O3</f>
        <v>0</v>
      </c>
      <c r="E3">
        <f>PPCL!P3</f>
        <v>0</v>
      </c>
      <c r="F3">
        <f>B3+C3</f>
        <v>30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0.72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0.72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40</v>
      </c>
      <c r="C3">
        <f>GT!C3</f>
        <v>50</v>
      </c>
      <c r="D3">
        <f>GT!M3</f>
        <v>0</v>
      </c>
      <c r="E3">
        <f>GT!N3</f>
        <v>0</v>
      </c>
      <c r="F3">
        <f>B3+C3</f>
        <v>90</v>
      </c>
      <c r="G3">
        <f>D3+E3-X3</f>
        <v>0</v>
      </c>
      <c r="H3" s="113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40</v>
      </c>
      <c r="C4">
        <f>GT!C4</f>
        <v>50</v>
      </c>
      <c r="D4">
        <f>GT!M4</f>
        <v>0</v>
      </c>
      <c r="E4">
        <f>GT!N4</f>
        <v>0</v>
      </c>
      <c r="F4">
        <f t="shared" ref="F4:F67" si="4">B4+C4</f>
        <v>90</v>
      </c>
      <c r="G4">
        <f t="shared" ref="G4:G67" si="5">D4+E4-X4</f>
        <v>0</v>
      </c>
      <c r="H4" s="113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X4" s="118"/>
    </row>
    <row r="5" spans="1:24">
      <c r="A5" t="s">
        <v>47</v>
      </c>
      <c r="B5">
        <f>GT!B5</f>
        <v>40</v>
      </c>
      <c r="C5">
        <f>GT!C5</f>
        <v>50</v>
      </c>
      <c r="D5">
        <f>GT!M5</f>
        <v>0</v>
      </c>
      <c r="E5">
        <f>GT!N5</f>
        <v>0</v>
      </c>
      <c r="F5">
        <f t="shared" si="4"/>
        <v>90</v>
      </c>
      <c r="G5">
        <f t="shared" si="5"/>
        <v>0</v>
      </c>
      <c r="H5" s="113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X5" s="118"/>
    </row>
    <row r="6" spans="1:24">
      <c r="A6" t="s">
        <v>48</v>
      </c>
      <c r="B6">
        <f>GT!B6</f>
        <v>40</v>
      </c>
      <c r="C6">
        <f>GT!C6</f>
        <v>50</v>
      </c>
      <c r="D6">
        <f>GT!M6</f>
        <v>0</v>
      </c>
      <c r="E6">
        <f>GT!N6</f>
        <v>0</v>
      </c>
      <c r="F6">
        <f t="shared" si="4"/>
        <v>90</v>
      </c>
      <c r="G6">
        <f t="shared" si="5"/>
        <v>0</v>
      </c>
      <c r="H6" s="113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X6" s="118"/>
    </row>
    <row r="7" spans="1:24">
      <c r="A7" t="s">
        <v>49</v>
      </c>
      <c r="B7">
        <f>GT!B7</f>
        <v>40</v>
      </c>
      <c r="C7">
        <f>GT!C7</f>
        <v>50</v>
      </c>
      <c r="D7">
        <f>GT!M7</f>
        <v>0</v>
      </c>
      <c r="E7">
        <f>GT!N7</f>
        <v>0</v>
      </c>
      <c r="F7">
        <f t="shared" si="4"/>
        <v>90</v>
      </c>
      <c r="G7">
        <f t="shared" si="5"/>
        <v>0</v>
      </c>
      <c r="H7" s="113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X7" s="118"/>
    </row>
    <row r="8" spans="1:24">
      <c r="A8" t="s">
        <v>50</v>
      </c>
      <c r="B8">
        <f>GT!B8</f>
        <v>40</v>
      </c>
      <c r="C8">
        <f>GT!C8</f>
        <v>50</v>
      </c>
      <c r="D8">
        <f>GT!M8</f>
        <v>0</v>
      </c>
      <c r="E8">
        <f>GT!N8</f>
        <v>0</v>
      </c>
      <c r="F8">
        <f t="shared" si="4"/>
        <v>90</v>
      </c>
      <c r="G8">
        <f t="shared" si="5"/>
        <v>0</v>
      </c>
      <c r="H8" s="113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X8" s="118"/>
    </row>
    <row r="9" spans="1:24">
      <c r="A9" t="s">
        <v>51</v>
      </c>
      <c r="B9">
        <f>GT!B9</f>
        <v>40</v>
      </c>
      <c r="C9">
        <f>GT!C9</f>
        <v>50</v>
      </c>
      <c r="D9">
        <f>GT!M9</f>
        <v>0</v>
      </c>
      <c r="E9">
        <f>GT!N9</f>
        <v>0</v>
      </c>
      <c r="F9">
        <f t="shared" si="4"/>
        <v>90</v>
      </c>
      <c r="G9">
        <f t="shared" si="5"/>
        <v>0</v>
      </c>
      <c r="H9" s="113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X9" s="118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0</v>
      </c>
      <c r="E10">
        <f>GT!N10</f>
        <v>0</v>
      </c>
      <c r="F10">
        <f t="shared" si="4"/>
        <v>90</v>
      </c>
      <c r="G10">
        <f t="shared" si="5"/>
        <v>0</v>
      </c>
      <c r="H10" s="113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X10" s="118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0</v>
      </c>
      <c r="E11">
        <f>GT!N11</f>
        <v>0</v>
      </c>
      <c r="F11">
        <f t="shared" si="4"/>
        <v>90</v>
      </c>
      <c r="G11">
        <f t="shared" si="5"/>
        <v>0</v>
      </c>
      <c r="H11" s="113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X11" s="118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0</v>
      </c>
      <c r="E12">
        <f>GT!N12</f>
        <v>0</v>
      </c>
      <c r="F12">
        <f t="shared" si="4"/>
        <v>90</v>
      </c>
      <c r="G12">
        <f t="shared" si="5"/>
        <v>0</v>
      </c>
      <c r="H12" s="113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X12" s="118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0</v>
      </c>
      <c r="E13">
        <f>GT!N13</f>
        <v>0</v>
      </c>
      <c r="F13">
        <f t="shared" si="4"/>
        <v>90</v>
      </c>
      <c r="G13">
        <f t="shared" si="5"/>
        <v>0</v>
      </c>
      <c r="H13" s="113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X13" s="118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0</v>
      </c>
      <c r="E14">
        <f>GT!N14</f>
        <v>0</v>
      </c>
      <c r="F14">
        <f t="shared" si="4"/>
        <v>90</v>
      </c>
      <c r="G14">
        <f t="shared" si="5"/>
        <v>0</v>
      </c>
      <c r="H14" s="113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X14" s="118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0</v>
      </c>
      <c r="E15">
        <f>GT!N15</f>
        <v>0</v>
      </c>
      <c r="F15">
        <f t="shared" si="4"/>
        <v>90</v>
      </c>
      <c r="G15">
        <f t="shared" si="5"/>
        <v>0</v>
      </c>
      <c r="H15" s="113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X15" s="118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0</v>
      </c>
      <c r="E16">
        <f>GT!N16</f>
        <v>0</v>
      </c>
      <c r="F16">
        <f t="shared" si="4"/>
        <v>90</v>
      </c>
      <c r="G16">
        <f t="shared" si="5"/>
        <v>0</v>
      </c>
      <c r="H16" s="113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X16" s="118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0</v>
      </c>
      <c r="E17">
        <f>GT!N17</f>
        <v>0</v>
      </c>
      <c r="F17">
        <f t="shared" si="4"/>
        <v>90</v>
      </c>
      <c r="G17">
        <f t="shared" si="5"/>
        <v>0</v>
      </c>
      <c r="H17" s="113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X17" s="118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0</v>
      </c>
      <c r="E18">
        <f>GT!N18</f>
        <v>0</v>
      </c>
      <c r="F18">
        <f t="shared" si="4"/>
        <v>90</v>
      </c>
      <c r="G18">
        <f t="shared" si="5"/>
        <v>0</v>
      </c>
      <c r="H18" s="113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X18" s="118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0</v>
      </c>
      <c r="E19">
        <f>GT!N19</f>
        <v>0</v>
      </c>
      <c r="F19">
        <f t="shared" si="4"/>
        <v>90</v>
      </c>
      <c r="G19">
        <f t="shared" si="5"/>
        <v>0</v>
      </c>
      <c r="H19" s="113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X19" s="118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0</v>
      </c>
      <c r="E20">
        <f>GT!N20</f>
        <v>0</v>
      </c>
      <c r="F20">
        <f t="shared" si="4"/>
        <v>90</v>
      </c>
      <c r="G20">
        <f t="shared" si="5"/>
        <v>0</v>
      </c>
      <c r="H20" s="113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X20" s="118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0</v>
      </c>
      <c r="E21">
        <f>GT!N21</f>
        <v>0</v>
      </c>
      <c r="F21">
        <f t="shared" si="4"/>
        <v>90</v>
      </c>
      <c r="G21">
        <f t="shared" si="5"/>
        <v>0</v>
      </c>
      <c r="H21" s="113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X21" s="118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0</v>
      </c>
      <c r="E22">
        <f>GT!N22</f>
        <v>0</v>
      </c>
      <c r="F22">
        <f t="shared" si="4"/>
        <v>90</v>
      </c>
      <c r="G22">
        <f t="shared" si="5"/>
        <v>0</v>
      </c>
      <c r="H22" s="113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X22" s="118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0</v>
      </c>
      <c r="E23">
        <f>GT!N23</f>
        <v>0</v>
      </c>
      <c r="F23">
        <f t="shared" si="4"/>
        <v>90</v>
      </c>
      <c r="G23">
        <f t="shared" si="5"/>
        <v>0</v>
      </c>
      <c r="H23" s="113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X23" s="118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0</v>
      </c>
      <c r="E24">
        <f>GT!N24</f>
        <v>0</v>
      </c>
      <c r="F24">
        <f t="shared" si="4"/>
        <v>90</v>
      </c>
      <c r="G24">
        <f t="shared" si="5"/>
        <v>0</v>
      </c>
      <c r="H24" s="113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X24" s="118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0</v>
      </c>
      <c r="E25">
        <f>GT!N25</f>
        <v>0</v>
      </c>
      <c r="F25">
        <f t="shared" si="4"/>
        <v>90</v>
      </c>
      <c r="G25">
        <f t="shared" si="5"/>
        <v>0</v>
      </c>
      <c r="H25" s="113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X25" s="118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0</v>
      </c>
      <c r="E26">
        <f>GT!N26</f>
        <v>0</v>
      </c>
      <c r="F26">
        <f t="shared" si="4"/>
        <v>90</v>
      </c>
      <c r="G26">
        <f t="shared" si="5"/>
        <v>0</v>
      </c>
      <c r="H26" s="113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X26" s="118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0</v>
      </c>
      <c r="E27">
        <f>GT!N27</f>
        <v>0</v>
      </c>
      <c r="F27">
        <f t="shared" si="4"/>
        <v>90</v>
      </c>
      <c r="G27">
        <f t="shared" si="5"/>
        <v>0</v>
      </c>
      <c r="H27" s="113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X27" s="118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-0.4</v>
      </c>
      <c r="E28">
        <f>GT!N28</f>
        <v>5</v>
      </c>
      <c r="F28">
        <f t="shared" si="4"/>
        <v>90</v>
      </c>
      <c r="G28">
        <f t="shared" si="5"/>
        <v>4.5999999999999996</v>
      </c>
      <c r="H28" s="113"/>
      <c r="I28">
        <f>BRPL_EOD!AA28+BRPL_EOD!AB28</f>
        <v>1.31</v>
      </c>
      <c r="J28">
        <f>BYPL_EOD!AA28+BYPL_EOD!AB28</f>
        <v>0.72</v>
      </c>
      <c r="K28">
        <f>MES_EOD!AA28+MES_EOD!AB28</f>
        <v>0</v>
      </c>
      <c r="L28">
        <f>NDMC_EOD!AA28+NDMC_EOD!AB28</f>
        <v>1.49</v>
      </c>
      <c r="M28">
        <f>TPDDL_EOD!AA28+TPDDL_EOD!AB28</f>
        <v>0.93</v>
      </c>
      <c r="N28">
        <f t="shared" si="0"/>
        <v>4.45</v>
      </c>
      <c r="O28" s="113">
        <f t="shared" si="1"/>
        <v>0.14999999999999947</v>
      </c>
      <c r="P28">
        <v>1.3541573033707863</v>
      </c>
      <c r="Q28">
        <v>0.74426966292134822</v>
      </c>
      <c r="R28">
        <v>0</v>
      </c>
      <c r="S28">
        <v>1.5402247191011234</v>
      </c>
      <c r="T28">
        <v>0.96134831460674153</v>
      </c>
      <c r="U28" s="115">
        <f t="shared" si="2"/>
        <v>4.5999999999999996</v>
      </c>
      <c r="V28" s="113">
        <f t="shared" si="3"/>
        <v>0</v>
      </c>
      <c r="X28" s="118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-0.4</v>
      </c>
      <c r="E29">
        <f>GT!N29</f>
        <v>28</v>
      </c>
      <c r="F29">
        <f t="shared" si="4"/>
        <v>90</v>
      </c>
      <c r="G29">
        <f t="shared" si="5"/>
        <v>27.6</v>
      </c>
      <c r="H29" s="113"/>
      <c r="I29">
        <f>BRPL_EOD!AA29+BRPL_EOD!AB29</f>
        <v>11.48</v>
      </c>
      <c r="J29">
        <f>BYPL_EOD!AA29+BYPL_EOD!AB29</f>
        <v>6.28</v>
      </c>
      <c r="K29">
        <f>MES_EOD!AA29+MES_EOD!AB29</f>
        <v>0</v>
      </c>
      <c r="L29">
        <f>NDMC_EOD!AA29+NDMC_EOD!AB29</f>
        <v>1.49</v>
      </c>
      <c r="M29">
        <f>TPDDL_EOD!AA29+TPDDL_EOD!AB29</f>
        <v>8.1999999999999993</v>
      </c>
      <c r="N29">
        <f t="shared" si="0"/>
        <v>27.45</v>
      </c>
      <c r="O29" s="113">
        <f t="shared" si="1"/>
        <v>0.15000000000000213</v>
      </c>
      <c r="P29">
        <v>11.542732240437159</v>
      </c>
      <c r="Q29">
        <v>6.3143169398907109</v>
      </c>
      <c r="R29">
        <v>0</v>
      </c>
      <c r="S29">
        <v>1.4981420765027325</v>
      </c>
      <c r="T29">
        <v>8.2448087431693988</v>
      </c>
      <c r="U29" s="115">
        <f t="shared" si="2"/>
        <v>27.6</v>
      </c>
      <c r="V29" s="113">
        <f t="shared" si="3"/>
        <v>0</v>
      </c>
      <c r="X29" s="118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-0.4</v>
      </c>
      <c r="E30">
        <f>GT!N30</f>
        <v>28</v>
      </c>
      <c r="F30">
        <f t="shared" si="4"/>
        <v>90</v>
      </c>
      <c r="G30">
        <f t="shared" si="5"/>
        <v>27.6</v>
      </c>
      <c r="H30" s="113"/>
      <c r="I30">
        <f>BRPL_EOD!AA30+BRPL_EOD!AB30</f>
        <v>11.48</v>
      </c>
      <c r="J30">
        <f>BYPL_EOD!AA30+BYPL_EOD!AB30</f>
        <v>6.28</v>
      </c>
      <c r="K30">
        <f>MES_EOD!AA30+MES_EOD!AB30</f>
        <v>0</v>
      </c>
      <c r="L30">
        <f>NDMC_EOD!AA30+NDMC_EOD!AB30</f>
        <v>1.49</v>
      </c>
      <c r="M30">
        <f>TPDDL_EOD!AA30+TPDDL_EOD!AB30</f>
        <v>8.1999999999999993</v>
      </c>
      <c r="N30">
        <f t="shared" si="0"/>
        <v>27.45</v>
      </c>
      <c r="O30" s="113">
        <f t="shared" si="1"/>
        <v>0.15000000000000213</v>
      </c>
      <c r="P30">
        <v>11.542732240437159</v>
      </c>
      <c r="Q30">
        <v>6.3143169398907109</v>
      </c>
      <c r="R30">
        <v>0</v>
      </c>
      <c r="S30">
        <v>1.4981420765027325</v>
      </c>
      <c r="T30">
        <v>8.2448087431693988</v>
      </c>
      <c r="U30" s="115">
        <f t="shared" si="2"/>
        <v>27.6</v>
      </c>
      <c r="V30" s="113">
        <f t="shared" si="3"/>
        <v>0</v>
      </c>
      <c r="X30" s="118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-0.4</v>
      </c>
      <c r="E31">
        <f>GT!N31</f>
        <v>28</v>
      </c>
      <c r="F31">
        <f t="shared" si="4"/>
        <v>90</v>
      </c>
      <c r="G31">
        <f t="shared" si="5"/>
        <v>27.6</v>
      </c>
      <c r="H31" s="113"/>
      <c r="I31">
        <f>BRPL_EOD!AA31+BRPL_EOD!AB31</f>
        <v>11.48</v>
      </c>
      <c r="J31">
        <f>BYPL_EOD!AA31+BYPL_EOD!AB31</f>
        <v>6.28</v>
      </c>
      <c r="K31">
        <f>MES_EOD!AA31+MES_EOD!AB31</f>
        <v>0</v>
      </c>
      <c r="L31">
        <f>NDMC_EOD!AA31+NDMC_EOD!AB31</f>
        <v>1.49</v>
      </c>
      <c r="M31">
        <f>TPDDL_EOD!AA31+TPDDL_EOD!AB31</f>
        <v>8.1999999999999993</v>
      </c>
      <c r="N31">
        <f t="shared" si="0"/>
        <v>27.45</v>
      </c>
      <c r="O31" s="113">
        <f t="shared" si="1"/>
        <v>0.15000000000000213</v>
      </c>
      <c r="P31">
        <v>11.542732240437159</v>
      </c>
      <c r="Q31">
        <v>6.3143169398907109</v>
      </c>
      <c r="R31">
        <v>0</v>
      </c>
      <c r="S31">
        <v>1.4981420765027325</v>
      </c>
      <c r="T31">
        <v>8.2448087431693988</v>
      </c>
      <c r="U31" s="115">
        <f t="shared" si="2"/>
        <v>27.6</v>
      </c>
      <c r="V31" s="113">
        <f t="shared" si="3"/>
        <v>0</v>
      </c>
      <c r="X31" s="118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-0.4</v>
      </c>
      <c r="E32">
        <f>GT!N32</f>
        <v>28</v>
      </c>
      <c r="F32">
        <f t="shared" si="4"/>
        <v>90</v>
      </c>
      <c r="G32">
        <f t="shared" si="5"/>
        <v>27.6</v>
      </c>
      <c r="H32" s="113"/>
      <c r="I32">
        <f>BRPL_EOD!AA32+BRPL_EOD!AB32</f>
        <v>11.48</v>
      </c>
      <c r="J32">
        <f>BYPL_EOD!AA32+BYPL_EOD!AB32</f>
        <v>6.28</v>
      </c>
      <c r="K32">
        <f>MES_EOD!AA32+MES_EOD!AB32</f>
        <v>0</v>
      </c>
      <c r="L32">
        <f>NDMC_EOD!AA32+NDMC_EOD!AB32</f>
        <v>1.49</v>
      </c>
      <c r="M32">
        <f>TPDDL_EOD!AA32+TPDDL_EOD!AB32</f>
        <v>8.1999999999999993</v>
      </c>
      <c r="N32">
        <f t="shared" si="0"/>
        <v>27.45</v>
      </c>
      <c r="O32" s="113">
        <f t="shared" si="1"/>
        <v>0.15000000000000213</v>
      </c>
      <c r="P32">
        <v>11.542732240437159</v>
      </c>
      <c r="Q32">
        <v>6.3143169398907109</v>
      </c>
      <c r="R32">
        <v>0</v>
      </c>
      <c r="S32">
        <v>1.4981420765027325</v>
      </c>
      <c r="T32">
        <v>8.2448087431693988</v>
      </c>
      <c r="U32" s="115">
        <f t="shared" si="2"/>
        <v>27.6</v>
      </c>
      <c r="V32" s="113">
        <f t="shared" si="3"/>
        <v>0</v>
      </c>
      <c r="X32" s="118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-0.4</v>
      </c>
      <c r="E33">
        <f>GT!N33</f>
        <v>28</v>
      </c>
      <c r="F33">
        <f t="shared" si="4"/>
        <v>90</v>
      </c>
      <c r="G33">
        <f t="shared" si="5"/>
        <v>27.6</v>
      </c>
      <c r="H33" s="113"/>
      <c r="I33">
        <f>BRPL_EOD!AA33+BRPL_EOD!AB33</f>
        <v>11.48</v>
      </c>
      <c r="J33">
        <f>BYPL_EOD!AA33+BYPL_EOD!AB33</f>
        <v>6.28</v>
      </c>
      <c r="K33">
        <f>MES_EOD!AA33+MES_EOD!AB33</f>
        <v>0</v>
      </c>
      <c r="L33">
        <f>NDMC_EOD!AA33+NDMC_EOD!AB33</f>
        <v>1.49</v>
      </c>
      <c r="M33">
        <f>TPDDL_EOD!AA33+TPDDL_EOD!AB33</f>
        <v>8.1999999999999993</v>
      </c>
      <c r="N33">
        <f t="shared" si="0"/>
        <v>27.45</v>
      </c>
      <c r="O33" s="113">
        <f t="shared" si="1"/>
        <v>0.15000000000000213</v>
      </c>
      <c r="P33">
        <v>11.542732240437159</v>
      </c>
      <c r="Q33">
        <v>6.3143169398907109</v>
      </c>
      <c r="R33">
        <v>0</v>
      </c>
      <c r="S33">
        <v>1.4981420765027325</v>
      </c>
      <c r="T33">
        <v>8.2448087431693988</v>
      </c>
      <c r="U33" s="115">
        <f t="shared" si="2"/>
        <v>27.6</v>
      </c>
      <c r="V33" s="113">
        <f t="shared" si="3"/>
        <v>0</v>
      </c>
      <c r="X33" s="118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-0.4</v>
      </c>
      <c r="E34">
        <f>GT!N34</f>
        <v>27</v>
      </c>
      <c r="F34">
        <f t="shared" si="4"/>
        <v>90</v>
      </c>
      <c r="G34">
        <f t="shared" si="5"/>
        <v>26.6</v>
      </c>
      <c r="H34" s="113"/>
      <c r="I34">
        <f>BRPL_EOD!AA34+BRPL_EOD!AB34</f>
        <v>11.03</v>
      </c>
      <c r="J34">
        <f>BYPL_EOD!AA34+BYPL_EOD!AB34</f>
        <v>6.04</v>
      </c>
      <c r="K34">
        <f>MES_EOD!AA34+MES_EOD!AB34</f>
        <v>0</v>
      </c>
      <c r="L34">
        <f>NDMC_EOD!AA34+NDMC_EOD!AB34</f>
        <v>1.49</v>
      </c>
      <c r="M34">
        <f>TPDDL_EOD!AA34+TPDDL_EOD!AB34</f>
        <v>7.88</v>
      </c>
      <c r="N34">
        <f t="shared" si="0"/>
        <v>26.439999999999998</v>
      </c>
      <c r="O34" s="113">
        <f t="shared" si="1"/>
        <v>0.16000000000000369</v>
      </c>
      <c r="P34">
        <v>11.096747352496219</v>
      </c>
      <c r="Q34">
        <v>6.0765506807866876</v>
      </c>
      <c r="R34">
        <v>0</v>
      </c>
      <c r="S34">
        <v>1.4990166414523451</v>
      </c>
      <c r="T34">
        <v>7.9276853252647514</v>
      </c>
      <c r="U34" s="115">
        <f t="shared" si="2"/>
        <v>26.600000000000005</v>
      </c>
      <c r="V34" s="113">
        <f t="shared" si="3"/>
        <v>0</v>
      </c>
      <c r="X34" s="118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-0.4</v>
      </c>
      <c r="E35">
        <f>GT!N35</f>
        <v>27</v>
      </c>
      <c r="F35">
        <f t="shared" si="4"/>
        <v>90</v>
      </c>
      <c r="G35">
        <f t="shared" si="5"/>
        <v>26.6</v>
      </c>
      <c r="H35" s="113"/>
      <c r="I35">
        <f>BRPL_EOD!AA35+BRPL_EOD!AB35</f>
        <v>11.03</v>
      </c>
      <c r="J35">
        <f>BYPL_EOD!AA35+BYPL_EOD!AB35</f>
        <v>6.04</v>
      </c>
      <c r="K35">
        <f>MES_EOD!AA35+MES_EOD!AB35</f>
        <v>0</v>
      </c>
      <c r="L35">
        <f>NDMC_EOD!AA35+NDMC_EOD!AB35</f>
        <v>1.49</v>
      </c>
      <c r="M35">
        <f>TPDDL_EOD!AA35+TPDDL_EOD!AB35</f>
        <v>7.88</v>
      </c>
      <c r="N35">
        <f t="shared" si="0"/>
        <v>26.439999999999998</v>
      </c>
      <c r="O35" s="113">
        <f t="shared" si="1"/>
        <v>0.16000000000000369</v>
      </c>
      <c r="P35">
        <v>11.096747352496219</v>
      </c>
      <c r="Q35">
        <v>6.0765506807866876</v>
      </c>
      <c r="R35">
        <v>0</v>
      </c>
      <c r="S35">
        <v>1.4990166414523451</v>
      </c>
      <c r="T35">
        <v>7.9276853252647514</v>
      </c>
      <c r="U35" s="115">
        <f t="shared" si="2"/>
        <v>26.600000000000005</v>
      </c>
      <c r="V35" s="113">
        <f t="shared" si="3"/>
        <v>0</v>
      </c>
      <c r="X35" s="118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-0.4</v>
      </c>
      <c r="E36">
        <f>GT!N36</f>
        <v>27</v>
      </c>
      <c r="F36">
        <f t="shared" si="4"/>
        <v>90</v>
      </c>
      <c r="G36">
        <f t="shared" si="5"/>
        <v>26.6</v>
      </c>
      <c r="H36" s="113"/>
      <c r="I36">
        <f>BRPL_EOD!AA36+BRPL_EOD!AB36</f>
        <v>11.03</v>
      </c>
      <c r="J36">
        <f>BYPL_EOD!AA36+BYPL_EOD!AB36</f>
        <v>6.04</v>
      </c>
      <c r="K36">
        <f>MES_EOD!AA36+MES_EOD!AB36</f>
        <v>0</v>
      </c>
      <c r="L36">
        <f>NDMC_EOD!AA36+NDMC_EOD!AB36</f>
        <v>1.49</v>
      </c>
      <c r="M36">
        <f>TPDDL_EOD!AA36+TPDDL_EOD!AB36</f>
        <v>7.88</v>
      </c>
      <c r="N36">
        <f t="shared" si="0"/>
        <v>26.439999999999998</v>
      </c>
      <c r="O36" s="113">
        <f t="shared" si="1"/>
        <v>0.16000000000000369</v>
      </c>
      <c r="P36">
        <v>11.096747352496219</v>
      </c>
      <c r="Q36">
        <v>6.0765506807866876</v>
      </c>
      <c r="R36">
        <v>0</v>
      </c>
      <c r="S36">
        <v>1.4990166414523451</v>
      </c>
      <c r="T36">
        <v>7.9276853252647514</v>
      </c>
      <c r="U36" s="115">
        <f t="shared" si="2"/>
        <v>26.600000000000005</v>
      </c>
      <c r="V36" s="113">
        <f t="shared" si="3"/>
        <v>0</v>
      </c>
      <c r="X36" s="118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-0.4</v>
      </c>
      <c r="E37">
        <f>GT!N37</f>
        <v>27</v>
      </c>
      <c r="F37">
        <f t="shared" si="4"/>
        <v>90</v>
      </c>
      <c r="G37">
        <f t="shared" si="5"/>
        <v>26.6</v>
      </c>
      <c r="H37" s="113"/>
      <c r="I37">
        <f>BRPL_EOD!AA37+BRPL_EOD!AB37</f>
        <v>11.03</v>
      </c>
      <c r="J37">
        <f>BYPL_EOD!AA37+BYPL_EOD!AB37</f>
        <v>6.04</v>
      </c>
      <c r="K37">
        <f>MES_EOD!AA37+MES_EOD!AB37</f>
        <v>0</v>
      </c>
      <c r="L37">
        <f>NDMC_EOD!AA37+NDMC_EOD!AB37</f>
        <v>1.49</v>
      </c>
      <c r="M37">
        <f>TPDDL_EOD!AA37+TPDDL_EOD!AB37</f>
        <v>7.88</v>
      </c>
      <c r="N37">
        <f t="shared" si="0"/>
        <v>26.439999999999998</v>
      </c>
      <c r="O37" s="113">
        <f t="shared" si="1"/>
        <v>0.16000000000000369</v>
      </c>
      <c r="P37">
        <v>11.096747352496219</v>
      </c>
      <c r="Q37">
        <v>6.0765506807866876</v>
      </c>
      <c r="R37">
        <v>0</v>
      </c>
      <c r="S37">
        <v>1.4990166414523451</v>
      </c>
      <c r="T37">
        <v>7.9276853252647514</v>
      </c>
      <c r="U37" s="115">
        <f t="shared" si="2"/>
        <v>26.600000000000005</v>
      </c>
      <c r="V37" s="113">
        <f t="shared" si="3"/>
        <v>0</v>
      </c>
      <c r="X37" s="118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-0.4</v>
      </c>
      <c r="E38">
        <f>GT!N38</f>
        <v>27</v>
      </c>
      <c r="F38">
        <f t="shared" si="4"/>
        <v>90</v>
      </c>
      <c r="G38">
        <f t="shared" si="5"/>
        <v>26.6</v>
      </c>
      <c r="H38" s="113"/>
      <c r="I38">
        <f>BRPL_EOD!AA38+BRPL_EOD!AB38</f>
        <v>11.03</v>
      </c>
      <c r="J38">
        <f>BYPL_EOD!AA38+BYPL_EOD!AB38</f>
        <v>6.04</v>
      </c>
      <c r="K38">
        <f>MES_EOD!AA38+MES_EOD!AB38</f>
        <v>0</v>
      </c>
      <c r="L38">
        <f>NDMC_EOD!AA38+NDMC_EOD!AB38</f>
        <v>1.49</v>
      </c>
      <c r="M38">
        <f>TPDDL_EOD!AA38+TPDDL_EOD!AB38</f>
        <v>7.88</v>
      </c>
      <c r="N38">
        <f t="shared" si="0"/>
        <v>26.439999999999998</v>
      </c>
      <c r="O38" s="113">
        <f t="shared" si="1"/>
        <v>0.16000000000000369</v>
      </c>
      <c r="P38">
        <v>11.096747352496219</v>
      </c>
      <c r="Q38">
        <v>6.0765506807866876</v>
      </c>
      <c r="R38">
        <v>0</v>
      </c>
      <c r="S38">
        <v>1.4990166414523451</v>
      </c>
      <c r="T38">
        <v>7.9276853252647514</v>
      </c>
      <c r="U38" s="115">
        <f t="shared" si="2"/>
        <v>26.600000000000005</v>
      </c>
      <c r="V38" s="113">
        <f t="shared" si="3"/>
        <v>0</v>
      </c>
      <c r="X38" s="118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-0.7</v>
      </c>
      <c r="E39">
        <f>GT!N39</f>
        <v>27</v>
      </c>
      <c r="F39">
        <f t="shared" si="4"/>
        <v>90</v>
      </c>
      <c r="G39">
        <f t="shared" si="5"/>
        <v>26.3</v>
      </c>
      <c r="H39" s="113"/>
      <c r="I39">
        <f>BRPL_EOD!AA39+BRPL_EOD!AB39</f>
        <v>11.03</v>
      </c>
      <c r="J39">
        <f>BYPL_EOD!AA39+BYPL_EOD!AB39</f>
        <v>6.04</v>
      </c>
      <c r="K39">
        <f>MES_EOD!AA39+MES_EOD!AB39</f>
        <v>0</v>
      </c>
      <c r="L39">
        <f>NDMC_EOD!AA39+NDMC_EOD!AB39</f>
        <v>1.49</v>
      </c>
      <c r="M39">
        <f>TPDDL_EOD!AA39+TPDDL_EOD!AB39</f>
        <v>7.88</v>
      </c>
      <c r="N39">
        <f t="shared" si="0"/>
        <v>26.439999999999998</v>
      </c>
      <c r="O39" s="113">
        <f t="shared" si="1"/>
        <v>-0.13999999999999702</v>
      </c>
      <c r="P39">
        <v>10.971596066565811</v>
      </c>
      <c r="Q39">
        <v>6.0080181543116495</v>
      </c>
      <c r="R39">
        <v>0</v>
      </c>
      <c r="S39">
        <v>1.4821104387291983</v>
      </c>
      <c r="T39">
        <v>7.8382753403933441</v>
      </c>
      <c r="U39" s="115">
        <f t="shared" si="2"/>
        <v>26.3</v>
      </c>
      <c r="V39" s="113">
        <f t="shared" si="3"/>
        <v>0</v>
      </c>
      <c r="X39" s="118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-0.7</v>
      </c>
      <c r="E40">
        <f>GT!N40</f>
        <v>27</v>
      </c>
      <c r="F40">
        <f t="shared" si="4"/>
        <v>90</v>
      </c>
      <c r="G40">
        <f t="shared" si="5"/>
        <v>26.3</v>
      </c>
      <c r="H40" s="113"/>
      <c r="I40">
        <f>BRPL_EOD!AA40+BRPL_EOD!AB40</f>
        <v>11.03</v>
      </c>
      <c r="J40">
        <f>BYPL_EOD!AA40+BYPL_EOD!AB40</f>
        <v>6.04</v>
      </c>
      <c r="K40">
        <f>MES_EOD!AA40+MES_EOD!AB40</f>
        <v>0</v>
      </c>
      <c r="L40">
        <f>NDMC_EOD!AA40+NDMC_EOD!AB40</f>
        <v>1.49</v>
      </c>
      <c r="M40">
        <f>TPDDL_EOD!AA40+TPDDL_EOD!AB40</f>
        <v>7.88</v>
      </c>
      <c r="N40">
        <f t="shared" si="0"/>
        <v>26.439999999999998</v>
      </c>
      <c r="O40" s="113">
        <f t="shared" si="1"/>
        <v>-0.13999999999999702</v>
      </c>
      <c r="P40">
        <v>10.971596066565811</v>
      </c>
      <c r="Q40">
        <v>6.0080181543116495</v>
      </c>
      <c r="R40">
        <v>0</v>
      </c>
      <c r="S40">
        <v>1.4821104387291983</v>
      </c>
      <c r="T40">
        <v>7.8382753403933441</v>
      </c>
      <c r="U40" s="115">
        <f t="shared" si="2"/>
        <v>26.3</v>
      </c>
      <c r="V40" s="113">
        <f t="shared" si="3"/>
        <v>0</v>
      </c>
      <c r="X40" s="118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-0.7</v>
      </c>
      <c r="E41">
        <f>GT!N41</f>
        <v>27</v>
      </c>
      <c r="F41">
        <f t="shared" si="4"/>
        <v>90</v>
      </c>
      <c r="G41">
        <f t="shared" si="5"/>
        <v>26.3</v>
      </c>
      <c r="H41" s="113"/>
      <c r="I41">
        <f>BRPL_EOD!AA41+BRPL_EOD!AB41</f>
        <v>11.03</v>
      </c>
      <c r="J41">
        <f>BYPL_EOD!AA41+BYPL_EOD!AB41</f>
        <v>6.04</v>
      </c>
      <c r="K41">
        <f>MES_EOD!AA41+MES_EOD!AB41</f>
        <v>0</v>
      </c>
      <c r="L41">
        <f>NDMC_EOD!AA41+NDMC_EOD!AB41</f>
        <v>1.49</v>
      </c>
      <c r="M41">
        <f>TPDDL_EOD!AA41+TPDDL_EOD!AB41</f>
        <v>7.88</v>
      </c>
      <c r="N41">
        <f t="shared" si="0"/>
        <v>26.439999999999998</v>
      </c>
      <c r="O41" s="113">
        <f t="shared" si="1"/>
        <v>-0.13999999999999702</v>
      </c>
      <c r="P41">
        <v>10.971596066565811</v>
      </c>
      <c r="Q41">
        <v>6.0080181543116495</v>
      </c>
      <c r="R41">
        <v>0</v>
      </c>
      <c r="S41">
        <v>1.4821104387291983</v>
      </c>
      <c r="T41">
        <v>7.8382753403933441</v>
      </c>
      <c r="U41" s="115">
        <f t="shared" si="2"/>
        <v>26.3</v>
      </c>
      <c r="V41" s="113">
        <f t="shared" si="3"/>
        <v>0</v>
      </c>
      <c r="X41" s="118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-0.7</v>
      </c>
      <c r="E42">
        <f>GT!N42</f>
        <v>26</v>
      </c>
      <c r="F42">
        <f t="shared" si="4"/>
        <v>90</v>
      </c>
      <c r="G42">
        <f t="shared" si="5"/>
        <v>25.3</v>
      </c>
      <c r="H42" s="113"/>
      <c r="I42">
        <f>BRPL_EOD!AA42+BRPL_EOD!AB42</f>
        <v>10.59</v>
      </c>
      <c r="J42">
        <f>BYPL_EOD!AA42+BYPL_EOD!AB42</f>
        <v>5.8</v>
      </c>
      <c r="K42">
        <f>MES_EOD!AA42+MES_EOD!AB42</f>
        <v>0</v>
      </c>
      <c r="L42">
        <f>NDMC_EOD!AA42+NDMC_EOD!AB42</f>
        <v>1.49</v>
      </c>
      <c r="M42">
        <f>TPDDL_EOD!AA42+TPDDL_EOD!AB42</f>
        <v>7.57</v>
      </c>
      <c r="N42">
        <f t="shared" si="0"/>
        <v>25.45</v>
      </c>
      <c r="O42" s="113">
        <f t="shared" si="1"/>
        <v>-0.14999999999999858</v>
      </c>
      <c r="P42">
        <v>10.527583497053046</v>
      </c>
      <c r="Q42">
        <v>5.7658153241650298</v>
      </c>
      <c r="R42">
        <v>0</v>
      </c>
      <c r="S42">
        <v>1.4812180746561887</v>
      </c>
      <c r="T42">
        <v>7.5253831041257371</v>
      </c>
      <c r="U42" s="115">
        <f t="shared" si="2"/>
        <v>25.3</v>
      </c>
      <c r="V42" s="113">
        <f t="shared" si="3"/>
        <v>0</v>
      </c>
      <c r="X42" s="118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-0.7</v>
      </c>
      <c r="E43">
        <f>GT!N43</f>
        <v>26</v>
      </c>
      <c r="F43">
        <f t="shared" si="4"/>
        <v>90</v>
      </c>
      <c r="G43">
        <f t="shared" si="5"/>
        <v>25.3</v>
      </c>
      <c r="H43" s="113"/>
      <c r="I43">
        <f>BRPL_EOD!AA43+BRPL_EOD!AB43</f>
        <v>10.59</v>
      </c>
      <c r="J43">
        <f>BYPL_EOD!AA43+BYPL_EOD!AB43</f>
        <v>5.8</v>
      </c>
      <c r="K43">
        <f>MES_EOD!AA43+MES_EOD!AB43</f>
        <v>0</v>
      </c>
      <c r="L43">
        <f>NDMC_EOD!AA43+NDMC_EOD!AB43</f>
        <v>1.49</v>
      </c>
      <c r="M43">
        <f>TPDDL_EOD!AA43+TPDDL_EOD!AB43</f>
        <v>7.57</v>
      </c>
      <c r="N43">
        <f t="shared" si="0"/>
        <v>25.45</v>
      </c>
      <c r="O43" s="113">
        <f t="shared" si="1"/>
        <v>-0.14999999999999858</v>
      </c>
      <c r="P43">
        <v>10.527583497053046</v>
      </c>
      <c r="Q43">
        <v>5.7658153241650298</v>
      </c>
      <c r="R43">
        <v>0</v>
      </c>
      <c r="S43">
        <v>1.4812180746561887</v>
      </c>
      <c r="T43">
        <v>7.5253831041257371</v>
      </c>
      <c r="U43" s="115">
        <f t="shared" si="2"/>
        <v>25.3</v>
      </c>
      <c r="V43" s="113">
        <f t="shared" si="3"/>
        <v>0</v>
      </c>
      <c r="X43" s="118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-0.7</v>
      </c>
      <c r="E44">
        <f>GT!N44</f>
        <v>25</v>
      </c>
      <c r="F44">
        <f t="shared" si="4"/>
        <v>90</v>
      </c>
      <c r="G44">
        <f t="shared" si="5"/>
        <v>24.3</v>
      </c>
      <c r="H44" s="113"/>
      <c r="I44">
        <f>BRPL_EOD!AA44+BRPL_EOD!AB44</f>
        <v>10.15</v>
      </c>
      <c r="J44">
        <f>BYPL_EOD!AA44+BYPL_EOD!AB44</f>
        <v>5.56</v>
      </c>
      <c r="K44">
        <f>MES_EOD!AA44+MES_EOD!AB44</f>
        <v>0</v>
      </c>
      <c r="L44">
        <f>NDMC_EOD!AA44+NDMC_EOD!AB44</f>
        <v>1.49</v>
      </c>
      <c r="M44">
        <f>TPDDL_EOD!AA44+TPDDL_EOD!AB44</f>
        <v>7.25</v>
      </c>
      <c r="N44">
        <f t="shared" si="0"/>
        <v>24.45</v>
      </c>
      <c r="O44" s="113">
        <f t="shared" si="1"/>
        <v>-0.14999999999999858</v>
      </c>
      <c r="P44">
        <v>10.087730061349694</v>
      </c>
      <c r="Q44">
        <v>5.5258895705521471</v>
      </c>
      <c r="R44">
        <v>0</v>
      </c>
      <c r="S44">
        <v>1.4808588957055215</v>
      </c>
      <c r="T44">
        <v>7.2055214723926388</v>
      </c>
      <c r="U44" s="115">
        <f t="shared" si="2"/>
        <v>24.3</v>
      </c>
      <c r="V44" s="113">
        <f t="shared" si="3"/>
        <v>0</v>
      </c>
      <c r="X44" s="118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-0.7</v>
      </c>
      <c r="E45">
        <f>GT!N45</f>
        <v>25</v>
      </c>
      <c r="F45">
        <f t="shared" si="4"/>
        <v>90</v>
      </c>
      <c r="G45">
        <f t="shared" si="5"/>
        <v>24.3</v>
      </c>
      <c r="H45" s="113"/>
      <c r="I45">
        <f>BRPL_EOD!AA45+BRPL_EOD!AB45</f>
        <v>10.15</v>
      </c>
      <c r="J45">
        <f>BYPL_EOD!AA45+BYPL_EOD!AB45</f>
        <v>5.56</v>
      </c>
      <c r="K45">
        <f>MES_EOD!AA45+MES_EOD!AB45</f>
        <v>0</v>
      </c>
      <c r="L45">
        <f>NDMC_EOD!AA45+NDMC_EOD!AB45</f>
        <v>1.49</v>
      </c>
      <c r="M45">
        <f>TPDDL_EOD!AA45+TPDDL_EOD!AB45</f>
        <v>7.25</v>
      </c>
      <c r="N45">
        <f t="shared" si="0"/>
        <v>24.45</v>
      </c>
      <c r="O45" s="113">
        <f t="shared" si="1"/>
        <v>-0.14999999999999858</v>
      </c>
      <c r="P45">
        <v>10.087730061349694</v>
      </c>
      <c r="Q45">
        <v>5.5258895705521471</v>
      </c>
      <c r="R45">
        <v>0</v>
      </c>
      <c r="S45">
        <v>1.4808588957055215</v>
      </c>
      <c r="T45">
        <v>7.2055214723926388</v>
      </c>
      <c r="U45" s="115">
        <f t="shared" si="2"/>
        <v>24.3</v>
      </c>
      <c r="V45" s="113">
        <f t="shared" si="3"/>
        <v>0</v>
      </c>
      <c r="X45" s="118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-0.7</v>
      </c>
      <c r="E46">
        <f>GT!N46</f>
        <v>25</v>
      </c>
      <c r="F46">
        <f t="shared" si="4"/>
        <v>90</v>
      </c>
      <c r="G46">
        <f t="shared" si="5"/>
        <v>24.3</v>
      </c>
      <c r="H46" s="113"/>
      <c r="I46">
        <f>BRPL_EOD!AA46+BRPL_EOD!AB46</f>
        <v>10.15</v>
      </c>
      <c r="J46">
        <f>BYPL_EOD!AA46+BYPL_EOD!AB46</f>
        <v>5.56</v>
      </c>
      <c r="K46">
        <f>MES_EOD!AA46+MES_EOD!AB46</f>
        <v>0</v>
      </c>
      <c r="L46">
        <f>NDMC_EOD!AA46+NDMC_EOD!AB46</f>
        <v>1.49</v>
      </c>
      <c r="M46">
        <f>TPDDL_EOD!AA46+TPDDL_EOD!AB46</f>
        <v>7.25</v>
      </c>
      <c r="N46">
        <f t="shared" si="0"/>
        <v>24.45</v>
      </c>
      <c r="O46" s="113">
        <f t="shared" si="1"/>
        <v>-0.14999999999999858</v>
      </c>
      <c r="P46">
        <v>10.087730061349694</v>
      </c>
      <c r="Q46">
        <v>5.5258895705521471</v>
      </c>
      <c r="R46">
        <v>0</v>
      </c>
      <c r="S46">
        <v>1.4808588957055215</v>
      </c>
      <c r="T46">
        <v>7.2055214723926388</v>
      </c>
      <c r="U46" s="115">
        <f t="shared" si="2"/>
        <v>24.3</v>
      </c>
      <c r="V46" s="113">
        <f t="shared" si="3"/>
        <v>0</v>
      </c>
      <c r="X46" s="118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-0.7</v>
      </c>
      <c r="E47">
        <f>GT!N47</f>
        <v>25</v>
      </c>
      <c r="F47">
        <f t="shared" si="4"/>
        <v>90</v>
      </c>
      <c r="G47">
        <f t="shared" si="5"/>
        <v>24.3</v>
      </c>
      <c r="H47" s="113"/>
      <c r="I47">
        <f>BRPL_EOD!AA47+BRPL_EOD!AB47</f>
        <v>10.15</v>
      </c>
      <c r="J47">
        <f>BYPL_EOD!AA47+BYPL_EOD!AB47</f>
        <v>5.56</v>
      </c>
      <c r="K47">
        <f>MES_EOD!AA47+MES_EOD!AB47</f>
        <v>0</v>
      </c>
      <c r="L47">
        <f>NDMC_EOD!AA47+NDMC_EOD!AB47</f>
        <v>1.49</v>
      </c>
      <c r="M47">
        <f>TPDDL_EOD!AA47+TPDDL_EOD!AB47</f>
        <v>7.25</v>
      </c>
      <c r="N47">
        <f t="shared" si="0"/>
        <v>24.45</v>
      </c>
      <c r="O47" s="113">
        <f t="shared" si="1"/>
        <v>-0.14999999999999858</v>
      </c>
      <c r="P47">
        <v>10.087730061349694</v>
      </c>
      <c r="Q47">
        <v>5.5258895705521471</v>
      </c>
      <c r="R47">
        <v>0</v>
      </c>
      <c r="S47">
        <v>1.4808588957055215</v>
      </c>
      <c r="T47">
        <v>7.2055214723926388</v>
      </c>
      <c r="U47" s="115">
        <f t="shared" si="2"/>
        <v>24.3</v>
      </c>
      <c r="V47" s="113">
        <f t="shared" si="3"/>
        <v>0</v>
      </c>
      <c r="X47" s="118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-0.7</v>
      </c>
      <c r="E48">
        <f>GT!N48</f>
        <v>25</v>
      </c>
      <c r="F48">
        <f t="shared" si="4"/>
        <v>90</v>
      </c>
      <c r="G48">
        <f t="shared" si="5"/>
        <v>24.3</v>
      </c>
      <c r="H48" s="113"/>
      <c r="I48">
        <f>BRPL_EOD!AA48+BRPL_EOD!AB48</f>
        <v>10.15</v>
      </c>
      <c r="J48">
        <f>BYPL_EOD!AA48+BYPL_EOD!AB48</f>
        <v>5.56</v>
      </c>
      <c r="K48">
        <f>MES_EOD!AA48+MES_EOD!AB48</f>
        <v>0</v>
      </c>
      <c r="L48">
        <f>NDMC_EOD!AA48+NDMC_EOD!AB48</f>
        <v>1.49</v>
      </c>
      <c r="M48">
        <f>TPDDL_EOD!AA48+TPDDL_EOD!AB48</f>
        <v>7.25</v>
      </c>
      <c r="N48">
        <f t="shared" si="0"/>
        <v>24.45</v>
      </c>
      <c r="O48" s="113">
        <f t="shared" si="1"/>
        <v>-0.14999999999999858</v>
      </c>
      <c r="P48">
        <v>10.087730061349694</v>
      </c>
      <c r="Q48">
        <v>5.5258895705521471</v>
      </c>
      <c r="R48">
        <v>0</v>
      </c>
      <c r="S48">
        <v>1.4808588957055215</v>
      </c>
      <c r="T48">
        <v>7.2055214723926388</v>
      </c>
      <c r="U48" s="115">
        <f t="shared" si="2"/>
        <v>24.3</v>
      </c>
      <c r="V48" s="113">
        <f t="shared" si="3"/>
        <v>0</v>
      </c>
      <c r="X48" s="118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-0.7</v>
      </c>
      <c r="E49">
        <f>GT!N49</f>
        <v>25</v>
      </c>
      <c r="F49">
        <f t="shared" si="4"/>
        <v>90</v>
      </c>
      <c r="G49">
        <f t="shared" si="5"/>
        <v>24.3</v>
      </c>
      <c r="H49" s="113"/>
      <c r="I49">
        <f>BRPL_EOD!AA49+BRPL_EOD!AB49</f>
        <v>10.15</v>
      </c>
      <c r="J49">
        <f>BYPL_EOD!AA49+BYPL_EOD!AB49</f>
        <v>5.56</v>
      </c>
      <c r="K49">
        <f>MES_EOD!AA49+MES_EOD!AB49</f>
        <v>0</v>
      </c>
      <c r="L49">
        <f>NDMC_EOD!AA49+NDMC_EOD!AB49</f>
        <v>1.49</v>
      </c>
      <c r="M49">
        <f>TPDDL_EOD!AA49+TPDDL_EOD!AB49</f>
        <v>7.25</v>
      </c>
      <c r="N49">
        <f t="shared" si="0"/>
        <v>24.45</v>
      </c>
      <c r="O49" s="113">
        <f t="shared" si="1"/>
        <v>-0.14999999999999858</v>
      </c>
      <c r="P49">
        <v>10.087730061349694</v>
      </c>
      <c r="Q49">
        <v>5.5258895705521471</v>
      </c>
      <c r="R49">
        <v>0</v>
      </c>
      <c r="S49">
        <v>1.4808588957055215</v>
      </c>
      <c r="T49">
        <v>7.2055214723926388</v>
      </c>
      <c r="U49" s="115">
        <f t="shared" si="2"/>
        <v>24.3</v>
      </c>
      <c r="V49" s="113">
        <f t="shared" si="3"/>
        <v>0</v>
      </c>
      <c r="X49" s="118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-0.7</v>
      </c>
      <c r="E50">
        <f>GT!N50</f>
        <v>25</v>
      </c>
      <c r="F50">
        <f t="shared" si="4"/>
        <v>90</v>
      </c>
      <c r="G50">
        <f t="shared" si="5"/>
        <v>24.3</v>
      </c>
      <c r="H50" s="113"/>
      <c r="I50">
        <f>BRPL_EOD!AA50+BRPL_EOD!AB50</f>
        <v>10.15</v>
      </c>
      <c r="J50">
        <f>BYPL_EOD!AA50+BYPL_EOD!AB50</f>
        <v>5.56</v>
      </c>
      <c r="K50">
        <f>MES_EOD!AA50+MES_EOD!AB50</f>
        <v>0</v>
      </c>
      <c r="L50">
        <f>NDMC_EOD!AA50+NDMC_EOD!AB50</f>
        <v>1.49</v>
      </c>
      <c r="M50">
        <f>TPDDL_EOD!AA50+TPDDL_EOD!AB50</f>
        <v>7.25</v>
      </c>
      <c r="N50">
        <f t="shared" si="0"/>
        <v>24.45</v>
      </c>
      <c r="O50" s="113">
        <f t="shared" si="1"/>
        <v>-0.14999999999999858</v>
      </c>
      <c r="P50">
        <v>10.087730061349694</v>
      </c>
      <c r="Q50">
        <v>5.5258895705521471</v>
      </c>
      <c r="R50">
        <v>0</v>
      </c>
      <c r="S50">
        <v>1.4808588957055215</v>
      </c>
      <c r="T50">
        <v>7.2055214723926388</v>
      </c>
      <c r="U50" s="115">
        <f t="shared" si="2"/>
        <v>24.3</v>
      </c>
      <c r="V50" s="113">
        <f t="shared" si="3"/>
        <v>0</v>
      </c>
      <c r="X50" s="118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-0.7</v>
      </c>
      <c r="E51">
        <f>GT!N51</f>
        <v>25</v>
      </c>
      <c r="F51">
        <f t="shared" si="4"/>
        <v>90</v>
      </c>
      <c r="G51">
        <f t="shared" si="5"/>
        <v>24.3</v>
      </c>
      <c r="H51" s="113"/>
      <c r="I51">
        <f>BRPL_EOD!AA51+BRPL_EOD!AB51</f>
        <v>10.15</v>
      </c>
      <c r="J51">
        <f>BYPL_EOD!AA51+BYPL_EOD!AB51</f>
        <v>5.56</v>
      </c>
      <c r="K51">
        <f>MES_EOD!AA51+MES_EOD!AB51</f>
        <v>0</v>
      </c>
      <c r="L51">
        <f>NDMC_EOD!AA51+NDMC_EOD!AB51</f>
        <v>1.49</v>
      </c>
      <c r="M51">
        <f>TPDDL_EOD!AA51+TPDDL_EOD!AB51</f>
        <v>7.25</v>
      </c>
      <c r="N51">
        <f t="shared" si="0"/>
        <v>24.45</v>
      </c>
      <c r="O51" s="113">
        <f t="shared" si="1"/>
        <v>-0.14999999999999858</v>
      </c>
      <c r="P51">
        <v>10.087730061349694</v>
      </c>
      <c r="Q51">
        <v>5.5258895705521471</v>
      </c>
      <c r="R51">
        <v>0</v>
      </c>
      <c r="S51">
        <v>1.4808588957055215</v>
      </c>
      <c r="T51">
        <v>7.2055214723926388</v>
      </c>
      <c r="U51" s="115">
        <f t="shared" si="2"/>
        <v>24.3</v>
      </c>
      <c r="V51" s="113">
        <f t="shared" si="3"/>
        <v>0</v>
      </c>
      <c r="X51" s="118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29.3</v>
      </c>
      <c r="E52">
        <f>GT!N52</f>
        <v>0</v>
      </c>
      <c r="F52">
        <f t="shared" si="4"/>
        <v>90</v>
      </c>
      <c r="G52">
        <f t="shared" si="5"/>
        <v>29.3</v>
      </c>
      <c r="H52" s="113"/>
      <c r="I52">
        <f>BRPL_EOD!AA52+BRPL_EOD!AB52</f>
        <v>12.19</v>
      </c>
      <c r="J52">
        <f>BYPL_EOD!AA52+BYPL_EOD!AB52</f>
        <v>6.68</v>
      </c>
      <c r="K52">
        <f>MES_EOD!AA52+MES_EOD!AB52</f>
        <v>0</v>
      </c>
      <c r="L52">
        <f>NDMC_EOD!AA52+NDMC_EOD!AB52</f>
        <v>1.98</v>
      </c>
      <c r="M52">
        <f>TPDDL_EOD!AA52+TPDDL_EOD!AB52</f>
        <v>8.7100000000000009</v>
      </c>
      <c r="N52">
        <f t="shared" si="0"/>
        <v>29.56</v>
      </c>
      <c r="O52" s="113">
        <f t="shared" si="1"/>
        <v>-0.25999999999999801</v>
      </c>
      <c r="P52">
        <v>12.082780784844385</v>
      </c>
      <c r="Q52">
        <v>6.6212449255751018</v>
      </c>
      <c r="R52">
        <v>0</v>
      </c>
      <c r="S52">
        <v>1.9625845737483087</v>
      </c>
      <c r="T52">
        <v>8.633389715832207</v>
      </c>
      <c r="U52" s="115">
        <f t="shared" si="2"/>
        <v>29.300000000000004</v>
      </c>
      <c r="V52" s="113">
        <f t="shared" si="3"/>
        <v>0</v>
      </c>
      <c r="X52" s="118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29.3</v>
      </c>
      <c r="E53">
        <f>GT!N53</f>
        <v>0</v>
      </c>
      <c r="F53">
        <f t="shared" si="4"/>
        <v>90</v>
      </c>
      <c r="G53">
        <f t="shared" si="5"/>
        <v>29.3</v>
      </c>
      <c r="H53" s="113"/>
      <c r="I53">
        <f>BRPL_EOD!AA53+BRPL_EOD!AB53</f>
        <v>12.19</v>
      </c>
      <c r="J53">
        <f>BYPL_EOD!AA53+BYPL_EOD!AB53</f>
        <v>6.68</v>
      </c>
      <c r="K53">
        <f>MES_EOD!AA53+MES_EOD!AB53</f>
        <v>0</v>
      </c>
      <c r="L53">
        <f>NDMC_EOD!AA53+NDMC_EOD!AB53</f>
        <v>1.98</v>
      </c>
      <c r="M53">
        <f>TPDDL_EOD!AA53+TPDDL_EOD!AB53</f>
        <v>8.7100000000000009</v>
      </c>
      <c r="N53">
        <f t="shared" si="0"/>
        <v>29.56</v>
      </c>
      <c r="O53" s="113">
        <f t="shared" si="1"/>
        <v>-0.25999999999999801</v>
      </c>
      <c r="P53">
        <v>12.082780784844385</v>
      </c>
      <c r="Q53">
        <v>6.6212449255751018</v>
      </c>
      <c r="R53">
        <v>0</v>
      </c>
      <c r="S53">
        <v>1.9625845737483087</v>
      </c>
      <c r="T53">
        <v>8.633389715832207</v>
      </c>
      <c r="U53" s="115">
        <f t="shared" si="2"/>
        <v>29.300000000000004</v>
      </c>
      <c r="V53" s="113">
        <f t="shared" si="3"/>
        <v>0</v>
      </c>
      <c r="X53" s="118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29.3</v>
      </c>
      <c r="E54">
        <f>GT!N54</f>
        <v>0</v>
      </c>
      <c r="F54">
        <f t="shared" si="4"/>
        <v>90</v>
      </c>
      <c r="G54">
        <f t="shared" si="5"/>
        <v>29.3</v>
      </c>
      <c r="H54" s="113"/>
      <c r="I54">
        <f>BRPL_EOD!AA54+BRPL_EOD!AB54</f>
        <v>12.19</v>
      </c>
      <c r="J54">
        <f>BYPL_EOD!AA54+BYPL_EOD!AB54</f>
        <v>6.68</v>
      </c>
      <c r="K54">
        <f>MES_EOD!AA54+MES_EOD!AB54</f>
        <v>0</v>
      </c>
      <c r="L54">
        <f>NDMC_EOD!AA54+NDMC_EOD!AB54</f>
        <v>1.98</v>
      </c>
      <c r="M54">
        <f>TPDDL_EOD!AA54+TPDDL_EOD!AB54</f>
        <v>8.7100000000000009</v>
      </c>
      <c r="N54">
        <f t="shared" si="0"/>
        <v>29.56</v>
      </c>
      <c r="O54" s="113">
        <f t="shared" si="1"/>
        <v>-0.25999999999999801</v>
      </c>
      <c r="P54">
        <v>12.082780784844385</v>
      </c>
      <c r="Q54">
        <v>6.6212449255751018</v>
      </c>
      <c r="R54">
        <v>0</v>
      </c>
      <c r="S54">
        <v>1.9625845737483087</v>
      </c>
      <c r="T54">
        <v>8.633389715832207</v>
      </c>
      <c r="U54" s="115">
        <f t="shared" si="2"/>
        <v>29.300000000000004</v>
      </c>
      <c r="V54" s="113">
        <f t="shared" si="3"/>
        <v>0</v>
      </c>
      <c r="X54" s="118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29.3</v>
      </c>
      <c r="E55">
        <f>GT!N55</f>
        <v>0</v>
      </c>
      <c r="F55">
        <f t="shared" si="4"/>
        <v>90</v>
      </c>
      <c r="G55">
        <f t="shared" si="5"/>
        <v>29.3</v>
      </c>
      <c r="H55" s="113"/>
      <c r="I55">
        <f>BRPL_EOD!AA55+BRPL_EOD!AB55</f>
        <v>12.19</v>
      </c>
      <c r="J55">
        <f>BYPL_EOD!AA55+BYPL_EOD!AB55</f>
        <v>6.68</v>
      </c>
      <c r="K55">
        <f>MES_EOD!AA55+MES_EOD!AB55</f>
        <v>0</v>
      </c>
      <c r="L55">
        <f>NDMC_EOD!AA55+NDMC_EOD!AB55</f>
        <v>1.98</v>
      </c>
      <c r="M55">
        <f>TPDDL_EOD!AA55+TPDDL_EOD!AB55</f>
        <v>8.7100000000000009</v>
      </c>
      <c r="N55">
        <f t="shared" si="0"/>
        <v>29.56</v>
      </c>
      <c r="O55" s="113">
        <f t="shared" si="1"/>
        <v>-0.25999999999999801</v>
      </c>
      <c r="P55">
        <v>12.082780784844385</v>
      </c>
      <c r="Q55">
        <v>6.6212449255751018</v>
      </c>
      <c r="R55">
        <v>0</v>
      </c>
      <c r="S55">
        <v>1.9625845737483087</v>
      </c>
      <c r="T55">
        <v>8.633389715832207</v>
      </c>
      <c r="U55" s="115">
        <f t="shared" si="2"/>
        <v>29.300000000000004</v>
      </c>
      <c r="V55" s="113">
        <f t="shared" si="3"/>
        <v>0</v>
      </c>
      <c r="X55" s="118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29.3</v>
      </c>
      <c r="E56">
        <f>GT!N56</f>
        <v>0</v>
      </c>
      <c r="F56">
        <f t="shared" si="4"/>
        <v>90</v>
      </c>
      <c r="G56">
        <f t="shared" si="5"/>
        <v>29.3</v>
      </c>
      <c r="H56" s="113"/>
      <c r="I56">
        <f>BRPL_EOD!AA56+BRPL_EOD!AB56</f>
        <v>12.19</v>
      </c>
      <c r="J56">
        <f>BYPL_EOD!AA56+BYPL_EOD!AB56</f>
        <v>6.68</v>
      </c>
      <c r="K56">
        <f>MES_EOD!AA56+MES_EOD!AB56</f>
        <v>0</v>
      </c>
      <c r="L56">
        <f>NDMC_EOD!AA56+NDMC_EOD!AB56</f>
        <v>1.98</v>
      </c>
      <c r="M56">
        <f>TPDDL_EOD!AA56+TPDDL_EOD!AB56</f>
        <v>8.7100000000000009</v>
      </c>
      <c r="N56">
        <f t="shared" si="0"/>
        <v>29.56</v>
      </c>
      <c r="O56" s="113">
        <f t="shared" si="1"/>
        <v>-0.25999999999999801</v>
      </c>
      <c r="P56">
        <v>12.082780784844385</v>
      </c>
      <c r="Q56">
        <v>6.6212449255751018</v>
      </c>
      <c r="R56">
        <v>0</v>
      </c>
      <c r="S56">
        <v>1.9625845737483087</v>
      </c>
      <c r="T56">
        <v>8.633389715832207</v>
      </c>
      <c r="U56" s="115">
        <f t="shared" si="2"/>
        <v>29.300000000000004</v>
      </c>
      <c r="V56" s="113">
        <f t="shared" si="3"/>
        <v>0</v>
      </c>
      <c r="X56" s="118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29.3</v>
      </c>
      <c r="E57">
        <f>GT!N57</f>
        <v>0</v>
      </c>
      <c r="F57">
        <f t="shared" si="4"/>
        <v>90</v>
      </c>
      <c r="G57">
        <f t="shared" si="5"/>
        <v>29.3</v>
      </c>
      <c r="H57" s="113"/>
      <c r="I57">
        <f>BRPL_EOD!AA57+BRPL_EOD!AB57</f>
        <v>12.19</v>
      </c>
      <c r="J57">
        <f>BYPL_EOD!AA57+BYPL_EOD!AB57</f>
        <v>6.68</v>
      </c>
      <c r="K57">
        <f>MES_EOD!AA57+MES_EOD!AB57</f>
        <v>0</v>
      </c>
      <c r="L57">
        <f>NDMC_EOD!AA57+NDMC_EOD!AB57</f>
        <v>1.98</v>
      </c>
      <c r="M57">
        <f>TPDDL_EOD!AA57+TPDDL_EOD!AB57</f>
        <v>8.7100000000000009</v>
      </c>
      <c r="N57">
        <f t="shared" si="0"/>
        <v>29.56</v>
      </c>
      <c r="O57" s="113">
        <f t="shared" si="1"/>
        <v>-0.25999999999999801</v>
      </c>
      <c r="P57">
        <v>12.082780784844385</v>
      </c>
      <c r="Q57">
        <v>6.6212449255751018</v>
      </c>
      <c r="R57">
        <v>0</v>
      </c>
      <c r="S57">
        <v>1.9625845737483087</v>
      </c>
      <c r="T57">
        <v>8.633389715832207</v>
      </c>
      <c r="U57" s="115">
        <f t="shared" si="2"/>
        <v>29.300000000000004</v>
      </c>
      <c r="V57" s="113">
        <f t="shared" si="3"/>
        <v>0</v>
      </c>
      <c r="X57" s="118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29.3</v>
      </c>
      <c r="E58">
        <f>GT!N58</f>
        <v>0</v>
      </c>
      <c r="F58">
        <f t="shared" si="4"/>
        <v>90</v>
      </c>
      <c r="G58">
        <f t="shared" si="5"/>
        <v>29.3</v>
      </c>
      <c r="H58" s="113"/>
      <c r="I58">
        <f>BRPL_EOD!AA58+BRPL_EOD!AB58</f>
        <v>12.19</v>
      </c>
      <c r="J58">
        <f>BYPL_EOD!AA58+BYPL_EOD!AB58</f>
        <v>6.68</v>
      </c>
      <c r="K58">
        <f>MES_EOD!AA58+MES_EOD!AB58</f>
        <v>0</v>
      </c>
      <c r="L58">
        <f>NDMC_EOD!AA58+NDMC_EOD!AB58</f>
        <v>1.98</v>
      </c>
      <c r="M58">
        <f>TPDDL_EOD!AA58+TPDDL_EOD!AB58</f>
        <v>8.7100000000000009</v>
      </c>
      <c r="N58">
        <f t="shared" si="0"/>
        <v>29.56</v>
      </c>
      <c r="O58" s="113">
        <f t="shared" si="1"/>
        <v>-0.25999999999999801</v>
      </c>
      <c r="P58">
        <v>12.082780784844385</v>
      </c>
      <c r="Q58">
        <v>6.6212449255751018</v>
      </c>
      <c r="R58">
        <v>0</v>
      </c>
      <c r="S58">
        <v>1.9625845737483087</v>
      </c>
      <c r="T58">
        <v>8.633389715832207</v>
      </c>
      <c r="U58" s="115">
        <f t="shared" si="2"/>
        <v>29.300000000000004</v>
      </c>
      <c r="V58" s="113">
        <f t="shared" si="3"/>
        <v>0</v>
      </c>
      <c r="X58" s="118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29.3</v>
      </c>
      <c r="E59">
        <f>GT!N59</f>
        <v>0</v>
      </c>
      <c r="F59">
        <f t="shared" si="4"/>
        <v>90</v>
      </c>
      <c r="G59">
        <f t="shared" si="5"/>
        <v>29.3</v>
      </c>
      <c r="H59" s="113"/>
      <c r="I59">
        <f>BRPL_EOD!AA59+BRPL_EOD!AB59</f>
        <v>12.19</v>
      </c>
      <c r="J59">
        <f>BYPL_EOD!AA59+BYPL_EOD!AB59</f>
        <v>6.68</v>
      </c>
      <c r="K59">
        <f>MES_EOD!AA59+MES_EOD!AB59</f>
        <v>0</v>
      </c>
      <c r="L59">
        <f>NDMC_EOD!AA59+NDMC_EOD!AB59</f>
        <v>1.98</v>
      </c>
      <c r="M59">
        <f>TPDDL_EOD!AA59+TPDDL_EOD!AB59</f>
        <v>8.7100000000000009</v>
      </c>
      <c r="N59">
        <f t="shared" si="0"/>
        <v>29.56</v>
      </c>
      <c r="O59" s="113">
        <f t="shared" si="1"/>
        <v>-0.25999999999999801</v>
      </c>
      <c r="P59">
        <v>12.082780784844385</v>
      </c>
      <c r="Q59">
        <v>6.6212449255751018</v>
      </c>
      <c r="R59">
        <v>0</v>
      </c>
      <c r="S59">
        <v>1.9625845737483087</v>
      </c>
      <c r="T59">
        <v>8.633389715832207</v>
      </c>
      <c r="U59" s="115">
        <f t="shared" si="2"/>
        <v>29.300000000000004</v>
      </c>
      <c r="V59" s="113">
        <f t="shared" si="3"/>
        <v>0</v>
      </c>
      <c r="X59" s="118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29.3</v>
      </c>
      <c r="E60">
        <f>GT!N60</f>
        <v>0</v>
      </c>
      <c r="F60">
        <f t="shared" si="4"/>
        <v>90</v>
      </c>
      <c r="G60">
        <f t="shared" si="5"/>
        <v>29.3</v>
      </c>
      <c r="H60" s="113"/>
      <c r="I60">
        <f>BRPL_EOD!AA60+BRPL_EOD!AB60</f>
        <v>12.19</v>
      </c>
      <c r="J60">
        <f>BYPL_EOD!AA60+BYPL_EOD!AB60</f>
        <v>6.68</v>
      </c>
      <c r="K60">
        <f>MES_EOD!AA60+MES_EOD!AB60</f>
        <v>0</v>
      </c>
      <c r="L60">
        <f>NDMC_EOD!AA60+NDMC_EOD!AB60</f>
        <v>1.98</v>
      </c>
      <c r="M60">
        <f>TPDDL_EOD!AA60+TPDDL_EOD!AB60</f>
        <v>8.7100000000000009</v>
      </c>
      <c r="N60">
        <f t="shared" si="0"/>
        <v>29.56</v>
      </c>
      <c r="O60" s="113">
        <f t="shared" si="1"/>
        <v>-0.25999999999999801</v>
      </c>
      <c r="P60">
        <v>12.082780784844385</v>
      </c>
      <c r="Q60">
        <v>6.6212449255751018</v>
      </c>
      <c r="R60">
        <v>0</v>
      </c>
      <c r="S60">
        <v>1.9625845737483087</v>
      </c>
      <c r="T60">
        <v>8.633389715832207</v>
      </c>
      <c r="U60" s="115">
        <f t="shared" si="2"/>
        <v>29.300000000000004</v>
      </c>
      <c r="V60" s="113">
        <f t="shared" si="3"/>
        <v>0</v>
      </c>
      <c r="X60" s="118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29.3</v>
      </c>
      <c r="E61">
        <f>GT!N61</f>
        <v>0</v>
      </c>
      <c r="F61">
        <f t="shared" si="4"/>
        <v>90</v>
      </c>
      <c r="G61">
        <f t="shared" si="5"/>
        <v>29.3</v>
      </c>
      <c r="H61" s="113"/>
      <c r="I61">
        <f>BRPL_EOD!AA61+BRPL_EOD!AB61</f>
        <v>12.19</v>
      </c>
      <c r="J61">
        <f>BYPL_EOD!AA61+BYPL_EOD!AB61</f>
        <v>6.68</v>
      </c>
      <c r="K61">
        <f>MES_EOD!AA61+MES_EOD!AB61</f>
        <v>0</v>
      </c>
      <c r="L61">
        <f>NDMC_EOD!AA61+NDMC_EOD!AB61</f>
        <v>1.98</v>
      </c>
      <c r="M61">
        <f>TPDDL_EOD!AA61+TPDDL_EOD!AB61</f>
        <v>8.7100000000000009</v>
      </c>
      <c r="N61">
        <f t="shared" si="0"/>
        <v>29.56</v>
      </c>
      <c r="O61" s="113">
        <f t="shared" si="1"/>
        <v>-0.25999999999999801</v>
      </c>
      <c r="P61">
        <v>12.082780784844385</v>
      </c>
      <c r="Q61">
        <v>6.6212449255751018</v>
      </c>
      <c r="R61">
        <v>0</v>
      </c>
      <c r="S61">
        <v>1.9625845737483087</v>
      </c>
      <c r="T61">
        <v>8.633389715832207</v>
      </c>
      <c r="U61" s="115">
        <f t="shared" si="2"/>
        <v>29.300000000000004</v>
      </c>
      <c r="V61" s="113">
        <f t="shared" si="3"/>
        <v>0</v>
      </c>
      <c r="X61" s="118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29.3</v>
      </c>
      <c r="E62">
        <f>GT!N62</f>
        <v>0</v>
      </c>
      <c r="F62">
        <f t="shared" si="4"/>
        <v>90</v>
      </c>
      <c r="G62">
        <f t="shared" si="5"/>
        <v>29.3</v>
      </c>
      <c r="H62" s="113"/>
      <c r="I62">
        <f>BRPL_EOD!AA62+BRPL_EOD!AB62</f>
        <v>12.19</v>
      </c>
      <c r="J62">
        <f>BYPL_EOD!AA62+BYPL_EOD!AB62</f>
        <v>6.68</v>
      </c>
      <c r="K62">
        <f>MES_EOD!AA62+MES_EOD!AB62</f>
        <v>0</v>
      </c>
      <c r="L62">
        <f>NDMC_EOD!AA62+NDMC_EOD!AB62</f>
        <v>1.98</v>
      </c>
      <c r="M62">
        <f>TPDDL_EOD!AA62+TPDDL_EOD!AB62</f>
        <v>8.7100000000000009</v>
      </c>
      <c r="N62">
        <f t="shared" si="0"/>
        <v>29.56</v>
      </c>
      <c r="O62" s="113">
        <f t="shared" si="1"/>
        <v>-0.25999999999999801</v>
      </c>
      <c r="P62">
        <v>12.082780784844385</v>
      </c>
      <c r="Q62">
        <v>6.6212449255751018</v>
      </c>
      <c r="R62">
        <v>0</v>
      </c>
      <c r="S62">
        <v>1.9625845737483087</v>
      </c>
      <c r="T62">
        <v>8.633389715832207</v>
      </c>
      <c r="U62" s="115">
        <f t="shared" si="2"/>
        <v>29.300000000000004</v>
      </c>
      <c r="V62" s="113">
        <f t="shared" si="3"/>
        <v>0</v>
      </c>
      <c r="X62" s="118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29.3</v>
      </c>
      <c r="E63">
        <f>GT!N63</f>
        <v>0</v>
      </c>
      <c r="F63">
        <f t="shared" si="4"/>
        <v>90</v>
      </c>
      <c r="G63">
        <f t="shared" si="5"/>
        <v>29.3</v>
      </c>
      <c r="H63" s="113"/>
      <c r="I63">
        <f>BRPL_EOD!AA63+BRPL_EOD!AB63</f>
        <v>12.19</v>
      </c>
      <c r="J63">
        <f>BYPL_EOD!AA63+BYPL_EOD!AB63</f>
        <v>6.68</v>
      </c>
      <c r="K63">
        <f>MES_EOD!AA63+MES_EOD!AB63</f>
        <v>0</v>
      </c>
      <c r="L63">
        <f>NDMC_EOD!AA63+NDMC_EOD!AB63</f>
        <v>1.98</v>
      </c>
      <c r="M63">
        <f>TPDDL_EOD!AA63+TPDDL_EOD!AB63</f>
        <v>8.7100000000000009</v>
      </c>
      <c r="N63">
        <f t="shared" si="0"/>
        <v>29.56</v>
      </c>
      <c r="O63" s="113">
        <f t="shared" si="1"/>
        <v>-0.25999999999999801</v>
      </c>
      <c r="P63">
        <v>12.082780784844385</v>
      </c>
      <c r="Q63">
        <v>6.6212449255751018</v>
      </c>
      <c r="R63">
        <v>0</v>
      </c>
      <c r="S63">
        <v>1.9625845737483087</v>
      </c>
      <c r="T63">
        <v>8.633389715832207</v>
      </c>
      <c r="U63" s="115">
        <f t="shared" si="2"/>
        <v>29.300000000000004</v>
      </c>
      <c r="V63" s="113">
        <f t="shared" si="3"/>
        <v>0</v>
      </c>
      <c r="X63" s="118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29.3</v>
      </c>
      <c r="E64">
        <f>GT!N64</f>
        <v>0</v>
      </c>
      <c r="F64">
        <f t="shared" si="4"/>
        <v>90</v>
      </c>
      <c r="G64">
        <f t="shared" si="5"/>
        <v>29.3</v>
      </c>
      <c r="H64" s="113"/>
      <c r="I64">
        <f>BRPL_EOD!AA64+BRPL_EOD!AB64</f>
        <v>12.19</v>
      </c>
      <c r="J64">
        <f>BYPL_EOD!AA64+BYPL_EOD!AB64</f>
        <v>6.68</v>
      </c>
      <c r="K64">
        <f>MES_EOD!AA64+MES_EOD!AB64</f>
        <v>0</v>
      </c>
      <c r="L64">
        <f>NDMC_EOD!AA64+NDMC_EOD!AB64</f>
        <v>1.98</v>
      </c>
      <c r="M64">
        <f>TPDDL_EOD!AA64+TPDDL_EOD!AB64</f>
        <v>8.7100000000000009</v>
      </c>
      <c r="N64">
        <f t="shared" si="0"/>
        <v>29.56</v>
      </c>
      <c r="O64" s="113">
        <f t="shared" si="1"/>
        <v>-0.25999999999999801</v>
      </c>
      <c r="P64">
        <v>12.082780784844385</v>
      </c>
      <c r="Q64">
        <v>6.6212449255751018</v>
      </c>
      <c r="R64">
        <v>0</v>
      </c>
      <c r="S64">
        <v>1.9625845737483087</v>
      </c>
      <c r="T64">
        <v>8.633389715832207</v>
      </c>
      <c r="U64" s="115">
        <f t="shared" si="2"/>
        <v>29.300000000000004</v>
      </c>
      <c r="V64" s="113">
        <f t="shared" si="3"/>
        <v>0</v>
      </c>
      <c r="X64" s="118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29.3</v>
      </c>
      <c r="E65">
        <f>GT!N65</f>
        <v>0</v>
      </c>
      <c r="F65">
        <f t="shared" si="4"/>
        <v>90</v>
      </c>
      <c r="G65">
        <f t="shared" si="5"/>
        <v>29.3</v>
      </c>
      <c r="H65" s="113"/>
      <c r="I65">
        <f>BRPL_EOD!AA65+BRPL_EOD!AB65</f>
        <v>12.19</v>
      </c>
      <c r="J65">
        <f>BYPL_EOD!AA65+BYPL_EOD!AB65</f>
        <v>6.68</v>
      </c>
      <c r="K65">
        <f>MES_EOD!AA65+MES_EOD!AB65</f>
        <v>0</v>
      </c>
      <c r="L65">
        <f>NDMC_EOD!AA65+NDMC_EOD!AB65</f>
        <v>1.98</v>
      </c>
      <c r="M65">
        <f>TPDDL_EOD!AA65+TPDDL_EOD!AB65</f>
        <v>8.7100000000000009</v>
      </c>
      <c r="N65">
        <f t="shared" si="0"/>
        <v>29.56</v>
      </c>
      <c r="O65" s="113">
        <f t="shared" si="1"/>
        <v>-0.25999999999999801</v>
      </c>
      <c r="P65">
        <v>12.082780784844385</v>
      </c>
      <c r="Q65">
        <v>6.6212449255751018</v>
      </c>
      <c r="R65">
        <v>0</v>
      </c>
      <c r="S65">
        <v>1.9625845737483087</v>
      </c>
      <c r="T65">
        <v>8.633389715832207</v>
      </c>
      <c r="U65" s="115">
        <f t="shared" si="2"/>
        <v>29.300000000000004</v>
      </c>
      <c r="V65" s="113">
        <f t="shared" si="3"/>
        <v>0</v>
      </c>
      <c r="X65" s="118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29.3</v>
      </c>
      <c r="E66">
        <f>GT!N66</f>
        <v>0</v>
      </c>
      <c r="F66">
        <f t="shared" si="4"/>
        <v>90</v>
      </c>
      <c r="G66">
        <f t="shared" si="5"/>
        <v>29.3</v>
      </c>
      <c r="H66" s="113"/>
      <c r="I66">
        <f>BRPL_EOD!AA66+BRPL_EOD!AB66</f>
        <v>12.19</v>
      </c>
      <c r="J66">
        <f>BYPL_EOD!AA66+BYPL_EOD!AB66</f>
        <v>6.68</v>
      </c>
      <c r="K66">
        <f>MES_EOD!AA66+MES_EOD!AB66</f>
        <v>0</v>
      </c>
      <c r="L66">
        <f>NDMC_EOD!AA66+NDMC_EOD!AB66</f>
        <v>1.98</v>
      </c>
      <c r="M66">
        <f>TPDDL_EOD!AA66+TPDDL_EOD!AB66</f>
        <v>8.7100000000000009</v>
      </c>
      <c r="N66">
        <f t="shared" si="0"/>
        <v>29.56</v>
      </c>
      <c r="O66" s="113">
        <f t="shared" si="1"/>
        <v>-0.25999999999999801</v>
      </c>
      <c r="P66">
        <v>12.082780784844385</v>
      </c>
      <c r="Q66">
        <v>6.6212449255751018</v>
      </c>
      <c r="R66">
        <v>0</v>
      </c>
      <c r="S66">
        <v>1.9625845737483087</v>
      </c>
      <c r="T66">
        <v>8.633389715832207</v>
      </c>
      <c r="U66" s="115">
        <f t="shared" si="2"/>
        <v>29.300000000000004</v>
      </c>
      <c r="V66" s="113">
        <f t="shared" si="3"/>
        <v>0</v>
      </c>
      <c r="X66" s="118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29.3</v>
      </c>
      <c r="E67">
        <f>GT!N67</f>
        <v>0</v>
      </c>
      <c r="F67">
        <f t="shared" si="4"/>
        <v>90</v>
      </c>
      <c r="G67">
        <f t="shared" si="5"/>
        <v>29.3</v>
      </c>
      <c r="H67" s="113"/>
      <c r="I67">
        <f>BRPL_EOD!AA67+BRPL_EOD!AB67</f>
        <v>12.19</v>
      </c>
      <c r="J67">
        <f>BYPL_EOD!AA67+BYPL_EOD!AB67</f>
        <v>6.68</v>
      </c>
      <c r="K67">
        <f>MES_EOD!AA67+MES_EOD!AB67</f>
        <v>0</v>
      </c>
      <c r="L67">
        <f>NDMC_EOD!AA67+NDMC_EOD!AB67</f>
        <v>1.98</v>
      </c>
      <c r="M67">
        <f>TPDDL_EOD!AA67+TPDDL_EOD!AB67</f>
        <v>8.7100000000000009</v>
      </c>
      <c r="N67">
        <f t="shared" ref="N67:N98" si="6">SUM(I67:M67)</f>
        <v>29.56</v>
      </c>
      <c r="O67" s="113">
        <f t="shared" ref="O67:O98" si="7">G67-N67</f>
        <v>-0.25999999999999801</v>
      </c>
      <c r="P67">
        <v>12.082780784844385</v>
      </c>
      <c r="Q67">
        <v>6.6212449255751018</v>
      </c>
      <c r="R67">
        <v>0</v>
      </c>
      <c r="S67">
        <v>1.9625845737483087</v>
      </c>
      <c r="T67">
        <v>8.633389715832207</v>
      </c>
      <c r="U67" s="115">
        <f t="shared" ref="U67:U98" si="8">SUM(P67:T67)</f>
        <v>29.300000000000004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29.3</v>
      </c>
      <c r="E68">
        <f>GT!N68</f>
        <v>0</v>
      </c>
      <c r="F68">
        <f t="shared" ref="F68:F98" si="10">B68+C68</f>
        <v>90</v>
      </c>
      <c r="G68">
        <f t="shared" ref="G68:G98" si="11">D68+E68-X68</f>
        <v>29.3</v>
      </c>
      <c r="H68" s="113"/>
      <c r="I68">
        <f>BRPL_EOD!AA68+BRPL_EOD!AB68</f>
        <v>12.19</v>
      </c>
      <c r="J68">
        <f>BYPL_EOD!AA68+BYPL_EOD!AB68</f>
        <v>6.68</v>
      </c>
      <c r="K68">
        <f>MES_EOD!AA68+MES_EOD!AB68</f>
        <v>0</v>
      </c>
      <c r="L68">
        <f>NDMC_EOD!AA68+NDMC_EOD!AB68</f>
        <v>1.98</v>
      </c>
      <c r="M68">
        <f>TPDDL_EOD!AA68+TPDDL_EOD!AB68</f>
        <v>8.7100000000000009</v>
      </c>
      <c r="N68">
        <f t="shared" si="6"/>
        <v>29.56</v>
      </c>
      <c r="O68" s="113">
        <f t="shared" si="7"/>
        <v>-0.25999999999999801</v>
      </c>
      <c r="P68">
        <v>12.082780784844385</v>
      </c>
      <c r="Q68">
        <v>6.6212449255751018</v>
      </c>
      <c r="R68">
        <v>0</v>
      </c>
      <c r="S68">
        <v>1.9625845737483087</v>
      </c>
      <c r="T68">
        <v>8.633389715832207</v>
      </c>
      <c r="U68" s="115">
        <f t="shared" si="8"/>
        <v>29.300000000000004</v>
      </c>
      <c r="V68" s="113">
        <f t="shared" si="9"/>
        <v>0</v>
      </c>
      <c r="X68" s="118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29.3</v>
      </c>
      <c r="E69">
        <f>GT!N69</f>
        <v>0</v>
      </c>
      <c r="F69">
        <f t="shared" si="10"/>
        <v>90</v>
      </c>
      <c r="G69">
        <f t="shared" si="11"/>
        <v>29.3</v>
      </c>
      <c r="H69" s="113"/>
      <c r="I69">
        <f>BRPL_EOD!AA69+BRPL_EOD!AB69</f>
        <v>12.19</v>
      </c>
      <c r="J69">
        <f>BYPL_EOD!AA69+BYPL_EOD!AB69</f>
        <v>6.68</v>
      </c>
      <c r="K69">
        <f>MES_EOD!AA69+MES_EOD!AB69</f>
        <v>0</v>
      </c>
      <c r="L69">
        <f>NDMC_EOD!AA69+NDMC_EOD!AB69</f>
        <v>1.98</v>
      </c>
      <c r="M69">
        <f>TPDDL_EOD!AA69+TPDDL_EOD!AB69</f>
        <v>8.7100000000000009</v>
      </c>
      <c r="N69">
        <f t="shared" si="6"/>
        <v>29.56</v>
      </c>
      <c r="O69" s="113">
        <f t="shared" si="7"/>
        <v>-0.25999999999999801</v>
      </c>
      <c r="P69">
        <v>12.082780784844385</v>
      </c>
      <c r="Q69">
        <v>6.6212449255751018</v>
      </c>
      <c r="R69">
        <v>0</v>
      </c>
      <c r="S69">
        <v>1.9625845737483087</v>
      </c>
      <c r="T69">
        <v>8.633389715832207</v>
      </c>
      <c r="U69" s="115">
        <f t="shared" si="8"/>
        <v>29.300000000000004</v>
      </c>
      <c r="V69" s="113">
        <f t="shared" si="9"/>
        <v>0</v>
      </c>
      <c r="X69" s="118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29.3</v>
      </c>
      <c r="E70">
        <f>GT!N70</f>
        <v>0</v>
      </c>
      <c r="F70">
        <f t="shared" si="10"/>
        <v>90</v>
      </c>
      <c r="G70">
        <f t="shared" si="11"/>
        <v>29.3</v>
      </c>
      <c r="H70" s="113"/>
      <c r="I70">
        <f>BRPL_EOD!AA70+BRPL_EOD!AB70</f>
        <v>12.19</v>
      </c>
      <c r="J70">
        <f>BYPL_EOD!AA70+BYPL_EOD!AB70</f>
        <v>6.68</v>
      </c>
      <c r="K70">
        <f>MES_EOD!AA70+MES_EOD!AB70</f>
        <v>0</v>
      </c>
      <c r="L70">
        <f>NDMC_EOD!AA70+NDMC_EOD!AB70</f>
        <v>1.98</v>
      </c>
      <c r="M70">
        <f>TPDDL_EOD!AA70+TPDDL_EOD!AB70</f>
        <v>8.7100000000000009</v>
      </c>
      <c r="N70">
        <f t="shared" si="6"/>
        <v>29.56</v>
      </c>
      <c r="O70" s="113">
        <f t="shared" si="7"/>
        <v>-0.25999999999999801</v>
      </c>
      <c r="P70">
        <v>12.082780784844385</v>
      </c>
      <c r="Q70">
        <v>6.6212449255751018</v>
      </c>
      <c r="R70">
        <v>0</v>
      </c>
      <c r="S70">
        <v>1.9625845737483087</v>
      </c>
      <c r="T70">
        <v>8.633389715832207</v>
      </c>
      <c r="U70" s="115">
        <f t="shared" si="8"/>
        <v>29.300000000000004</v>
      </c>
      <c r="V70" s="113">
        <f t="shared" si="9"/>
        <v>0</v>
      </c>
      <c r="X70" s="118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29.3</v>
      </c>
      <c r="E71">
        <f>GT!N71</f>
        <v>0</v>
      </c>
      <c r="F71">
        <f t="shared" si="10"/>
        <v>90</v>
      </c>
      <c r="G71">
        <f t="shared" si="11"/>
        <v>29.3</v>
      </c>
      <c r="H71" s="113"/>
      <c r="I71">
        <f>BRPL_EOD!AA71+BRPL_EOD!AB71</f>
        <v>12.19</v>
      </c>
      <c r="J71">
        <f>BYPL_EOD!AA71+BYPL_EOD!AB71</f>
        <v>6.68</v>
      </c>
      <c r="K71">
        <f>MES_EOD!AA71+MES_EOD!AB71</f>
        <v>0</v>
      </c>
      <c r="L71">
        <f>NDMC_EOD!AA71+NDMC_EOD!AB71</f>
        <v>1.98</v>
      </c>
      <c r="M71">
        <f>TPDDL_EOD!AA71+TPDDL_EOD!AB71</f>
        <v>8.7100000000000009</v>
      </c>
      <c r="N71">
        <f t="shared" si="6"/>
        <v>29.56</v>
      </c>
      <c r="O71" s="113">
        <f t="shared" si="7"/>
        <v>-0.25999999999999801</v>
      </c>
      <c r="P71">
        <v>12.082780784844385</v>
      </c>
      <c r="Q71">
        <v>6.6212449255751018</v>
      </c>
      <c r="R71">
        <v>0</v>
      </c>
      <c r="S71">
        <v>1.9625845737483087</v>
      </c>
      <c r="T71">
        <v>8.633389715832207</v>
      </c>
      <c r="U71" s="115">
        <f t="shared" si="8"/>
        <v>29.300000000000004</v>
      </c>
      <c r="V71" s="113">
        <f t="shared" si="9"/>
        <v>0</v>
      </c>
      <c r="X71" s="118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29.3</v>
      </c>
      <c r="E72">
        <f>GT!N72</f>
        <v>0</v>
      </c>
      <c r="F72">
        <f t="shared" si="10"/>
        <v>90</v>
      </c>
      <c r="G72">
        <f t="shared" si="11"/>
        <v>29.3</v>
      </c>
      <c r="H72" s="113"/>
      <c r="I72">
        <f>BRPL_EOD!AA72+BRPL_EOD!AB72</f>
        <v>12.19</v>
      </c>
      <c r="J72">
        <f>BYPL_EOD!AA72+BYPL_EOD!AB72</f>
        <v>6.68</v>
      </c>
      <c r="K72">
        <f>MES_EOD!AA72+MES_EOD!AB72</f>
        <v>0</v>
      </c>
      <c r="L72">
        <f>NDMC_EOD!AA72+NDMC_EOD!AB72</f>
        <v>1.98</v>
      </c>
      <c r="M72">
        <f>TPDDL_EOD!AA72+TPDDL_EOD!AB72</f>
        <v>8.7100000000000009</v>
      </c>
      <c r="N72">
        <f t="shared" si="6"/>
        <v>29.56</v>
      </c>
      <c r="O72" s="113">
        <f t="shared" si="7"/>
        <v>-0.25999999999999801</v>
      </c>
      <c r="P72">
        <v>12.082780784844385</v>
      </c>
      <c r="Q72">
        <v>6.6212449255751018</v>
      </c>
      <c r="R72">
        <v>0</v>
      </c>
      <c r="S72">
        <v>1.9625845737483087</v>
      </c>
      <c r="T72">
        <v>8.633389715832207</v>
      </c>
      <c r="U72" s="115">
        <f t="shared" si="8"/>
        <v>29.300000000000004</v>
      </c>
      <c r="V72" s="113">
        <f t="shared" si="9"/>
        <v>0</v>
      </c>
      <c r="X72" s="118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29.3</v>
      </c>
      <c r="E73">
        <f>GT!N73</f>
        <v>0</v>
      </c>
      <c r="F73">
        <f t="shared" si="10"/>
        <v>90</v>
      </c>
      <c r="G73">
        <f t="shared" si="11"/>
        <v>29.3</v>
      </c>
      <c r="H73" s="113"/>
      <c r="I73">
        <f>BRPL_EOD!AA73+BRPL_EOD!AB73</f>
        <v>12.19</v>
      </c>
      <c r="J73">
        <f>BYPL_EOD!AA73+BYPL_EOD!AB73</f>
        <v>6.68</v>
      </c>
      <c r="K73">
        <f>MES_EOD!AA73+MES_EOD!AB73</f>
        <v>0</v>
      </c>
      <c r="L73">
        <f>NDMC_EOD!AA73+NDMC_EOD!AB73</f>
        <v>1.98</v>
      </c>
      <c r="M73">
        <f>TPDDL_EOD!AA73+TPDDL_EOD!AB73</f>
        <v>8.7100000000000009</v>
      </c>
      <c r="N73">
        <f t="shared" si="6"/>
        <v>29.56</v>
      </c>
      <c r="O73" s="113">
        <f t="shared" si="7"/>
        <v>-0.25999999999999801</v>
      </c>
      <c r="P73">
        <v>12.082780784844385</v>
      </c>
      <c r="Q73">
        <v>6.6212449255751018</v>
      </c>
      <c r="R73">
        <v>0</v>
      </c>
      <c r="S73">
        <v>1.9625845737483087</v>
      </c>
      <c r="T73">
        <v>8.633389715832207</v>
      </c>
      <c r="U73" s="115">
        <f t="shared" si="8"/>
        <v>29.300000000000004</v>
      </c>
      <c r="V73" s="113">
        <f t="shared" si="9"/>
        <v>0</v>
      </c>
      <c r="X73" s="118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29.3</v>
      </c>
      <c r="E74">
        <f>GT!N74</f>
        <v>0</v>
      </c>
      <c r="F74">
        <f t="shared" si="10"/>
        <v>90</v>
      </c>
      <c r="G74">
        <f t="shared" si="11"/>
        <v>29.3</v>
      </c>
      <c r="H74" s="113"/>
      <c r="I74">
        <f>BRPL_EOD!AA74+BRPL_EOD!AB74</f>
        <v>12.19</v>
      </c>
      <c r="J74">
        <f>BYPL_EOD!AA74+BYPL_EOD!AB74</f>
        <v>6.68</v>
      </c>
      <c r="K74">
        <f>MES_EOD!AA74+MES_EOD!AB74</f>
        <v>0</v>
      </c>
      <c r="L74">
        <f>NDMC_EOD!AA74+NDMC_EOD!AB74</f>
        <v>1.98</v>
      </c>
      <c r="M74">
        <f>TPDDL_EOD!AA74+TPDDL_EOD!AB74</f>
        <v>8.7100000000000009</v>
      </c>
      <c r="N74">
        <f t="shared" si="6"/>
        <v>29.56</v>
      </c>
      <c r="O74" s="113">
        <f t="shared" si="7"/>
        <v>-0.25999999999999801</v>
      </c>
      <c r="P74">
        <v>12.082780784844385</v>
      </c>
      <c r="Q74">
        <v>6.6212449255751018</v>
      </c>
      <c r="R74">
        <v>0</v>
      </c>
      <c r="S74">
        <v>1.9625845737483087</v>
      </c>
      <c r="T74">
        <v>8.633389715832207</v>
      </c>
      <c r="U74" s="115">
        <f t="shared" si="8"/>
        <v>29.300000000000004</v>
      </c>
      <c r="V74" s="113">
        <f t="shared" si="9"/>
        <v>0</v>
      </c>
      <c r="X74" s="118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29.6</v>
      </c>
      <c r="E75">
        <f>GT!N75</f>
        <v>0</v>
      </c>
      <c r="F75">
        <f t="shared" si="10"/>
        <v>90</v>
      </c>
      <c r="G75">
        <f t="shared" si="11"/>
        <v>29.6</v>
      </c>
      <c r="H75" s="113"/>
      <c r="I75">
        <f>BRPL_EOD!AA75+BRPL_EOD!AB75</f>
        <v>12.19</v>
      </c>
      <c r="J75">
        <f>BYPL_EOD!AA75+BYPL_EOD!AB75</f>
        <v>6.68</v>
      </c>
      <c r="K75">
        <f>MES_EOD!AA75+MES_EOD!AB75</f>
        <v>0</v>
      </c>
      <c r="L75">
        <f>NDMC_EOD!AA75+NDMC_EOD!AB75</f>
        <v>1.98</v>
      </c>
      <c r="M75">
        <f>TPDDL_EOD!AA75+TPDDL_EOD!AB75</f>
        <v>8.7100000000000009</v>
      </c>
      <c r="N75">
        <f t="shared" si="6"/>
        <v>29.56</v>
      </c>
      <c r="O75" s="113">
        <f t="shared" si="7"/>
        <v>4.00000000000027E-2</v>
      </c>
      <c r="P75">
        <v>12.206495263870096</v>
      </c>
      <c r="Q75">
        <v>6.6890392422192155</v>
      </c>
      <c r="R75">
        <v>0</v>
      </c>
      <c r="S75">
        <v>1.9826792963464142</v>
      </c>
      <c r="T75">
        <v>8.7217861975642776</v>
      </c>
      <c r="U75" s="115">
        <f t="shared" si="8"/>
        <v>29.600000000000005</v>
      </c>
      <c r="V75" s="113">
        <f t="shared" si="9"/>
        <v>0</v>
      </c>
      <c r="X75" s="118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29.6</v>
      </c>
      <c r="E76">
        <f>GT!N76</f>
        <v>0</v>
      </c>
      <c r="F76">
        <f t="shared" si="10"/>
        <v>90</v>
      </c>
      <c r="G76">
        <f t="shared" si="11"/>
        <v>29.6</v>
      </c>
      <c r="H76" s="113"/>
      <c r="I76">
        <f>BRPL_EOD!AA76+BRPL_EOD!AB76</f>
        <v>12.19</v>
      </c>
      <c r="J76">
        <f>BYPL_EOD!AA76+BYPL_EOD!AB76</f>
        <v>6.68</v>
      </c>
      <c r="K76">
        <f>MES_EOD!AA76+MES_EOD!AB76</f>
        <v>0</v>
      </c>
      <c r="L76">
        <f>NDMC_EOD!AA76+NDMC_EOD!AB76</f>
        <v>1.98</v>
      </c>
      <c r="M76">
        <f>TPDDL_EOD!AA76+TPDDL_EOD!AB76</f>
        <v>8.7100000000000009</v>
      </c>
      <c r="N76">
        <f t="shared" si="6"/>
        <v>29.56</v>
      </c>
      <c r="O76" s="113">
        <f t="shared" si="7"/>
        <v>4.00000000000027E-2</v>
      </c>
      <c r="P76">
        <v>12.206495263870096</v>
      </c>
      <c r="Q76">
        <v>6.6890392422192155</v>
      </c>
      <c r="R76">
        <v>0</v>
      </c>
      <c r="S76">
        <v>1.9826792963464142</v>
      </c>
      <c r="T76">
        <v>8.7217861975642776</v>
      </c>
      <c r="U76" s="115">
        <f t="shared" si="8"/>
        <v>29.600000000000005</v>
      </c>
      <c r="V76" s="113">
        <f t="shared" si="9"/>
        <v>0</v>
      </c>
      <c r="X76" s="118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29.6</v>
      </c>
      <c r="E77">
        <f>GT!N77</f>
        <v>0</v>
      </c>
      <c r="F77">
        <f t="shared" si="10"/>
        <v>90</v>
      </c>
      <c r="G77">
        <f t="shared" si="11"/>
        <v>29.6</v>
      </c>
      <c r="H77" s="113"/>
      <c r="I77">
        <f>BRPL_EOD!AA77+BRPL_EOD!AB77</f>
        <v>12.19</v>
      </c>
      <c r="J77">
        <f>BYPL_EOD!AA77+BYPL_EOD!AB77</f>
        <v>6.68</v>
      </c>
      <c r="K77">
        <f>MES_EOD!AA77+MES_EOD!AB77</f>
        <v>0</v>
      </c>
      <c r="L77">
        <f>NDMC_EOD!AA77+NDMC_EOD!AB77</f>
        <v>1.98</v>
      </c>
      <c r="M77">
        <f>TPDDL_EOD!AA77+TPDDL_EOD!AB77</f>
        <v>8.7100000000000009</v>
      </c>
      <c r="N77">
        <f t="shared" si="6"/>
        <v>29.56</v>
      </c>
      <c r="O77" s="113">
        <f t="shared" si="7"/>
        <v>4.00000000000027E-2</v>
      </c>
      <c r="P77">
        <v>12.206495263870096</v>
      </c>
      <c r="Q77">
        <v>6.6890392422192155</v>
      </c>
      <c r="R77">
        <v>0</v>
      </c>
      <c r="S77">
        <v>1.9826792963464142</v>
      </c>
      <c r="T77">
        <v>8.7217861975642776</v>
      </c>
      <c r="U77" s="115">
        <f t="shared" si="8"/>
        <v>29.600000000000005</v>
      </c>
      <c r="V77" s="113">
        <f t="shared" si="9"/>
        <v>0</v>
      </c>
      <c r="X77" s="118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29.6</v>
      </c>
      <c r="E78">
        <f>GT!N78</f>
        <v>0</v>
      </c>
      <c r="F78">
        <f t="shared" si="10"/>
        <v>90</v>
      </c>
      <c r="G78">
        <f t="shared" si="11"/>
        <v>29.6</v>
      </c>
      <c r="H78" s="113"/>
      <c r="I78">
        <f>BRPL_EOD!AA78+BRPL_EOD!AB78</f>
        <v>12.19</v>
      </c>
      <c r="J78">
        <f>BYPL_EOD!AA78+BYPL_EOD!AB78</f>
        <v>6.68</v>
      </c>
      <c r="K78">
        <f>MES_EOD!AA78+MES_EOD!AB78</f>
        <v>0</v>
      </c>
      <c r="L78">
        <f>NDMC_EOD!AA78+NDMC_EOD!AB78</f>
        <v>1.98</v>
      </c>
      <c r="M78">
        <f>TPDDL_EOD!AA78+TPDDL_EOD!AB78</f>
        <v>8.7100000000000009</v>
      </c>
      <c r="N78">
        <f t="shared" si="6"/>
        <v>29.56</v>
      </c>
      <c r="O78" s="113">
        <f t="shared" si="7"/>
        <v>4.00000000000027E-2</v>
      </c>
      <c r="P78">
        <v>12.206495263870096</v>
      </c>
      <c r="Q78">
        <v>6.6890392422192155</v>
      </c>
      <c r="R78">
        <v>0</v>
      </c>
      <c r="S78">
        <v>1.9826792963464142</v>
      </c>
      <c r="T78">
        <v>8.7217861975642776</v>
      </c>
      <c r="U78" s="115">
        <f t="shared" si="8"/>
        <v>29.600000000000005</v>
      </c>
      <c r="V78" s="113">
        <f t="shared" si="9"/>
        <v>0</v>
      </c>
      <c r="X78" s="118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29.6</v>
      </c>
      <c r="E79">
        <f>GT!N79</f>
        <v>0</v>
      </c>
      <c r="F79">
        <f t="shared" si="10"/>
        <v>90</v>
      </c>
      <c r="G79">
        <f t="shared" si="11"/>
        <v>29.6</v>
      </c>
      <c r="H79" s="113"/>
      <c r="I79">
        <f>BRPL_EOD!AA79+BRPL_EOD!AB79</f>
        <v>12.19</v>
      </c>
      <c r="J79">
        <f>BYPL_EOD!AA79+BYPL_EOD!AB79</f>
        <v>6.68</v>
      </c>
      <c r="K79">
        <f>MES_EOD!AA79+MES_EOD!AB79</f>
        <v>0</v>
      </c>
      <c r="L79">
        <f>NDMC_EOD!AA79+NDMC_EOD!AB79</f>
        <v>1.98</v>
      </c>
      <c r="M79">
        <f>TPDDL_EOD!AA79+TPDDL_EOD!AB79</f>
        <v>8.7100000000000009</v>
      </c>
      <c r="N79">
        <f t="shared" si="6"/>
        <v>29.56</v>
      </c>
      <c r="O79" s="113">
        <f t="shared" si="7"/>
        <v>4.00000000000027E-2</v>
      </c>
      <c r="P79">
        <v>12.206495263870096</v>
      </c>
      <c r="Q79">
        <v>6.6890392422192155</v>
      </c>
      <c r="R79">
        <v>0</v>
      </c>
      <c r="S79">
        <v>1.9826792963464142</v>
      </c>
      <c r="T79">
        <v>8.7217861975642776</v>
      </c>
      <c r="U79" s="115">
        <f t="shared" si="8"/>
        <v>29.600000000000005</v>
      </c>
      <c r="V79" s="113">
        <f t="shared" si="9"/>
        <v>0</v>
      </c>
      <c r="X79" s="118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29.6</v>
      </c>
      <c r="E80">
        <f>GT!N80</f>
        <v>0</v>
      </c>
      <c r="F80">
        <f t="shared" si="10"/>
        <v>90</v>
      </c>
      <c r="G80">
        <f t="shared" si="11"/>
        <v>29.6</v>
      </c>
      <c r="H80" s="113"/>
      <c r="I80">
        <f>BRPL_EOD!AA80+BRPL_EOD!AB80</f>
        <v>12.19</v>
      </c>
      <c r="J80">
        <f>BYPL_EOD!AA80+BYPL_EOD!AB80</f>
        <v>6.68</v>
      </c>
      <c r="K80">
        <f>MES_EOD!AA80+MES_EOD!AB80</f>
        <v>0</v>
      </c>
      <c r="L80">
        <f>NDMC_EOD!AA80+NDMC_EOD!AB80</f>
        <v>1.98</v>
      </c>
      <c r="M80">
        <f>TPDDL_EOD!AA80+TPDDL_EOD!AB80</f>
        <v>8.7100000000000009</v>
      </c>
      <c r="N80">
        <f t="shared" si="6"/>
        <v>29.56</v>
      </c>
      <c r="O80" s="113">
        <f t="shared" si="7"/>
        <v>4.00000000000027E-2</v>
      </c>
      <c r="P80">
        <v>12.206495263870096</v>
      </c>
      <c r="Q80">
        <v>6.6890392422192155</v>
      </c>
      <c r="R80">
        <v>0</v>
      </c>
      <c r="S80">
        <v>1.9826792963464142</v>
      </c>
      <c r="T80">
        <v>8.7217861975642776</v>
      </c>
      <c r="U80" s="115">
        <f t="shared" si="8"/>
        <v>29.600000000000005</v>
      </c>
      <c r="V80" s="113">
        <f t="shared" si="9"/>
        <v>0</v>
      </c>
      <c r="X80" s="118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29.6</v>
      </c>
      <c r="E81">
        <f>GT!N81</f>
        <v>0</v>
      </c>
      <c r="F81">
        <f t="shared" si="10"/>
        <v>90</v>
      </c>
      <c r="G81">
        <f t="shared" si="11"/>
        <v>29.6</v>
      </c>
      <c r="H81" s="113"/>
      <c r="I81">
        <f>BRPL_EOD!AA81+BRPL_EOD!AB81</f>
        <v>12.19</v>
      </c>
      <c r="J81">
        <f>BYPL_EOD!AA81+BYPL_EOD!AB81</f>
        <v>6.68</v>
      </c>
      <c r="K81">
        <f>MES_EOD!AA81+MES_EOD!AB81</f>
        <v>0</v>
      </c>
      <c r="L81">
        <f>NDMC_EOD!AA81+NDMC_EOD!AB81</f>
        <v>1.98</v>
      </c>
      <c r="M81">
        <f>TPDDL_EOD!AA81+TPDDL_EOD!AB81</f>
        <v>8.7100000000000009</v>
      </c>
      <c r="N81">
        <f t="shared" si="6"/>
        <v>29.56</v>
      </c>
      <c r="O81" s="113">
        <f t="shared" si="7"/>
        <v>4.00000000000027E-2</v>
      </c>
      <c r="P81">
        <v>12.206495263870096</v>
      </c>
      <c r="Q81">
        <v>6.6890392422192155</v>
      </c>
      <c r="R81">
        <v>0</v>
      </c>
      <c r="S81">
        <v>1.9826792963464142</v>
      </c>
      <c r="T81">
        <v>8.7217861975642776</v>
      </c>
      <c r="U81" s="115">
        <f t="shared" si="8"/>
        <v>29.600000000000005</v>
      </c>
      <c r="V81" s="113">
        <f t="shared" si="9"/>
        <v>0</v>
      </c>
      <c r="X81" s="118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29.6</v>
      </c>
      <c r="E82">
        <f>GT!N82</f>
        <v>0</v>
      </c>
      <c r="F82">
        <f t="shared" si="10"/>
        <v>90</v>
      </c>
      <c r="G82">
        <f t="shared" si="11"/>
        <v>29.6</v>
      </c>
      <c r="H82" s="113"/>
      <c r="I82">
        <f>BRPL_EOD!AA82+BRPL_EOD!AB82</f>
        <v>12.19</v>
      </c>
      <c r="J82">
        <f>BYPL_EOD!AA82+BYPL_EOD!AB82</f>
        <v>6.68</v>
      </c>
      <c r="K82">
        <f>MES_EOD!AA82+MES_EOD!AB82</f>
        <v>0</v>
      </c>
      <c r="L82">
        <f>NDMC_EOD!AA82+NDMC_EOD!AB82</f>
        <v>1.98</v>
      </c>
      <c r="M82">
        <f>TPDDL_EOD!AA82+TPDDL_EOD!AB82</f>
        <v>8.7100000000000009</v>
      </c>
      <c r="N82">
        <f t="shared" si="6"/>
        <v>29.56</v>
      </c>
      <c r="O82" s="113">
        <f t="shared" si="7"/>
        <v>4.00000000000027E-2</v>
      </c>
      <c r="P82">
        <v>12.206495263870096</v>
      </c>
      <c r="Q82">
        <v>6.6890392422192155</v>
      </c>
      <c r="R82">
        <v>0</v>
      </c>
      <c r="S82">
        <v>1.9826792963464142</v>
      </c>
      <c r="T82">
        <v>8.7217861975642776</v>
      </c>
      <c r="U82" s="115">
        <f t="shared" si="8"/>
        <v>29.600000000000005</v>
      </c>
      <c r="V82" s="113">
        <f t="shared" si="9"/>
        <v>0</v>
      </c>
      <c r="X82" s="118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29.6</v>
      </c>
      <c r="E83">
        <f>GT!N83</f>
        <v>0</v>
      </c>
      <c r="F83">
        <f t="shared" si="10"/>
        <v>90</v>
      </c>
      <c r="G83">
        <f t="shared" si="11"/>
        <v>29.6</v>
      </c>
      <c r="H83" s="113"/>
      <c r="I83">
        <f>BRPL_EOD!AA83+BRPL_EOD!AB83</f>
        <v>12.19</v>
      </c>
      <c r="J83">
        <f>BYPL_EOD!AA83+BYPL_EOD!AB83</f>
        <v>6.68</v>
      </c>
      <c r="K83">
        <f>MES_EOD!AA83+MES_EOD!AB83</f>
        <v>0</v>
      </c>
      <c r="L83">
        <f>NDMC_EOD!AA83+NDMC_EOD!AB83</f>
        <v>1.98</v>
      </c>
      <c r="M83">
        <f>TPDDL_EOD!AA83+TPDDL_EOD!AB83</f>
        <v>8.7100000000000009</v>
      </c>
      <c r="N83">
        <f t="shared" si="6"/>
        <v>29.56</v>
      </c>
      <c r="O83" s="113">
        <f t="shared" si="7"/>
        <v>4.00000000000027E-2</v>
      </c>
      <c r="P83">
        <v>12.206495263870096</v>
      </c>
      <c r="Q83">
        <v>6.6890392422192155</v>
      </c>
      <c r="R83">
        <v>0</v>
      </c>
      <c r="S83">
        <v>1.9826792963464142</v>
      </c>
      <c r="T83">
        <v>8.7217861975642776</v>
      </c>
      <c r="U83" s="115">
        <f t="shared" si="8"/>
        <v>29.600000000000005</v>
      </c>
      <c r="V83" s="113">
        <f t="shared" si="9"/>
        <v>0</v>
      </c>
      <c r="X83" s="118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29.6</v>
      </c>
      <c r="E84">
        <f>GT!N84</f>
        <v>0</v>
      </c>
      <c r="F84">
        <f t="shared" si="10"/>
        <v>90</v>
      </c>
      <c r="G84">
        <f t="shared" si="11"/>
        <v>29.6</v>
      </c>
      <c r="H84" s="113"/>
      <c r="I84">
        <f>BRPL_EOD!AA84+BRPL_EOD!AB84</f>
        <v>12.19</v>
      </c>
      <c r="J84">
        <f>BYPL_EOD!AA84+BYPL_EOD!AB84</f>
        <v>6.68</v>
      </c>
      <c r="K84">
        <f>MES_EOD!AA84+MES_EOD!AB84</f>
        <v>0</v>
      </c>
      <c r="L84">
        <f>NDMC_EOD!AA84+NDMC_EOD!AB84</f>
        <v>1.98</v>
      </c>
      <c r="M84">
        <f>TPDDL_EOD!AA84+TPDDL_EOD!AB84</f>
        <v>8.7100000000000009</v>
      </c>
      <c r="N84">
        <f t="shared" si="6"/>
        <v>29.56</v>
      </c>
      <c r="O84" s="113">
        <f t="shared" si="7"/>
        <v>4.00000000000027E-2</v>
      </c>
      <c r="P84">
        <v>12.206495263870096</v>
      </c>
      <c r="Q84">
        <v>6.6890392422192155</v>
      </c>
      <c r="R84">
        <v>0</v>
      </c>
      <c r="S84">
        <v>1.9826792963464142</v>
      </c>
      <c r="T84">
        <v>8.7217861975642776</v>
      </c>
      <c r="U84" s="115">
        <f t="shared" si="8"/>
        <v>29.600000000000005</v>
      </c>
      <c r="V84" s="113">
        <f t="shared" si="9"/>
        <v>0</v>
      </c>
      <c r="X84" s="118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31.6</v>
      </c>
      <c r="E85">
        <f>GT!N85</f>
        <v>0</v>
      </c>
      <c r="F85">
        <f t="shared" si="10"/>
        <v>90</v>
      </c>
      <c r="G85">
        <f t="shared" si="11"/>
        <v>31.6</v>
      </c>
      <c r="H85" s="113"/>
      <c r="I85">
        <f>BRPL_EOD!AA85+BRPL_EOD!AB85</f>
        <v>13.08</v>
      </c>
      <c r="J85">
        <f>BYPL_EOD!AA85+BYPL_EOD!AB85</f>
        <v>7.16</v>
      </c>
      <c r="K85">
        <f>MES_EOD!AA85+MES_EOD!AB85</f>
        <v>0</v>
      </c>
      <c r="L85">
        <f>NDMC_EOD!AA85+NDMC_EOD!AB85</f>
        <v>1.98</v>
      </c>
      <c r="M85">
        <f>TPDDL_EOD!AA85+TPDDL_EOD!AB85</f>
        <v>9.34</v>
      </c>
      <c r="N85">
        <f t="shared" si="6"/>
        <v>31.560000000000002</v>
      </c>
      <c r="O85" s="113">
        <f t="shared" si="7"/>
        <v>3.9999999999999147E-2</v>
      </c>
      <c r="P85">
        <v>13.096577946768061</v>
      </c>
      <c r="Q85">
        <v>7.1690747782002537</v>
      </c>
      <c r="R85">
        <v>0</v>
      </c>
      <c r="S85">
        <v>1.9825095057034219</v>
      </c>
      <c r="T85">
        <v>9.3518377693282631</v>
      </c>
      <c r="U85" s="115">
        <f t="shared" si="8"/>
        <v>31.6</v>
      </c>
      <c r="V85" s="113">
        <f t="shared" si="9"/>
        <v>0</v>
      </c>
      <c r="X85" s="118"/>
    </row>
    <row r="86" spans="1:24">
      <c r="A86" t="s">
        <v>128</v>
      </c>
      <c r="B86">
        <f>GT!B86</f>
        <v>34</v>
      </c>
      <c r="C86">
        <f>GT!C86</f>
        <v>56</v>
      </c>
      <c r="D86">
        <f>GT!M86</f>
        <v>31.6</v>
      </c>
      <c r="E86">
        <f>GT!N86</f>
        <v>0</v>
      </c>
      <c r="F86">
        <f t="shared" si="10"/>
        <v>90</v>
      </c>
      <c r="G86">
        <f t="shared" si="11"/>
        <v>31.6</v>
      </c>
      <c r="H86" s="113"/>
      <c r="I86">
        <f>BRPL_EOD!AA86+BRPL_EOD!AB86</f>
        <v>13.24</v>
      </c>
      <c r="J86">
        <f>BYPL_EOD!AA86+BYPL_EOD!AB86</f>
        <v>7.25</v>
      </c>
      <c r="K86">
        <f>MES_EOD!AA86+MES_EOD!AB86</f>
        <v>0</v>
      </c>
      <c r="L86">
        <f>NDMC_EOD!AA86+NDMC_EOD!AB86</f>
        <v>1.68</v>
      </c>
      <c r="M86">
        <f>TPDDL_EOD!AA86+TPDDL_EOD!AB86</f>
        <v>9.4600000000000009</v>
      </c>
      <c r="N86">
        <f t="shared" si="6"/>
        <v>31.630000000000003</v>
      </c>
      <c r="O86" s="113">
        <f t="shared" si="7"/>
        <v>-3.0000000000001137E-2</v>
      </c>
      <c r="P86">
        <v>13.227442301612394</v>
      </c>
      <c r="Q86">
        <v>7.2431236168194753</v>
      </c>
      <c r="R86">
        <v>0</v>
      </c>
      <c r="S86">
        <v>1.6784065760354092</v>
      </c>
      <c r="T86">
        <v>9.4510275055327231</v>
      </c>
      <c r="U86" s="115">
        <f t="shared" si="8"/>
        <v>31.6</v>
      </c>
      <c r="V86" s="113">
        <f t="shared" si="9"/>
        <v>0</v>
      </c>
      <c r="X86" s="118"/>
    </row>
    <row r="87" spans="1:24">
      <c r="A87" t="s">
        <v>129</v>
      </c>
      <c r="B87">
        <f>GT!B87</f>
        <v>34</v>
      </c>
      <c r="C87">
        <f>GT!C87</f>
        <v>56</v>
      </c>
      <c r="D87">
        <f>GT!M87</f>
        <v>31.6</v>
      </c>
      <c r="E87">
        <f>GT!N87</f>
        <v>0</v>
      </c>
      <c r="F87">
        <f t="shared" si="10"/>
        <v>90</v>
      </c>
      <c r="G87">
        <f t="shared" si="11"/>
        <v>31.6</v>
      </c>
      <c r="H87" s="113"/>
      <c r="I87">
        <f>BRPL_EOD!AA87+BRPL_EOD!AB87</f>
        <v>13.24</v>
      </c>
      <c r="J87">
        <f>BYPL_EOD!AA87+BYPL_EOD!AB87</f>
        <v>7.25</v>
      </c>
      <c r="K87">
        <f>MES_EOD!AA87+MES_EOD!AB87</f>
        <v>0</v>
      </c>
      <c r="L87">
        <f>NDMC_EOD!AA87+NDMC_EOD!AB87</f>
        <v>1.68</v>
      </c>
      <c r="M87">
        <f>TPDDL_EOD!AA87+TPDDL_EOD!AB87</f>
        <v>9.4600000000000009</v>
      </c>
      <c r="N87">
        <f t="shared" si="6"/>
        <v>31.630000000000003</v>
      </c>
      <c r="O87" s="113">
        <f t="shared" si="7"/>
        <v>-3.0000000000001137E-2</v>
      </c>
      <c r="P87">
        <v>13.227442301612394</v>
      </c>
      <c r="Q87">
        <v>7.2431236168194753</v>
      </c>
      <c r="R87">
        <v>0</v>
      </c>
      <c r="S87">
        <v>1.6784065760354092</v>
      </c>
      <c r="T87">
        <v>9.4510275055327231</v>
      </c>
      <c r="U87" s="115">
        <f t="shared" si="8"/>
        <v>31.6</v>
      </c>
      <c r="V87" s="113">
        <f t="shared" si="9"/>
        <v>0</v>
      </c>
      <c r="X87" s="118"/>
    </row>
    <row r="88" spans="1:24">
      <c r="A88" t="s">
        <v>130</v>
      </c>
      <c r="B88">
        <f>GT!B88</f>
        <v>34</v>
      </c>
      <c r="C88">
        <f>GT!C88</f>
        <v>56</v>
      </c>
      <c r="D88">
        <f>GT!M88</f>
        <v>31.6</v>
      </c>
      <c r="E88">
        <f>GT!N88</f>
        <v>0</v>
      </c>
      <c r="F88">
        <f t="shared" si="10"/>
        <v>90</v>
      </c>
      <c r="G88">
        <f t="shared" si="11"/>
        <v>31.6</v>
      </c>
      <c r="H88" s="113"/>
      <c r="I88">
        <f>BRPL_EOD!AA88+BRPL_EOD!AB88</f>
        <v>13.24</v>
      </c>
      <c r="J88">
        <f>BYPL_EOD!AA88+BYPL_EOD!AB88</f>
        <v>7.25</v>
      </c>
      <c r="K88">
        <f>MES_EOD!AA88+MES_EOD!AB88</f>
        <v>0</v>
      </c>
      <c r="L88">
        <f>NDMC_EOD!AA88+NDMC_EOD!AB88</f>
        <v>1.68</v>
      </c>
      <c r="M88">
        <f>TPDDL_EOD!AA88+TPDDL_EOD!AB88</f>
        <v>9.4600000000000009</v>
      </c>
      <c r="N88">
        <f t="shared" si="6"/>
        <v>31.630000000000003</v>
      </c>
      <c r="O88" s="113">
        <f t="shared" si="7"/>
        <v>-3.0000000000001137E-2</v>
      </c>
      <c r="P88">
        <v>13.227442301612394</v>
      </c>
      <c r="Q88">
        <v>7.2431236168194753</v>
      </c>
      <c r="R88">
        <v>0</v>
      </c>
      <c r="S88">
        <v>1.6784065760354092</v>
      </c>
      <c r="T88">
        <v>9.4510275055327231</v>
      </c>
      <c r="U88" s="115">
        <f t="shared" si="8"/>
        <v>31.6</v>
      </c>
      <c r="V88" s="113">
        <f t="shared" si="9"/>
        <v>0</v>
      </c>
      <c r="X88" s="118"/>
    </row>
    <row r="89" spans="1:24">
      <c r="A89" t="s">
        <v>131</v>
      </c>
      <c r="B89">
        <f>GT!B89</f>
        <v>34</v>
      </c>
      <c r="C89">
        <f>GT!C89</f>
        <v>56</v>
      </c>
      <c r="D89">
        <f>GT!M89</f>
        <v>31.6</v>
      </c>
      <c r="E89">
        <f>GT!N89</f>
        <v>0</v>
      </c>
      <c r="F89">
        <f t="shared" si="10"/>
        <v>90</v>
      </c>
      <c r="G89">
        <f t="shared" si="11"/>
        <v>31.6</v>
      </c>
      <c r="H89" s="113"/>
      <c r="I89">
        <f>BRPL_EOD!AA89+BRPL_EOD!AB89</f>
        <v>13.24</v>
      </c>
      <c r="J89">
        <f>BYPL_EOD!AA89+BYPL_EOD!AB89</f>
        <v>7.25</v>
      </c>
      <c r="K89">
        <f>MES_EOD!AA89+MES_EOD!AB89</f>
        <v>0</v>
      </c>
      <c r="L89">
        <f>NDMC_EOD!AA89+NDMC_EOD!AB89</f>
        <v>1.68</v>
      </c>
      <c r="M89">
        <f>TPDDL_EOD!AA89+TPDDL_EOD!AB89</f>
        <v>9.4600000000000009</v>
      </c>
      <c r="N89">
        <f t="shared" si="6"/>
        <v>31.630000000000003</v>
      </c>
      <c r="O89" s="113">
        <f t="shared" si="7"/>
        <v>-3.0000000000001137E-2</v>
      </c>
      <c r="P89">
        <v>13.227442301612394</v>
      </c>
      <c r="Q89">
        <v>7.2431236168194753</v>
      </c>
      <c r="R89">
        <v>0</v>
      </c>
      <c r="S89">
        <v>1.6784065760354092</v>
      </c>
      <c r="T89">
        <v>9.4510275055327231</v>
      </c>
      <c r="U89" s="115">
        <f t="shared" si="8"/>
        <v>31.6</v>
      </c>
      <c r="V89" s="113">
        <f t="shared" si="9"/>
        <v>0</v>
      </c>
      <c r="X89" s="118"/>
    </row>
    <row r="90" spans="1:24">
      <c r="A90" t="s">
        <v>132</v>
      </c>
      <c r="B90">
        <f>GT!B90</f>
        <v>34</v>
      </c>
      <c r="C90">
        <f>GT!C90</f>
        <v>56</v>
      </c>
      <c r="D90">
        <f>GT!M90</f>
        <v>31.6</v>
      </c>
      <c r="E90">
        <f>GT!N90</f>
        <v>0</v>
      </c>
      <c r="F90">
        <f t="shared" si="10"/>
        <v>90</v>
      </c>
      <c r="G90">
        <f t="shared" si="11"/>
        <v>31.6</v>
      </c>
      <c r="H90" s="113"/>
      <c r="I90">
        <f>BRPL_EOD!AA90+BRPL_EOD!AB90</f>
        <v>13.24</v>
      </c>
      <c r="J90">
        <f>BYPL_EOD!AA90+BYPL_EOD!AB90</f>
        <v>7.25</v>
      </c>
      <c r="K90">
        <f>MES_EOD!AA90+MES_EOD!AB90</f>
        <v>0</v>
      </c>
      <c r="L90">
        <f>NDMC_EOD!AA90+NDMC_EOD!AB90</f>
        <v>1.68</v>
      </c>
      <c r="M90">
        <f>TPDDL_EOD!AA90+TPDDL_EOD!AB90</f>
        <v>9.4600000000000009</v>
      </c>
      <c r="N90">
        <f t="shared" si="6"/>
        <v>31.630000000000003</v>
      </c>
      <c r="O90" s="113">
        <f t="shared" si="7"/>
        <v>-3.0000000000001137E-2</v>
      </c>
      <c r="P90">
        <v>13.227442301612394</v>
      </c>
      <c r="Q90">
        <v>7.2431236168194753</v>
      </c>
      <c r="R90">
        <v>0</v>
      </c>
      <c r="S90">
        <v>1.6784065760354092</v>
      </c>
      <c r="T90">
        <v>9.4510275055327231</v>
      </c>
      <c r="U90" s="115">
        <f t="shared" si="8"/>
        <v>31.6</v>
      </c>
      <c r="V90" s="113">
        <f t="shared" si="9"/>
        <v>0</v>
      </c>
      <c r="X90" s="118"/>
    </row>
    <row r="91" spans="1:24">
      <c r="A91" t="s">
        <v>133</v>
      </c>
      <c r="B91">
        <f>GT!B91</f>
        <v>34</v>
      </c>
      <c r="C91">
        <f>GT!C91</f>
        <v>56</v>
      </c>
      <c r="D91">
        <f>GT!M91</f>
        <v>31.6</v>
      </c>
      <c r="E91">
        <f>GT!N91</f>
        <v>0</v>
      </c>
      <c r="F91">
        <f t="shared" si="10"/>
        <v>90</v>
      </c>
      <c r="G91">
        <f t="shared" si="11"/>
        <v>31.6</v>
      </c>
      <c r="H91" s="113"/>
      <c r="I91">
        <f>BRPL_EOD!AA91+BRPL_EOD!AB91</f>
        <v>13.24</v>
      </c>
      <c r="J91">
        <f>BYPL_EOD!AA91+BYPL_EOD!AB91</f>
        <v>7.25</v>
      </c>
      <c r="K91">
        <f>MES_EOD!AA91+MES_EOD!AB91</f>
        <v>0</v>
      </c>
      <c r="L91">
        <f>NDMC_EOD!AA91+NDMC_EOD!AB91</f>
        <v>1.68</v>
      </c>
      <c r="M91">
        <f>TPDDL_EOD!AA91+TPDDL_EOD!AB91</f>
        <v>9.4600000000000009</v>
      </c>
      <c r="N91">
        <f t="shared" si="6"/>
        <v>31.630000000000003</v>
      </c>
      <c r="O91" s="113">
        <f t="shared" si="7"/>
        <v>-3.0000000000001137E-2</v>
      </c>
      <c r="P91">
        <v>13.227442301612394</v>
      </c>
      <c r="Q91">
        <v>7.2431236168194753</v>
      </c>
      <c r="R91">
        <v>0</v>
      </c>
      <c r="S91">
        <v>1.6784065760354092</v>
      </c>
      <c r="T91">
        <v>9.4510275055327231</v>
      </c>
      <c r="U91" s="115">
        <f t="shared" si="8"/>
        <v>31.6</v>
      </c>
      <c r="V91" s="113">
        <f t="shared" si="9"/>
        <v>0</v>
      </c>
      <c r="X91" s="118"/>
    </row>
    <row r="92" spans="1:24">
      <c r="A92" t="s">
        <v>134</v>
      </c>
      <c r="B92">
        <f>GT!B92</f>
        <v>34</v>
      </c>
      <c r="C92">
        <f>GT!C92</f>
        <v>56</v>
      </c>
      <c r="D92">
        <f>GT!M92</f>
        <v>31.6</v>
      </c>
      <c r="E92">
        <f>GT!N92</f>
        <v>0</v>
      </c>
      <c r="F92">
        <f t="shared" si="10"/>
        <v>90</v>
      </c>
      <c r="G92">
        <f t="shared" si="11"/>
        <v>31.6</v>
      </c>
      <c r="H92" s="113"/>
      <c r="I92">
        <f>BRPL_EOD!AA92+BRPL_EOD!AB92</f>
        <v>13.24</v>
      </c>
      <c r="J92">
        <f>BYPL_EOD!AA92+BYPL_EOD!AB92</f>
        <v>7.25</v>
      </c>
      <c r="K92">
        <f>MES_EOD!AA92+MES_EOD!AB92</f>
        <v>0</v>
      </c>
      <c r="L92">
        <f>NDMC_EOD!AA92+NDMC_EOD!AB92</f>
        <v>1.68</v>
      </c>
      <c r="M92">
        <f>TPDDL_EOD!AA92+TPDDL_EOD!AB92</f>
        <v>9.4600000000000009</v>
      </c>
      <c r="N92">
        <f t="shared" si="6"/>
        <v>31.630000000000003</v>
      </c>
      <c r="O92" s="113">
        <f t="shared" si="7"/>
        <v>-3.0000000000001137E-2</v>
      </c>
      <c r="P92">
        <v>13.227442301612394</v>
      </c>
      <c r="Q92">
        <v>7.2431236168194753</v>
      </c>
      <c r="R92">
        <v>0</v>
      </c>
      <c r="S92">
        <v>1.6784065760354092</v>
      </c>
      <c r="T92">
        <v>9.4510275055327231</v>
      </c>
      <c r="U92" s="115">
        <f t="shared" si="8"/>
        <v>31.6</v>
      </c>
      <c r="V92" s="113">
        <f t="shared" si="9"/>
        <v>0</v>
      </c>
      <c r="X92" s="118"/>
    </row>
    <row r="93" spans="1:24">
      <c r="A93" t="s">
        <v>135</v>
      </c>
      <c r="B93">
        <f>GT!B93</f>
        <v>34</v>
      </c>
      <c r="C93">
        <f>GT!C93</f>
        <v>56</v>
      </c>
      <c r="D93">
        <f>GT!M93</f>
        <v>31.6</v>
      </c>
      <c r="E93">
        <f>GT!N93</f>
        <v>0</v>
      </c>
      <c r="F93">
        <f t="shared" si="10"/>
        <v>90</v>
      </c>
      <c r="G93">
        <f t="shared" si="11"/>
        <v>31.6</v>
      </c>
      <c r="H93" s="113"/>
      <c r="I93">
        <f>BRPL_EOD!AA93+BRPL_EOD!AB93</f>
        <v>13.24</v>
      </c>
      <c r="J93">
        <f>BYPL_EOD!AA93+BYPL_EOD!AB93</f>
        <v>7.25</v>
      </c>
      <c r="K93">
        <f>MES_EOD!AA93+MES_EOD!AB93</f>
        <v>0</v>
      </c>
      <c r="L93">
        <f>NDMC_EOD!AA93+NDMC_EOD!AB93</f>
        <v>1.68</v>
      </c>
      <c r="M93">
        <f>TPDDL_EOD!AA93+TPDDL_EOD!AB93</f>
        <v>9.4600000000000009</v>
      </c>
      <c r="N93">
        <f t="shared" si="6"/>
        <v>31.630000000000003</v>
      </c>
      <c r="O93" s="113">
        <f t="shared" si="7"/>
        <v>-3.0000000000001137E-2</v>
      </c>
      <c r="P93">
        <v>13.227442301612394</v>
      </c>
      <c r="Q93">
        <v>7.2431236168194753</v>
      </c>
      <c r="R93">
        <v>0</v>
      </c>
      <c r="S93">
        <v>1.6784065760354092</v>
      </c>
      <c r="T93">
        <v>9.4510275055327231</v>
      </c>
      <c r="U93" s="115">
        <f t="shared" si="8"/>
        <v>31.6</v>
      </c>
      <c r="V93" s="113">
        <f t="shared" si="9"/>
        <v>0</v>
      </c>
      <c r="X93" s="118"/>
    </row>
    <row r="94" spans="1:24">
      <c r="A94" t="s">
        <v>136</v>
      </c>
      <c r="B94">
        <f>GT!B94</f>
        <v>34</v>
      </c>
      <c r="C94">
        <f>GT!C94</f>
        <v>56</v>
      </c>
      <c r="D94">
        <f>GT!M94</f>
        <v>31.6</v>
      </c>
      <c r="E94">
        <f>GT!N94</f>
        <v>0</v>
      </c>
      <c r="F94">
        <f t="shared" si="10"/>
        <v>90</v>
      </c>
      <c r="G94">
        <f t="shared" si="11"/>
        <v>31.6</v>
      </c>
      <c r="H94" s="113"/>
      <c r="I94">
        <f>BRPL_EOD!AA94+BRPL_EOD!AB94</f>
        <v>13.24</v>
      </c>
      <c r="J94">
        <f>BYPL_EOD!AA94+BYPL_EOD!AB94</f>
        <v>7.25</v>
      </c>
      <c r="K94">
        <f>MES_EOD!AA94+MES_EOD!AB94</f>
        <v>0</v>
      </c>
      <c r="L94">
        <f>NDMC_EOD!AA94+NDMC_EOD!AB94</f>
        <v>1.68</v>
      </c>
      <c r="M94">
        <f>TPDDL_EOD!AA94+TPDDL_EOD!AB94</f>
        <v>9.4600000000000009</v>
      </c>
      <c r="N94">
        <f t="shared" si="6"/>
        <v>31.630000000000003</v>
      </c>
      <c r="O94" s="113">
        <f t="shared" si="7"/>
        <v>-3.0000000000001137E-2</v>
      </c>
      <c r="P94">
        <v>13.227442301612394</v>
      </c>
      <c r="Q94">
        <v>7.2431236168194753</v>
      </c>
      <c r="R94">
        <v>0</v>
      </c>
      <c r="S94">
        <v>1.6784065760354092</v>
      </c>
      <c r="T94">
        <v>9.4510275055327231</v>
      </c>
      <c r="U94" s="115">
        <f t="shared" si="8"/>
        <v>31.6</v>
      </c>
      <c r="V94" s="113">
        <f t="shared" si="9"/>
        <v>0</v>
      </c>
      <c r="X94" s="118"/>
    </row>
    <row r="95" spans="1:24">
      <c r="A95" t="s">
        <v>137</v>
      </c>
      <c r="B95">
        <f>GT!B95</f>
        <v>34</v>
      </c>
      <c r="C95">
        <f>GT!C95</f>
        <v>56</v>
      </c>
      <c r="D95">
        <f>GT!M95</f>
        <v>32.6</v>
      </c>
      <c r="E95">
        <f>GT!N95</f>
        <v>0</v>
      </c>
      <c r="F95">
        <f t="shared" si="10"/>
        <v>90</v>
      </c>
      <c r="G95">
        <f t="shared" si="11"/>
        <v>32.6</v>
      </c>
      <c r="H95" s="113"/>
      <c r="I95">
        <f>BRPL_EOD!AA95+BRPL_EOD!AB95</f>
        <v>13.68</v>
      </c>
      <c r="J95">
        <f>BYPL_EOD!AA95+BYPL_EOD!AB95</f>
        <v>7.49</v>
      </c>
      <c r="K95">
        <f>MES_EOD!AA95+MES_EOD!AB95</f>
        <v>0</v>
      </c>
      <c r="L95">
        <f>NDMC_EOD!AA95+NDMC_EOD!AB95</f>
        <v>1.68</v>
      </c>
      <c r="M95">
        <f>TPDDL_EOD!AA95+TPDDL_EOD!AB95</f>
        <v>9.77</v>
      </c>
      <c r="N95">
        <f t="shared" si="6"/>
        <v>32.620000000000005</v>
      </c>
      <c r="O95" s="113">
        <f t="shared" si="7"/>
        <v>-2.0000000000003126E-2</v>
      </c>
      <c r="P95">
        <v>13.671612507664008</v>
      </c>
      <c r="Q95">
        <v>7.4854077253218883</v>
      </c>
      <c r="R95">
        <v>0</v>
      </c>
      <c r="S95">
        <v>1.6789699570815448</v>
      </c>
      <c r="T95">
        <v>9.7640098099325545</v>
      </c>
      <c r="U95" s="115">
        <f t="shared" si="8"/>
        <v>32.599999999999994</v>
      </c>
      <c r="V95" s="113">
        <f t="shared" si="9"/>
        <v>0</v>
      </c>
      <c r="X95" s="118"/>
    </row>
    <row r="96" spans="1:24">
      <c r="A96" t="s">
        <v>138</v>
      </c>
      <c r="B96">
        <f>GT!B96</f>
        <v>34</v>
      </c>
      <c r="C96">
        <f>GT!C96</f>
        <v>56</v>
      </c>
      <c r="D96">
        <f>GT!M96</f>
        <v>32.6</v>
      </c>
      <c r="E96">
        <f>GT!N96</f>
        <v>0</v>
      </c>
      <c r="F96">
        <f t="shared" si="10"/>
        <v>90</v>
      </c>
      <c r="G96">
        <f t="shared" si="11"/>
        <v>32.6</v>
      </c>
      <c r="H96" s="113"/>
      <c r="I96">
        <f>BRPL_EOD!AA96+BRPL_EOD!AB96</f>
        <v>13.68</v>
      </c>
      <c r="J96">
        <f>BYPL_EOD!AA96+BYPL_EOD!AB96</f>
        <v>7.49</v>
      </c>
      <c r="K96">
        <f>MES_EOD!AA96+MES_EOD!AB96</f>
        <v>0</v>
      </c>
      <c r="L96">
        <f>NDMC_EOD!AA96+NDMC_EOD!AB96</f>
        <v>1.68</v>
      </c>
      <c r="M96">
        <f>TPDDL_EOD!AA96+TPDDL_EOD!AB96</f>
        <v>9.77</v>
      </c>
      <c r="N96">
        <f t="shared" si="6"/>
        <v>32.620000000000005</v>
      </c>
      <c r="O96" s="113">
        <f t="shared" si="7"/>
        <v>-2.0000000000003126E-2</v>
      </c>
      <c r="P96">
        <v>13.671612507664008</v>
      </c>
      <c r="Q96">
        <v>7.4854077253218883</v>
      </c>
      <c r="R96">
        <v>0</v>
      </c>
      <c r="S96">
        <v>1.6789699570815448</v>
      </c>
      <c r="T96">
        <v>9.7640098099325545</v>
      </c>
      <c r="U96" s="115">
        <f t="shared" si="8"/>
        <v>32.599999999999994</v>
      </c>
      <c r="V96" s="113">
        <f t="shared" si="9"/>
        <v>0</v>
      </c>
      <c r="X96" s="118"/>
    </row>
    <row r="97" spans="1:24">
      <c r="A97" t="s">
        <v>139</v>
      </c>
      <c r="B97">
        <f>GT!B97</f>
        <v>34</v>
      </c>
      <c r="C97">
        <f>GT!C97</f>
        <v>56</v>
      </c>
      <c r="D97">
        <f>GT!M97</f>
        <v>32.6</v>
      </c>
      <c r="E97">
        <f>GT!N97</f>
        <v>0</v>
      </c>
      <c r="F97">
        <f t="shared" si="10"/>
        <v>90</v>
      </c>
      <c r="G97">
        <f t="shared" si="11"/>
        <v>32.6</v>
      </c>
      <c r="H97" s="113"/>
      <c r="I97">
        <f>BRPL_EOD!AA97+BRPL_EOD!AB97</f>
        <v>13.68</v>
      </c>
      <c r="J97">
        <f>BYPL_EOD!AA97+BYPL_EOD!AB97</f>
        <v>7.49</v>
      </c>
      <c r="K97">
        <f>MES_EOD!AA97+MES_EOD!AB97</f>
        <v>0</v>
      </c>
      <c r="L97">
        <f>NDMC_EOD!AA97+NDMC_EOD!AB97</f>
        <v>1.68</v>
      </c>
      <c r="M97">
        <f>TPDDL_EOD!AA97+TPDDL_EOD!AB97</f>
        <v>9.77</v>
      </c>
      <c r="N97">
        <f t="shared" si="6"/>
        <v>32.620000000000005</v>
      </c>
      <c r="O97" s="113">
        <f t="shared" si="7"/>
        <v>-2.0000000000003126E-2</v>
      </c>
      <c r="P97">
        <v>13.671612507664008</v>
      </c>
      <c r="Q97">
        <v>7.4854077253218883</v>
      </c>
      <c r="R97">
        <v>0</v>
      </c>
      <c r="S97">
        <v>1.6789699570815448</v>
      </c>
      <c r="T97">
        <v>9.7640098099325545</v>
      </c>
      <c r="U97" s="115">
        <f t="shared" si="8"/>
        <v>32.599999999999994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34</v>
      </c>
      <c r="C98">
        <f>GT!C98</f>
        <v>56</v>
      </c>
      <c r="D98">
        <f>GT!M98</f>
        <v>32.6</v>
      </c>
      <c r="E98">
        <f>GT!N98</f>
        <v>0</v>
      </c>
      <c r="F98">
        <f t="shared" si="10"/>
        <v>90</v>
      </c>
      <c r="G98">
        <f t="shared" si="11"/>
        <v>32.6</v>
      </c>
      <c r="H98" s="113"/>
      <c r="I98">
        <f>BRPL_EOD!AA98+BRPL_EOD!AB98</f>
        <v>13.68</v>
      </c>
      <c r="J98">
        <f>BYPL_EOD!AA98+BYPL_EOD!AB98</f>
        <v>7.49</v>
      </c>
      <c r="K98">
        <f>MES_EOD!AA98+MES_EOD!AB98</f>
        <v>0</v>
      </c>
      <c r="L98">
        <f>NDMC_EOD!AA98+NDMC_EOD!AB98</f>
        <v>1.68</v>
      </c>
      <c r="M98">
        <f>TPDDL_EOD!AA98+TPDDL_EOD!AB98</f>
        <v>9.77</v>
      </c>
      <c r="N98">
        <f t="shared" si="6"/>
        <v>32.620000000000005</v>
      </c>
      <c r="O98" s="113">
        <f t="shared" si="7"/>
        <v>-2.0000000000003126E-2</v>
      </c>
      <c r="P98">
        <v>13.671612507664008</v>
      </c>
      <c r="Q98">
        <v>7.4854077253218883</v>
      </c>
      <c r="R98">
        <v>0</v>
      </c>
      <c r="S98">
        <v>1.6789699570815448</v>
      </c>
      <c r="T98">
        <v>9.7640098099325545</v>
      </c>
      <c r="U98" s="115">
        <f t="shared" si="8"/>
        <v>32.599999999999994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0.9405</v>
      </c>
      <c r="C99" s="115">
        <f t="shared" ref="C99:U99" si="12">SUM(C3:C98)/4000</f>
        <v>1.2195</v>
      </c>
      <c r="D99" s="115">
        <f t="shared" si="12"/>
        <v>0.35069999999999973</v>
      </c>
      <c r="E99" s="115">
        <f t="shared" si="12"/>
        <v>0.15325</v>
      </c>
      <c r="F99" s="115">
        <f t="shared" si="12"/>
        <v>2.16</v>
      </c>
      <c r="G99" s="115">
        <f t="shared" si="12"/>
        <v>0.50394999999999923</v>
      </c>
      <c r="H99" s="115"/>
      <c r="I99" s="115">
        <f t="shared" si="12"/>
        <v>0.20964000000000016</v>
      </c>
      <c r="J99" s="115">
        <f t="shared" si="12"/>
        <v>0.11483250000000007</v>
      </c>
      <c r="K99" s="115">
        <f t="shared" si="12"/>
        <v>0</v>
      </c>
      <c r="L99" s="115">
        <f t="shared" si="12"/>
        <v>3.1230000000000029E-2</v>
      </c>
      <c r="M99" s="115">
        <f t="shared" si="12"/>
        <v>0.14977499999999988</v>
      </c>
      <c r="N99" s="115">
        <f t="shared" si="12"/>
        <v>0.50547749999999969</v>
      </c>
      <c r="O99" s="115">
        <f t="shared" si="12"/>
        <v>-1.5274999999999748E-3</v>
      </c>
      <c r="P99" s="115">
        <f t="shared" si="12"/>
        <v>0.2090055675836742</v>
      </c>
      <c r="Q99" s="115">
        <f t="shared" si="12"/>
        <v>0.11448481334581835</v>
      </c>
      <c r="R99" s="115">
        <f t="shared" si="12"/>
        <v>0</v>
      </c>
      <c r="S99" s="115">
        <f t="shared" si="12"/>
        <v>3.1137985904511056E-2</v>
      </c>
      <c r="T99" s="115">
        <f t="shared" si="12"/>
        <v>0.14932163316599656</v>
      </c>
      <c r="U99" s="115">
        <f t="shared" si="12"/>
        <v>0.50394999999999923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3"/>
      <c r="I3">
        <f>BRPL_EOD!AI3+BRPL_EOD!AJ3</f>
        <v>102.56</v>
      </c>
      <c r="J3">
        <f>BYPL_EOD!AI3+BYPL_EOD!AJ3</f>
        <v>55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256.01</v>
      </c>
      <c r="O3" s="113">
        <f t="shared" ref="O3:O66" si="1">G3-N3</f>
        <v>-9.9999999999909051E-3</v>
      </c>
      <c r="P3">
        <v>102.55599390648803</v>
      </c>
      <c r="Q3">
        <v>54.997851646420067</v>
      </c>
      <c r="R3">
        <v>5.8397718839107844</v>
      </c>
      <c r="S3">
        <v>22.999101597593846</v>
      </c>
      <c r="T3">
        <v>69.607280965587279</v>
      </c>
      <c r="U3" s="115">
        <f t="shared" ref="U3:U66" si="2">SUM(P3:T3)</f>
        <v>255.99999999999997</v>
      </c>
      <c r="V3" s="113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3"/>
      <c r="I4">
        <f>BRPL_EOD!AI4+BRPL_EOD!AJ4</f>
        <v>102.56</v>
      </c>
      <c r="J4">
        <f>BYPL_EOD!AI4+BYPL_EOD!AJ4</f>
        <v>55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256.01</v>
      </c>
      <c r="O4" s="113">
        <f t="shared" si="1"/>
        <v>-9.9999999999909051E-3</v>
      </c>
      <c r="P4">
        <v>102.55599390648803</v>
      </c>
      <c r="Q4">
        <v>54.997851646420067</v>
      </c>
      <c r="R4">
        <v>5.8397718839107844</v>
      </c>
      <c r="S4">
        <v>22.999101597593846</v>
      </c>
      <c r="T4">
        <v>69.607280965587279</v>
      </c>
      <c r="U4" s="115">
        <f t="shared" si="2"/>
        <v>255.99999999999997</v>
      </c>
      <c r="V4" s="113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3"/>
      <c r="I5">
        <f>BRPL_EOD!AI5+BRPL_EOD!AJ5</f>
        <v>102.56</v>
      </c>
      <c r="J5">
        <f>BYPL_EOD!AI5+BYPL_EOD!AJ5</f>
        <v>55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256.01</v>
      </c>
      <c r="O5" s="113">
        <f t="shared" si="1"/>
        <v>-9.9999999999909051E-3</v>
      </c>
      <c r="P5">
        <v>102.55599390648803</v>
      </c>
      <c r="Q5">
        <v>54.997851646420067</v>
      </c>
      <c r="R5">
        <v>5.8397718839107844</v>
      </c>
      <c r="S5">
        <v>22.999101597593846</v>
      </c>
      <c r="T5">
        <v>69.607280965587279</v>
      </c>
      <c r="U5" s="115">
        <f t="shared" si="2"/>
        <v>255.99999999999997</v>
      </c>
      <c r="V5" s="113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3"/>
      <c r="I6">
        <f>BRPL_EOD!AI6+BRPL_EOD!AJ6</f>
        <v>102.56</v>
      </c>
      <c r="J6">
        <f>BYPL_EOD!AI6+BYPL_EOD!AJ6</f>
        <v>55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256.01</v>
      </c>
      <c r="O6" s="113">
        <f t="shared" si="1"/>
        <v>-9.9999999999909051E-3</v>
      </c>
      <c r="P6">
        <v>102.55599390648803</v>
      </c>
      <c r="Q6">
        <v>54.997851646420067</v>
      </c>
      <c r="R6">
        <v>5.8397718839107844</v>
      </c>
      <c r="S6">
        <v>22.999101597593846</v>
      </c>
      <c r="T6">
        <v>69.607280965587279</v>
      </c>
      <c r="U6" s="115">
        <f t="shared" si="2"/>
        <v>255.99999999999997</v>
      </c>
      <c r="V6" s="113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3"/>
      <c r="I7">
        <f>BRPL_EOD!AI7+BRPL_EOD!AJ7</f>
        <v>102.56</v>
      </c>
      <c r="J7">
        <f>BYPL_EOD!AI7+BYPL_EOD!AJ7</f>
        <v>55</v>
      </c>
      <c r="K7">
        <f>MES_EOD!AI7+MES_EOD!AJ7</f>
        <v>5.84</v>
      </c>
      <c r="L7">
        <f>NDMC_EOD!AI7+NDMC_EOD!AJ7</f>
        <v>23</v>
      </c>
      <c r="M7">
        <f>TPDDL_EOD!AI7+TPDDL_EOD!AJ7</f>
        <v>69.61</v>
      </c>
      <c r="N7">
        <f t="shared" si="0"/>
        <v>256.01</v>
      </c>
      <c r="O7" s="113">
        <f t="shared" si="1"/>
        <v>-9.9999999999909051E-3</v>
      </c>
      <c r="P7">
        <v>102.55599390648803</v>
      </c>
      <c r="Q7">
        <v>54.997851646420067</v>
      </c>
      <c r="R7">
        <v>5.8397718839107844</v>
      </c>
      <c r="S7">
        <v>22.999101597593846</v>
      </c>
      <c r="T7">
        <v>69.607280965587279</v>
      </c>
      <c r="U7" s="115">
        <f t="shared" si="2"/>
        <v>255.99999999999997</v>
      </c>
      <c r="V7" s="113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3"/>
      <c r="I8">
        <f>BRPL_EOD!AI8+BRPL_EOD!AJ8</f>
        <v>102.56</v>
      </c>
      <c r="J8">
        <f>BYPL_EOD!AI8+BYPL_EOD!AJ8</f>
        <v>55</v>
      </c>
      <c r="K8">
        <f>MES_EOD!AI8+MES_EOD!AJ8</f>
        <v>5.84</v>
      </c>
      <c r="L8">
        <f>NDMC_EOD!AI8+NDMC_EOD!AJ8</f>
        <v>23</v>
      </c>
      <c r="M8">
        <f>TPDDL_EOD!AI8+TPDDL_EOD!AJ8</f>
        <v>69.61</v>
      </c>
      <c r="N8">
        <f t="shared" si="0"/>
        <v>256.01</v>
      </c>
      <c r="O8" s="113">
        <f t="shared" si="1"/>
        <v>-9.9999999999909051E-3</v>
      </c>
      <c r="P8">
        <v>102.55599390648803</v>
      </c>
      <c r="Q8">
        <v>54.997851646420067</v>
      </c>
      <c r="R8">
        <v>5.8397718839107844</v>
      </c>
      <c r="S8">
        <v>22.999101597593846</v>
      </c>
      <c r="T8">
        <v>69.607280965587279</v>
      </c>
      <c r="U8" s="115">
        <f t="shared" si="2"/>
        <v>255.99999999999997</v>
      </c>
      <c r="V8" s="113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288</v>
      </c>
      <c r="E9">
        <f>BAWANA!AM9</f>
        <v>0</v>
      </c>
      <c r="F9">
        <f t="shared" si="4"/>
        <v>256</v>
      </c>
      <c r="G9">
        <f t="shared" si="5"/>
        <v>288</v>
      </c>
      <c r="H9" s="113"/>
      <c r="I9">
        <f>BRPL_EOD!AI9+BRPL_EOD!AJ9</f>
        <v>134.56</v>
      </c>
      <c r="J9">
        <f>BYPL_EOD!AI9+BYPL_EOD!AJ9</f>
        <v>55</v>
      </c>
      <c r="K9">
        <f>MES_EOD!AI9+MES_EOD!AJ9</f>
        <v>5.84</v>
      </c>
      <c r="L9">
        <f>NDMC_EOD!AI9+NDMC_EOD!AJ9</f>
        <v>23</v>
      </c>
      <c r="M9">
        <f>TPDDL_EOD!AI9+TPDDL_EOD!AJ9</f>
        <v>69.61</v>
      </c>
      <c r="N9">
        <f t="shared" si="0"/>
        <v>288.01</v>
      </c>
      <c r="O9" s="113">
        <f t="shared" si="1"/>
        <v>-9.9999999999909051E-3</v>
      </c>
      <c r="P9">
        <v>134.55532794000209</v>
      </c>
      <c r="Q9">
        <v>54.998090344085277</v>
      </c>
      <c r="R9">
        <v>5.8397972292628726</v>
      </c>
      <c r="S9">
        <v>22.999201416617478</v>
      </c>
      <c r="T9">
        <v>69.607583070032291</v>
      </c>
      <c r="U9" s="115">
        <f t="shared" si="2"/>
        <v>288</v>
      </c>
      <c r="V9" s="113">
        <f t="shared" si="3"/>
        <v>0</v>
      </c>
      <c r="Y9">
        <f>BAWANA!AW9+BAWANA!AX9</f>
        <v>0</v>
      </c>
      <c r="Z9">
        <f>BAWANA!BD9+BAWANA!BE9</f>
        <v>32</v>
      </c>
      <c r="AA9">
        <f>BAWANA!X9+BAWANA!Y9</f>
        <v>0</v>
      </c>
      <c r="AB9">
        <f>BAWANA!AE9+BAWANA!AF9</f>
        <v>32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288</v>
      </c>
      <c r="E10">
        <f>BAWANA!AM10</f>
        <v>0</v>
      </c>
      <c r="F10">
        <f t="shared" si="4"/>
        <v>256</v>
      </c>
      <c r="G10">
        <f t="shared" si="5"/>
        <v>288</v>
      </c>
      <c r="H10" s="113"/>
      <c r="I10">
        <f>BRPL_EOD!AI10+BRPL_EOD!AJ10</f>
        <v>134.56</v>
      </c>
      <c r="J10">
        <f>BYPL_EOD!AI10+BYPL_EOD!AJ10</f>
        <v>55</v>
      </c>
      <c r="K10">
        <f>MES_EOD!AI10+MES_EOD!AJ10</f>
        <v>5.84</v>
      </c>
      <c r="L10">
        <f>NDMC_EOD!AI10+NDMC_EOD!AJ10</f>
        <v>23</v>
      </c>
      <c r="M10">
        <f>TPDDL_EOD!AI10+TPDDL_EOD!AJ10</f>
        <v>69.61</v>
      </c>
      <c r="N10">
        <f t="shared" si="0"/>
        <v>288.01</v>
      </c>
      <c r="O10" s="113">
        <f t="shared" si="1"/>
        <v>-9.9999999999909051E-3</v>
      </c>
      <c r="P10">
        <v>134.55532794000209</v>
      </c>
      <c r="Q10">
        <v>54.998090344085277</v>
      </c>
      <c r="R10">
        <v>5.8397972292628726</v>
      </c>
      <c r="S10">
        <v>22.999201416617478</v>
      </c>
      <c r="T10">
        <v>69.607583070032291</v>
      </c>
      <c r="U10" s="115">
        <f t="shared" si="2"/>
        <v>288</v>
      </c>
      <c r="V10" s="113">
        <f t="shared" si="3"/>
        <v>0</v>
      </c>
      <c r="Y10">
        <f>BAWANA!AW10+BAWANA!AX10</f>
        <v>0</v>
      </c>
      <c r="Z10">
        <f>BAWANA!BD10+BAWANA!BE10</f>
        <v>32</v>
      </c>
      <c r="AA10">
        <f>BAWANA!X10+BAWANA!Y10</f>
        <v>0</v>
      </c>
      <c r="AB10">
        <f>BAWANA!AE10+BAWANA!AF10</f>
        <v>32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288</v>
      </c>
      <c r="E11">
        <f>BAWANA!AM11</f>
        <v>0</v>
      </c>
      <c r="F11">
        <f t="shared" si="4"/>
        <v>256</v>
      </c>
      <c r="G11">
        <f t="shared" si="5"/>
        <v>288</v>
      </c>
      <c r="H11" s="113"/>
      <c r="I11">
        <f>BRPL_EOD!AI11+BRPL_EOD!AJ11</f>
        <v>134.56</v>
      </c>
      <c r="J11">
        <f>BYPL_EOD!AI11+BYPL_EOD!AJ11</f>
        <v>55</v>
      </c>
      <c r="K11">
        <f>MES_EOD!AI11+MES_EOD!AJ11</f>
        <v>5.84</v>
      </c>
      <c r="L11">
        <f>NDMC_EOD!AI11+NDMC_EOD!AJ11</f>
        <v>23</v>
      </c>
      <c r="M11">
        <f>TPDDL_EOD!AI11+TPDDL_EOD!AJ11</f>
        <v>69.61</v>
      </c>
      <c r="N11">
        <f t="shared" si="0"/>
        <v>288.01</v>
      </c>
      <c r="O11" s="113">
        <f t="shared" si="1"/>
        <v>-9.9999999999909051E-3</v>
      </c>
      <c r="P11">
        <v>134.55532794000209</v>
      </c>
      <c r="Q11">
        <v>54.998090344085277</v>
      </c>
      <c r="R11">
        <v>5.8397972292628726</v>
      </c>
      <c r="S11">
        <v>22.999201416617478</v>
      </c>
      <c r="T11">
        <v>69.607583070032291</v>
      </c>
      <c r="U11" s="115">
        <f t="shared" si="2"/>
        <v>288</v>
      </c>
      <c r="V11" s="113">
        <f t="shared" si="3"/>
        <v>0</v>
      </c>
      <c r="Y11">
        <f>BAWANA!AW11+BAWANA!AX11</f>
        <v>0</v>
      </c>
      <c r="Z11">
        <f>BAWANA!BD11+BAWANA!BE11</f>
        <v>32</v>
      </c>
      <c r="AA11">
        <f>BAWANA!X11+BAWANA!Y11</f>
        <v>0</v>
      </c>
      <c r="AB11">
        <f>BAWANA!AE11+BAWANA!AF11</f>
        <v>32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278.05999999999995</v>
      </c>
      <c r="E12">
        <f>BAWANA!AM12</f>
        <v>0</v>
      </c>
      <c r="F12">
        <f t="shared" si="4"/>
        <v>256</v>
      </c>
      <c r="G12">
        <f t="shared" si="5"/>
        <v>278.05999999999995</v>
      </c>
      <c r="H12" s="113"/>
      <c r="I12">
        <f>BRPL_EOD!AI12+BRPL_EOD!AJ12</f>
        <v>134.61000000000001</v>
      </c>
      <c r="J12">
        <f>BYPL_EOD!AI12+BYPL_EOD!AJ12</f>
        <v>45</v>
      </c>
      <c r="K12">
        <f>MES_EOD!AI12+MES_EOD!AJ12</f>
        <v>5.84</v>
      </c>
      <c r="L12">
        <f>NDMC_EOD!AI12+NDMC_EOD!AJ12</f>
        <v>23</v>
      </c>
      <c r="M12">
        <f>TPDDL_EOD!AI12+TPDDL_EOD!AJ12</f>
        <v>69.61</v>
      </c>
      <c r="N12">
        <f t="shared" si="0"/>
        <v>278.06</v>
      </c>
      <c r="O12" s="113">
        <f t="shared" si="1"/>
        <v>0</v>
      </c>
      <c r="P12">
        <v>134.60999999999999</v>
      </c>
      <c r="Q12">
        <v>44.999999999999993</v>
      </c>
      <c r="R12">
        <v>5.839999999999999</v>
      </c>
      <c r="S12">
        <v>22.999999999999996</v>
      </c>
      <c r="T12">
        <v>69.609999999999985</v>
      </c>
      <c r="U12" s="115">
        <f t="shared" si="2"/>
        <v>278.05999999999995</v>
      </c>
      <c r="V12" s="113">
        <f t="shared" si="3"/>
        <v>0</v>
      </c>
      <c r="Y12">
        <f>BAWANA!AW12+BAWANA!AX12</f>
        <v>20.97</v>
      </c>
      <c r="Z12">
        <f>BAWANA!BD12+BAWANA!BE12</f>
        <v>20.97</v>
      </c>
      <c r="AA12">
        <f>BAWANA!X12+BAWANA!Y12</f>
        <v>20.97</v>
      </c>
      <c r="AB12">
        <f>BAWANA!AE12+BAWANA!AF12</f>
        <v>20.97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278.05999999999995</v>
      </c>
      <c r="E13">
        <f>BAWANA!AM13</f>
        <v>0</v>
      </c>
      <c r="F13">
        <f t="shared" si="4"/>
        <v>256</v>
      </c>
      <c r="G13">
        <f t="shared" si="5"/>
        <v>278.05999999999995</v>
      </c>
      <c r="H13" s="113"/>
      <c r="I13">
        <f>BRPL_EOD!AI13+BRPL_EOD!AJ13</f>
        <v>134.61000000000001</v>
      </c>
      <c r="J13">
        <f>BYPL_EOD!AI13+BYPL_EOD!AJ13</f>
        <v>45</v>
      </c>
      <c r="K13">
        <f>MES_EOD!AI13+MES_EOD!AJ13</f>
        <v>5.84</v>
      </c>
      <c r="L13">
        <f>NDMC_EOD!AI13+NDMC_EOD!AJ13</f>
        <v>23</v>
      </c>
      <c r="M13">
        <f>TPDDL_EOD!AI13+TPDDL_EOD!AJ13</f>
        <v>69.61</v>
      </c>
      <c r="N13">
        <f t="shared" si="0"/>
        <v>278.06</v>
      </c>
      <c r="O13" s="113">
        <f t="shared" si="1"/>
        <v>0</v>
      </c>
      <c r="P13">
        <v>134.60999999999999</v>
      </c>
      <c r="Q13">
        <v>44.999999999999993</v>
      </c>
      <c r="R13">
        <v>5.839999999999999</v>
      </c>
      <c r="S13">
        <v>22.999999999999996</v>
      </c>
      <c r="T13">
        <v>69.609999999999985</v>
      </c>
      <c r="U13" s="115">
        <f t="shared" si="2"/>
        <v>278.05999999999995</v>
      </c>
      <c r="V13" s="113">
        <f t="shared" si="3"/>
        <v>0</v>
      </c>
      <c r="Y13">
        <f>BAWANA!AW13+BAWANA!AX13</f>
        <v>20.97</v>
      </c>
      <c r="Z13">
        <f>BAWANA!BD13+BAWANA!BE13</f>
        <v>20.97</v>
      </c>
      <c r="AA13">
        <f>BAWANA!X13+BAWANA!Y13</f>
        <v>20.97</v>
      </c>
      <c r="AB13">
        <f>BAWANA!AE13+BAWANA!AF13</f>
        <v>20.97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278.05999999999995</v>
      </c>
      <c r="E14">
        <f>BAWANA!AM14</f>
        <v>0</v>
      </c>
      <c r="F14">
        <f t="shared" si="4"/>
        <v>256</v>
      </c>
      <c r="G14">
        <f t="shared" si="5"/>
        <v>278.05999999999995</v>
      </c>
      <c r="H14" s="113"/>
      <c r="I14">
        <f>BRPL_EOD!AI14+BRPL_EOD!AJ14</f>
        <v>134.61000000000001</v>
      </c>
      <c r="J14">
        <f>BYPL_EOD!AI14+BYPL_EOD!AJ14</f>
        <v>45</v>
      </c>
      <c r="K14">
        <f>MES_EOD!AI14+MES_EOD!AJ14</f>
        <v>5.84</v>
      </c>
      <c r="L14">
        <f>NDMC_EOD!AI14+NDMC_EOD!AJ14</f>
        <v>23</v>
      </c>
      <c r="M14">
        <f>TPDDL_EOD!AI14+TPDDL_EOD!AJ14</f>
        <v>69.61</v>
      </c>
      <c r="N14">
        <f t="shared" si="0"/>
        <v>278.06</v>
      </c>
      <c r="O14" s="113">
        <f t="shared" si="1"/>
        <v>0</v>
      </c>
      <c r="P14">
        <v>134.60999999999999</v>
      </c>
      <c r="Q14">
        <v>44.999999999999993</v>
      </c>
      <c r="R14">
        <v>5.839999999999999</v>
      </c>
      <c r="S14">
        <v>22.999999999999996</v>
      </c>
      <c r="T14">
        <v>69.609999999999985</v>
      </c>
      <c r="U14" s="115">
        <f t="shared" si="2"/>
        <v>278.05999999999995</v>
      </c>
      <c r="V14" s="113">
        <f t="shared" si="3"/>
        <v>0</v>
      </c>
      <c r="Y14">
        <f>BAWANA!AW14+BAWANA!AX14</f>
        <v>20.97</v>
      </c>
      <c r="Z14">
        <f>BAWANA!BD14+BAWANA!BE14</f>
        <v>20.97</v>
      </c>
      <c r="AA14">
        <f>BAWANA!X14+BAWANA!Y14</f>
        <v>20.97</v>
      </c>
      <c r="AB14">
        <f>BAWANA!AE14+BAWANA!AF14</f>
        <v>20.97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267.60000000000002</v>
      </c>
      <c r="E15">
        <f>BAWANA!AM15</f>
        <v>0</v>
      </c>
      <c r="F15">
        <f t="shared" si="4"/>
        <v>256</v>
      </c>
      <c r="G15">
        <f t="shared" si="5"/>
        <v>267.60000000000002</v>
      </c>
      <c r="H15" s="113"/>
      <c r="I15">
        <f>BRPL_EOD!AI15+BRPL_EOD!AJ15</f>
        <v>134.61000000000001</v>
      </c>
      <c r="J15">
        <f>BYPL_EOD!AI15+BYPL_EOD!AJ15</f>
        <v>47.16</v>
      </c>
      <c r="K15">
        <f>MES_EOD!AI15+MES_EOD!AJ15</f>
        <v>5.84</v>
      </c>
      <c r="L15">
        <f>NDMC_EOD!AI15+NDMC_EOD!AJ15</f>
        <v>23</v>
      </c>
      <c r="M15">
        <f>TPDDL_EOD!AI15+TPDDL_EOD!AJ15</f>
        <v>56.99</v>
      </c>
      <c r="N15">
        <f t="shared" si="0"/>
        <v>267.60000000000002</v>
      </c>
      <c r="O15" s="113">
        <f t="shared" si="1"/>
        <v>0</v>
      </c>
      <c r="P15">
        <v>134.61000000000001</v>
      </c>
      <c r="Q15">
        <v>47.16</v>
      </c>
      <c r="R15">
        <v>5.84</v>
      </c>
      <c r="S15">
        <v>23</v>
      </c>
      <c r="T15">
        <v>56.99</v>
      </c>
      <c r="U15" s="115">
        <f t="shared" si="2"/>
        <v>267.60000000000002</v>
      </c>
      <c r="V15" s="113">
        <f t="shared" si="3"/>
        <v>0</v>
      </c>
      <c r="Y15">
        <f>BAWANA!AW15+BAWANA!AX15</f>
        <v>26.2</v>
      </c>
      <c r="Z15">
        <f>BAWANA!BD15+BAWANA!BE15</f>
        <v>26.2</v>
      </c>
      <c r="AA15">
        <f>BAWANA!X15+BAWANA!Y15</f>
        <v>26.2</v>
      </c>
      <c r="AB15">
        <f>BAWANA!AE15+BAWANA!AF15</f>
        <v>26.2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267.60000000000002</v>
      </c>
      <c r="E16">
        <f>BAWANA!AM16</f>
        <v>0</v>
      </c>
      <c r="F16">
        <f t="shared" si="4"/>
        <v>256</v>
      </c>
      <c r="G16">
        <f t="shared" si="5"/>
        <v>267.60000000000002</v>
      </c>
      <c r="H16" s="113"/>
      <c r="I16">
        <f>BRPL_EOD!AI16+BRPL_EOD!AJ16</f>
        <v>134.61000000000001</v>
      </c>
      <c r="J16">
        <f>BYPL_EOD!AI16+BYPL_EOD!AJ16</f>
        <v>47.16</v>
      </c>
      <c r="K16">
        <f>MES_EOD!AI16+MES_EOD!AJ16</f>
        <v>5.84</v>
      </c>
      <c r="L16">
        <f>NDMC_EOD!AI16+NDMC_EOD!AJ16</f>
        <v>23</v>
      </c>
      <c r="M16">
        <f>TPDDL_EOD!AI16+TPDDL_EOD!AJ16</f>
        <v>56.99</v>
      </c>
      <c r="N16">
        <f t="shared" si="0"/>
        <v>267.60000000000002</v>
      </c>
      <c r="O16" s="113">
        <f t="shared" si="1"/>
        <v>0</v>
      </c>
      <c r="P16">
        <v>134.61000000000001</v>
      </c>
      <c r="Q16">
        <v>47.16</v>
      </c>
      <c r="R16">
        <v>5.84</v>
      </c>
      <c r="S16">
        <v>23</v>
      </c>
      <c r="T16">
        <v>56.99</v>
      </c>
      <c r="U16" s="115">
        <f t="shared" si="2"/>
        <v>267.60000000000002</v>
      </c>
      <c r="V16" s="113">
        <f t="shared" si="3"/>
        <v>0</v>
      </c>
      <c r="Y16">
        <f>BAWANA!AW16+BAWANA!AX16</f>
        <v>26.2</v>
      </c>
      <c r="Z16">
        <f>BAWANA!BD16+BAWANA!BE16</f>
        <v>26.2</v>
      </c>
      <c r="AA16">
        <f>BAWANA!X16+BAWANA!Y16</f>
        <v>26.2</v>
      </c>
      <c r="AB16">
        <f>BAWANA!AE16+BAWANA!AF16</f>
        <v>26.2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267.60000000000002</v>
      </c>
      <c r="E17">
        <f>BAWANA!AM17</f>
        <v>0</v>
      </c>
      <c r="F17">
        <f t="shared" si="4"/>
        <v>256</v>
      </c>
      <c r="G17">
        <f t="shared" si="5"/>
        <v>267.60000000000002</v>
      </c>
      <c r="H17" s="113"/>
      <c r="I17">
        <f>BRPL_EOD!AI17+BRPL_EOD!AJ17</f>
        <v>134.61000000000001</v>
      </c>
      <c r="J17">
        <f>BYPL_EOD!AI17+BYPL_EOD!AJ17</f>
        <v>47.16</v>
      </c>
      <c r="K17">
        <f>MES_EOD!AI17+MES_EOD!AJ17</f>
        <v>5.84</v>
      </c>
      <c r="L17">
        <f>NDMC_EOD!AI17+NDMC_EOD!AJ17</f>
        <v>23</v>
      </c>
      <c r="M17">
        <f>TPDDL_EOD!AI17+TPDDL_EOD!AJ17</f>
        <v>56.99</v>
      </c>
      <c r="N17">
        <f t="shared" si="0"/>
        <v>267.60000000000002</v>
      </c>
      <c r="O17" s="113">
        <f t="shared" si="1"/>
        <v>0</v>
      </c>
      <c r="P17">
        <v>134.61000000000001</v>
      </c>
      <c r="Q17">
        <v>47.16</v>
      </c>
      <c r="R17">
        <v>5.84</v>
      </c>
      <c r="S17">
        <v>23</v>
      </c>
      <c r="T17">
        <v>56.99</v>
      </c>
      <c r="U17" s="115">
        <f t="shared" si="2"/>
        <v>267.60000000000002</v>
      </c>
      <c r="V17" s="113">
        <f t="shared" si="3"/>
        <v>0</v>
      </c>
      <c r="Y17">
        <f>BAWANA!AW17+BAWANA!AX17</f>
        <v>26.2</v>
      </c>
      <c r="Z17">
        <f>BAWANA!BD17+BAWANA!BE17</f>
        <v>26.2</v>
      </c>
      <c r="AA17">
        <f>BAWANA!X17+BAWANA!Y17</f>
        <v>26.2</v>
      </c>
      <c r="AB17">
        <f>BAWANA!AE17+BAWANA!AF17</f>
        <v>26.2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267.60000000000002</v>
      </c>
      <c r="E18">
        <f>BAWANA!AM18</f>
        <v>0</v>
      </c>
      <c r="F18">
        <f t="shared" si="4"/>
        <v>256</v>
      </c>
      <c r="G18">
        <f t="shared" si="5"/>
        <v>267.60000000000002</v>
      </c>
      <c r="H18" s="113"/>
      <c r="I18">
        <f>BRPL_EOD!AI18+BRPL_EOD!AJ18</f>
        <v>134.61000000000001</v>
      </c>
      <c r="J18">
        <f>BYPL_EOD!AI18+BYPL_EOD!AJ18</f>
        <v>47.16</v>
      </c>
      <c r="K18">
        <f>MES_EOD!AI18+MES_EOD!AJ18</f>
        <v>5.84</v>
      </c>
      <c r="L18">
        <f>NDMC_EOD!AI18+NDMC_EOD!AJ18</f>
        <v>23</v>
      </c>
      <c r="M18">
        <f>TPDDL_EOD!AI18+TPDDL_EOD!AJ18</f>
        <v>56.99</v>
      </c>
      <c r="N18">
        <f t="shared" si="0"/>
        <v>267.60000000000002</v>
      </c>
      <c r="O18" s="113">
        <f t="shared" si="1"/>
        <v>0</v>
      </c>
      <c r="P18">
        <v>134.61000000000001</v>
      </c>
      <c r="Q18">
        <v>47.16</v>
      </c>
      <c r="R18">
        <v>5.84</v>
      </c>
      <c r="S18">
        <v>23</v>
      </c>
      <c r="T18">
        <v>56.99</v>
      </c>
      <c r="U18" s="115">
        <f t="shared" si="2"/>
        <v>267.60000000000002</v>
      </c>
      <c r="V18" s="113">
        <f t="shared" si="3"/>
        <v>0</v>
      </c>
      <c r="Y18">
        <f>BAWANA!AW18+BAWANA!AX18</f>
        <v>26.2</v>
      </c>
      <c r="Z18">
        <f>BAWANA!BD18+BAWANA!BE18</f>
        <v>26.2</v>
      </c>
      <c r="AA18">
        <f>BAWANA!X18+BAWANA!Y18</f>
        <v>26.2</v>
      </c>
      <c r="AB18">
        <f>BAWANA!AE18+BAWANA!AF18</f>
        <v>26.2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267.60000000000002</v>
      </c>
      <c r="E19">
        <f>BAWANA!AM19</f>
        <v>0</v>
      </c>
      <c r="F19">
        <f t="shared" si="4"/>
        <v>256</v>
      </c>
      <c r="G19">
        <f t="shared" si="5"/>
        <v>267.60000000000002</v>
      </c>
      <c r="H19" s="113"/>
      <c r="I19">
        <f>BRPL_EOD!AI19+BRPL_EOD!AJ19</f>
        <v>134.61000000000001</v>
      </c>
      <c r="J19">
        <f>BYPL_EOD!AI19+BYPL_EOD!AJ19</f>
        <v>47.16</v>
      </c>
      <c r="K19">
        <f>MES_EOD!AI19+MES_EOD!AJ19</f>
        <v>5.84</v>
      </c>
      <c r="L19">
        <f>NDMC_EOD!AI19+NDMC_EOD!AJ19</f>
        <v>23</v>
      </c>
      <c r="M19">
        <f>TPDDL_EOD!AI19+TPDDL_EOD!AJ19</f>
        <v>56.99</v>
      </c>
      <c r="N19">
        <f t="shared" si="0"/>
        <v>267.60000000000002</v>
      </c>
      <c r="O19" s="113">
        <f t="shared" si="1"/>
        <v>0</v>
      </c>
      <c r="P19">
        <v>134.61000000000001</v>
      </c>
      <c r="Q19">
        <v>47.16</v>
      </c>
      <c r="R19">
        <v>5.84</v>
      </c>
      <c r="S19">
        <v>23</v>
      </c>
      <c r="T19">
        <v>56.99</v>
      </c>
      <c r="U19" s="115">
        <f t="shared" si="2"/>
        <v>267.60000000000002</v>
      </c>
      <c r="V19" s="113">
        <f t="shared" si="3"/>
        <v>0</v>
      </c>
      <c r="Y19">
        <f>BAWANA!AW19+BAWANA!AX19</f>
        <v>26.2</v>
      </c>
      <c r="Z19">
        <f>BAWANA!BD19+BAWANA!BE19</f>
        <v>26.2</v>
      </c>
      <c r="AA19">
        <f>BAWANA!X19+BAWANA!Y19</f>
        <v>26.2</v>
      </c>
      <c r="AB19">
        <f>BAWANA!AE19+BAWANA!AF19</f>
        <v>26.2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267.60000000000002</v>
      </c>
      <c r="E20">
        <f>BAWANA!AM20</f>
        <v>0</v>
      </c>
      <c r="F20">
        <f t="shared" si="4"/>
        <v>256</v>
      </c>
      <c r="G20">
        <f t="shared" si="5"/>
        <v>267.60000000000002</v>
      </c>
      <c r="H20" s="113"/>
      <c r="I20">
        <f>BRPL_EOD!AI20+BRPL_EOD!AJ20</f>
        <v>134.61000000000001</v>
      </c>
      <c r="J20">
        <f>BYPL_EOD!AI20+BYPL_EOD!AJ20</f>
        <v>47.16</v>
      </c>
      <c r="K20">
        <f>MES_EOD!AI20+MES_EOD!AJ20</f>
        <v>5.84</v>
      </c>
      <c r="L20">
        <f>NDMC_EOD!AI20+NDMC_EOD!AJ20</f>
        <v>23</v>
      </c>
      <c r="M20">
        <f>TPDDL_EOD!AI20+TPDDL_EOD!AJ20</f>
        <v>56.99</v>
      </c>
      <c r="N20">
        <f t="shared" si="0"/>
        <v>267.60000000000002</v>
      </c>
      <c r="O20" s="113">
        <f t="shared" si="1"/>
        <v>0</v>
      </c>
      <c r="P20">
        <v>134.61000000000001</v>
      </c>
      <c r="Q20">
        <v>47.16</v>
      </c>
      <c r="R20">
        <v>5.84</v>
      </c>
      <c r="S20">
        <v>23</v>
      </c>
      <c r="T20">
        <v>56.99</v>
      </c>
      <c r="U20" s="115">
        <f t="shared" si="2"/>
        <v>267.60000000000002</v>
      </c>
      <c r="V20" s="113">
        <f t="shared" si="3"/>
        <v>0</v>
      </c>
      <c r="Y20">
        <f>BAWANA!AW20+BAWANA!AX20</f>
        <v>26.2</v>
      </c>
      <c r="Z20">
        <f>BAWANA!BD20+BAWANA!BE20</f>
        <v>26.2</v>
      </c>
      <c r="AA20">
        <f>BAWANA!X20+BAWANA!Y20</f>
        <v>26.2</v>
      </c>
      <c r="AB20">
        <f>BAWANA!AE20+BAWANA!AF20</f>
        <v>26.2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267.60000000000002</v>
      </c>
      <c r="E21">
        <f>BAWANA!AM21</f>
        <v>0</v>
      </c>
      <c r="F21">
        <f t="shared" si="4"/>
        <v>256</v>
      </c>
      <c r="G21">
        <f t="shared" si="5"/>
        <v>267.60000000000002</v>
      </c>
      <c r="H21" s="113"/>
      <c r="I21">
        <f>BRPL_EOD!AI21+BRPL_EOD!AJ21</f>
        <v>134.61000000000001</v>
      </c>
      <c r="J21">
        <f>BYPL_EOD!AI21+BYPL_EOD!AJ21</f>
        <v>47.16</v>
      </c>
      <c r="K21">
        <f>MES_EOD!AI21+MES_EOD!AJ21</f>
        <v>5.84</v>
      </c>
      <c r="L21">
        <f>NDMC_EOD!AI21+NDMC_EOD!AJ21</f>
        <v>23</v>
      </c>
      <c r="M21">
        <f>TPDDL_EOD!AI21+TPDDL_EOD!AJ21</f>
        <v>56.99</v>
      </c>
      <c r="N21">
        <f t="shared" si="0"/>
        <v>267.60000000000002</v>
      </c>
      <c r="O21" s="113">
        <f t="shared" si="1"/>
        <v>0</v>
      </c>
      <c r="P21">
        <v>134.61000000000001</v>
      </c>
      <c r="Q21">
        <v>47.16</v>
      </c>
      <c r="R21">
        <v>5.84</v>
      </c>
      <c r="S21">
        <v>23</v>
      </c>
      <c r="T21">
        <v>56.99</v>
      </c>
      <c r="U21" s="115">
        <f t="shared" si="2"/>
        <v>267.60000000000002</v>
      </c>
      <c r="V21" s="113">
        <f t="shared" si="3"/>
        <v>0</v>
      </c>
      <c r="Y21">
        <f>BAWANA!AW21+BAWANA!AX21</f>
        <v>26.2</v>
      </c>
      <c r="Z21">
        <f>BAWANA!BD21+BAWANA!BE21</f>
        <v>26.2</v>
      </c>
      <c r="AA21">
        <f>BAWANA!X21+BAWANA!Y21</f>
        <v>26.2</v>
      </c>
      <c r="AB21">
        <f>BAWANA!AE21+BAWANA!AF21</f>
        <v>26.2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267.60000000000002</v>
      </c>
      <c r="E22">
        <f>BAWANA!AM22</f>
        <v>0</v>
      </c>
      <c r="F22">
        <f t="shared" si="4"/>
        <v>256</v>
      </c>
      <c r="G22">
        <f t="shared" si="5"/>
        <v>267.60000000000002</v>
      </c>
      <c r="H22" s="113"/>
      <c r="I22">
        <f>BRPL_EOD!AI22+BRPL_EOD!AJ22</f>
        <v>134.61000000000001</v>
      </c>
      <c r="J22">
        <f>BYPL_EOD!AI22+BYPL_EOD!AJ22</f>
        <v>47.16</v>
      </c>
      <c r="K22">
        <f>MES_EOD!AI22+MES_EOD!AJ22</f>
        <v>5.84</v>
      </c>
      <c r="L22">
        <f>NDMC_EOD!AI22+NDMC_EOD!AJ22</f>
        <v>23</v>
      </c>
      <c r="M22">
        <f>TPDDL_EOD!AI22+TPDDL_EOD!AJ22</f>
        <v>56.99</v>
      </c>
      <c r="N22">
        <f t="shared" si="0"/>
        <v>267.60000000000002</v>
      </c>
      <c r="O22" s="113">
        <f t="shared" si="1"/>
        <v>0</v>
      </c>
      <c r="P22">
        <v>134.61000000000001</v>
      </c>
      <c r="Q22">
        <v>47.16</v>
      </c>
      <c r="R22">
        <v>5.84</v>
      </c>
      <c r="S22">
        <v>23</v>
      </c>
      <c r="T22">
        <v>56.99</v>
      </c>
      <c r="U22" s="115">
        <f t="shared" si="2"/>
        <v>267.60000000000002</v>
      </c>
      <c r="V22" s="113">
        <f t="shared" si="3"/>
        <v>0</v>
      </c>
      <c r="Y22">
        <f>BAWANA!AW22+BAWANA!AX22</f>
        <v>26.2</v>
      </c>
      <c r="Z22">
        <f>BAWANA!BD22+BAWANA!BE22</f>
        <v>26.2</v>
      </c>
      <c r="AA22">
        <f>BAWANA!X22+BAWANA!Y22</f>
        <v>26.2</v>
      </c>
      <c r="AB22">
        <f>BAWANA!AE22+BAWANA!AF22</f>
        <v>26.2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262.97000000000003</v>
      </c>
      <c r="E23">
        <f>BAWANA!AM23</f>
        <v>0</v>
      </c>
      <c r="F23">
        <f t="shared" si="4"/>
        <v>256</v>
      </c>
      <c r="G23">
        <f t="shared" si="5"/>
        <v>262.97000000000003</v>
      </c>
      <c r="H23" s="113"/>
      <c r="I23">
        <f>BRPL_EOD!AI23+BRPL_EOD!AJ23</f>
        <v>134.61000000000001</v>
      </c>
      <c r="J23">
        <f>BYPL_EOD!AI23+BYPL_EOD!AJ23</f>
        <v>45.06</v>
      </c>
      <c r="K23">
        <f>MES_EOD!AI23+MES_EOD!AJ23</f>
        <v>5.84</v>
      </c>
      <c r="L23">
        <f>NDMC_EOD!AI23+NDMC_EOD!AJ23</f>
        <v>23</v>
      </c>
      <c r="M23">
        <f>TPDDL_EOD!AI23+TPDDL_EOD!AJ23</f>
        <v>54.46</v>
      </c>
      <c r="N23">
        <f t="shared" si="0"/>
        <v>262.97000000000003</v>
      </c>
      <c r="O23" s="113">
        <f t="shared" si="1"/>
        <v>0</v>
      </c>
      <c r="P23">
        <v>134.61000000000001</v>
      </c>
      <c r="Q23">
        <v>45.06</v>
      </c>
      <c r="R23">
        <v>5.84</v>
      </c>
      <c r="S23">
        <v>23</v>
      </c>
      <c r="T23">
        <v>54.46</v>
      </c>
      <c r="U23" s="115">
        <f t="shared" si="2"/>
        <v>262.97000000000003</v>
      </c>
      <c r="V23" s="113">
        <f t="shared" si="3"/>
        <v>0</v>
      </c>
      <c r="Y23">
        <f>BAWANA!AW23+BAWANA!AX23</f>
        <v>25.03</v>
      </c>
      <c r="Z23">
        <f>BAWANA!BD23+BAWANA!BE23</f>
        <v>32</v>
      </c>
      <c r="AA23">
        <f>BAWANA!X23+BAWANA!Y23</f>
        <v>25.03</v>
      </c>
      <c r="AB23">
        <f>BAWANA!AE23+BAWANA!AF23</f>
        <v>32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262.97000000000003</v>
      </c>
      <c r="E24">
        <f>BAWANA!AM24</f>
        <v>0</v>
      </c>
      <c r="F24">
        <f t="shared" si="4"/>
        <v>256</v>
      </c>
      <c r="G24">
        <f t="shared" si="5"/>
        <v>262.97000000000003</v>
      </c>
      <c r="H24" s="113"/>
      <c r="I24">
        <f>BRPL_EOD!AI24+BRPL_EOD!AJ24</f>
        <v>134.61000000000001</v>
      </c>
      <c r="J24">
        <f>BYPL_EOD!AI24+BYPL_EOD!AJ24</f>
        <v>45.06</v>
      </c>
      <c r="K24">
        <f>MES_EOD!AI24+MES_EOD!AJ24</f>
        <v>5.84</v>
      </c>
      <c r="L24">
        <f>NDMC_EOD!AI24+NDMC_EOD!AJ24</f>
        <v>23</v>
      </c>
      <c r="M24">
        <f>TPDDL_EOD!AI24+TPDDL_EOD!AJ24</f>
        <v>54.46</v>
      </c>
      <c r="N24">
        <f t="shared" si="0"/>
        <v>262.97000000000003</v>
      </c>
      <c r="O24" s="113">
        <f t="shared" si="1"/>
        <v>0</v>
      </c>
      <c r="P24">
        <v>134.61000000000001</v>
      </c>
      <c r="Q24">
        <v>45.06</v>
      </c>
      <c r="R24">
        <v>5.84</v>
      </c>
      <c r="S24">
        <v>23</v>
      </c>
      <c r="T24">
        <v>54.46</v>
      </c>
      <c r="U24" s="115">
        <f t="shared" si="2"/>
        <v>262.97000000000003</v>
      </c>
      <c r="V24" s="113">
        <f t="shared" si="3"/>
        <v>0</v>
      </c>
      <c r="Y24">
        <f>BAWANA!AW24+BAWANA!AX24</f>
        <v>25.03</v>
      </c>
      <c r="Z24">
        <f>BAWANA!BD24+BAWANA!BE24</f>
        <v>32</v>
      </c>
      <c r="AA24">
        <f>BAWANA!X24+BAWANA!Y24</f>
        <v>25.03</v>
      </c>
      <c r="AB24">
        <f>BAWANA!AE24+BAWANA!AF24</f>
        <v>32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262.97000000000003</v>
      </c>
      <c r="E25">
        <f>BAWANA!AM25</f>
        <v>0</v>
      </c>
      <c r="F25">
        <f t="shared" si="4"/>
        <v>256</v>
      </c>
      <c r="G25">
        <f t="shared" si="5"/>
        <v>262.97000000000003</v>
      </c>
      <c r="H25" s="113"/>
      <c r="I25">
        <f>BRPL_EOD!AI25+BRPL_EOD!AJ25</f>
        <v>134.61000000000001</v>
      </c>
      <c r="J25">
        <f>BYPL_EOD!AI25+BYPL_EOD!AJ25</f>
        <v>45.06</v>
      </c>
      <c r="K25">
        <f>MES_EOD!AI25+MES_EOD!AJ25</f>
        <v>5.84</v>
      </c>
      <c r="L25">
        <f>NDMC_EOD!AI25+NDMC_EOD!AJ25</f>
        <v>23</v>
      </c>
      <c r="M25">
        <f>TPDDL_EOD!AI25+TPDDL_EOD!AJ25</f>
        <v>54.46</v>
      </c>
      <c r="N25">
        <f t="shared" si="0"/>
        <v>262.97000000000003</v>
      </c>
      <c r="O25" s="113">
        <f t="shared" si="1"/>
        <v>0</v>
      </c>
      <c r="P25">
        <v>134.61000000000001</v>
      </c>
      <c r="Q25">
        <v>45.06</v>
      </c>
      <c r="R25">
        <v>5.84</v>
      </c>
      <c r="S25">
        <v>23</v>
      </c>
      <c r="T25">
        <v>54.46</v>
      </c>
      <c r="U25" s="115">
        <f t="shared" si="2"/>
        <v>262.97000000000003</v>
      </c>
      <c r="V25" s="113">
        <f t="shared" si="3"/>
        <v>0</v>
      </c>
      <c r="Y25">
        <f>BAWANA!AW25+BAWANA!AX25</f>
        <v>25.03</v>
      </c>
      <c r="Z25">
        <f>BAWANA!BD25+BAWANA!BE25</f>
        <v>32</v>
      </c>
      <c r="AA25">
        <f>BAWANA!X25+BAWANA!Y25</f>
        <v>25.03</v>
      </c>
      <c r="AB25">
        <f>BAWANA!AE25+BAWANA!AF25</f>
        <v>32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262.97000000000003</v>
      </c>
      <c r="E26">
        <f>BAWANA!AM26</f>
        <v>0</v>
      </c>
      <c r="F26">
        <f t="shared" si="4"/>
        <v>256</v>
      </c>
      <c r="G26">
        <f t="shared" si="5"/>
        <v>262.97000000000003</v>
      </c>
      <c r="H26" s="113"/>
      <c r="I26">
        <f>BRPL_EOD!AI26+BRPL_EOD!AJ26</f>
        <v>134.61000000000001</v>
      </c>
      <c r="J26">
        <f>BYPL_EOD!AI26+BYPL_EOD!AJ26</f>
        <v>45.06</v>
      </c>
      <c r="K26">
        <f>MES_EOD!AI26+MES_EOD!AJ26</f>
        <v>5.84</v>
      </c>
      <c r="L26">
        <f>NDMC_EOD!AI26+NDMC_EOD!AJ26</f>
        <v>23</v>
      </c>
      <c r="M26">
        <f>TPDDL_EOD!AI26+TPDDL_EOD!AJ26</f>
        <v>54.46</v>
      </c>
      <c r="N26">
        <f t="shared" si="0"/>
        <v>262.97000000000003</v>
      </c>
      <c r="O26" s="113">
        <f t="shared" si="1"/>
        <v>0</v>
      </c>
      <c r="P26">
        <v>134.61000000000001</v>
      </c>
      <c r="Q26">
        <v>45.06</v>
      </c>
      <c r="R26">
        <v>5.84</v>
      </c>
      <c r="S26">
        <v>23</v>
      </c>
      <c r="T26">
        <v>54.46</v>
      </c>
      <c r="U26" s="115">
        <f t="shared" si="2"/>
        <v>262.97000000000003</v>
      </c>
      <c r="V26" s="113">
        <f t="shared" si="3"/>
        <v>0</v>
      </c>
      <c r="Y26">
        <f>BAWANA!AW26+BAWANA!AX26</f>
        <v>25.03</v>
      </c>
      <c r="Z26">
        <f>BAWANA!BD26+BAWANA!BE26</f>
        <v>32</v>
      </c>
      <c r="AA26">
        <f>BAWANA!X26+BAWANA!Y26</f>
        <v>25.03</v>
      </c>
      <c r="AB26">
        <f>BAWANA!AE26+BAWANA!AF26</f>
        <v>32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262.97000000000003</v>
      </c>
      <c r="E27">
        <f>BAWANA!AM27</f>
        <v>0</v>
      </c>
      <c r="F27">
        <f t="shared" si="4"/>
        <v>256</v>
      </c>
      <c r="G27">
        <f t="shared" si="5"/>
        <v>262.97000000000003</v>
      </c>
      <c r="H27" s="113"/>
      <c r="I27">
        <f>BRPL_EOD!AI27+BRPL_EOD!AJ27</f>
        <v>134.61000000000001</v>
      </c>
      <c r="J27">
        <f>BYPL_EOD!AI27+BYPL_EOD!AJ27</f>
        <v>45.06</v>
      </c>
      <c r="K27">
        <f>MES_EOD!AI27+MES_EOD!AJ27</f>
        <v>5.84</v>
      </c>
      <c r="L27">
        <f>NDMC_EOD!AI27+NDMC_EOD!AJ27</f>
        <v>23</v>
      </c>
      <c r="M27">
        <f>TPDDL_EOD!AI27+TPDDL_EOD!AJ27</f>
        <v>54.46</v>
      </c>
      <c r="N27">
        <f t="shared" si="0"/>
        <v>262.97000000000003</v>
      </c>
      <c r="O27" s="113">
        <f t="shared" si="1"/>
        <v>0</v>
      </c>
      <c r="P27">
        <v>134.61000000000001</v>
      </c>
      <c r="Q27">
        <v>45.06</v>
      </c>
      <c r="R27">
        <v>5.84</v>
      </c>
      <c r="S27">
        <v>23</v>
      </c>
      <c r="T27">
        <v>54.46</v>
      </c>
      <c r="U27" s="115">
        <f t="shared" si="2"/>
        <v>262.97000000000003</v>
      </c>
      <c r="V27" s="113">
        <f t="shared" si="3"/>
        <v>0</v>
      </c>
      <c r="Y27">
        <f>BAWANA!AW27+BAWANA!AX27</f>
        <v>25.03</v>
      </c>
      <c r="Z27">
        <f>BAWANA!BD27+BAWANA!BE27</f>
        <v>32</v>
      </c>
      <c r="AA27">
        <f>BAWANA!X27+BAWANA!Y27</f>
        <v>25.03</v>
      </c>
      <c r="AB27">
        <f>BAWANA!AE27+BAWANA!AF27</f>
        <v>32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262.97000000000003</v>
      </c>
      <c r="E28">
        <f>BAWANA!AM28</f>
        <v>0</v>
      </c>
      <c r="F28">
        <f t="shared" si="4"/>
        <v>256</v>
      </c>
      <c r="G28">
        <f t="shared" si="5"/>
        <v>262.97000000000003</v>
      </c>
      <c r="H28" s="113"/>
      <c r="I28">
        <f>BRPL_EOD!AI28+BRPL_EOD!AJ28</f>
        <v>134.61000000000001</v>
      </c>
      <c r="J28">
        <f>BYPL_EOD!AI28+BYPL_EOD!AJ28</f>
        <v>45.06</v>
      </c>
      <c r="K28">
        <f>MES_EOD!AI28+MES_EOD!AJ28</f>
        <v>5.84</v>
      </c>
      <c r="L28">
        <f>NDMC_EOD!AI28+NDMC_EOD!AJ28</f>
        <v>23</v>
      </c>
      <c r="M28">
        <f>TPDDL_EOD!AI28+TPDDL_EOD!AJ28</f>
        <v>54.46</v>
      </c>
      <c r="N28">
        <f t="shared" si="0"/>
        <v>262.97000000000003</v>
      </c>
      <c r="O28" s="113">
        <f t="shared" si="1"/>
        <v>0</v>
      </c>
      <c r="P28">
        <v>134.61000000000001</v>
      </c>
      <c r="Q28">
        <v>45.06</v>
      </c>
      <c r="R28">
        <v>5.84</v>
      </c>
      <c r="S28">
        <v>23</v>
      </c>
      <c r="T28">
        <v>54.46</v>
      </c>
      <c r="U28" s="115">
        <f t="shared" si="2"/>
        <v>262.97000000000003</v>
      </c>
      <c r="V28" s="113">
        <f t="shared" si="3"/>
        <v>0</v>
      </c>
      <c r="Y28">
        <f>BAWANA!AW28+BAWANA!AX28</f>
        <v>25.03</v>
      </c>
      <c r="Z28">
        <f>BAWANA!BD28+BAWANA!BE28</f>
        <v>32</v>
      </c>
      <c r="AA28">
        <f>BAWANA!X28+BAWANA!Y28</f>
        <v>25.03</v>
      </c>
      <c r="AB28">
        <f>BAWANA!AE28+BAWANA!AF28</f>
        <v>32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262.97000000000003</v>
      </c>
      <c r="E29">
        <f>BAWANA!AM29</f>
        <v>0</v>
      </c>
      <c r="F29">
        <f t="shared" si="4"/>
        <v>256</v>
      </c>
      <c r="G29">
        <f t="shared" si="5"/>
        <v>262.97000000000003</v>
      </c>
      <c r="H29" s="113"/>
      <c r="I29">
        <f>BRPL_EOD!AI29+BRPL_EOD!AJ29</f>
        <v>134.61000000000001</v>
      </c>
      <c r="J29">
        <f>BYPL_EOD!AI29+BYPL_EOD!AJ29</f>
        <v>45.06</v>
      </c>
      <c r="K29">
        <f>MES_EOD!AI29+MES_EOD!AJ29</f>
        <v>5.84</v>
      </c>
      <c r="L29">
        <f>NDMC_EOD!AI29+NDMC_EOD!AJ29</f>
        <v>23</v>
      </c>
      <c r="M29">
        <f>TPDDL_EOD!AI29+TPDDL_EOD!AJ29</f>
        <v>54.46</v>
      </c>
      <c r="N29">
        <f t="shared" si="0"/>
        <v>262.97000000000003</v>
      </c>
      <c r="O29" s="113">
        <f t="shared" si="1"/>
        <v>0</v>
      </c>
      <c r="P29">
        <v>134.61000000000001</v>
      </c>
      <c r="Q29">
        <v>45.06</v>
      </c>
      <c r="R29">
        <v>5.84</v>
      </c>
      <c r="S29">
        <v>23</v>
      </c>
      <c r="T29">
        <v>54.46</v>
      </c>
      <c r="U29" s="115">
        <f t="shared" si="2"/>
        <v>262.97000000000003</v>
      </c>
      <c r="V29" s="113">
        <f t="shared" si="3"/>
        <v>0</v>
      </c>
      <c r="Y29">
        <f>BAWANA!AW29+BAWANA!AX29</f>
        <v>25.03</v>
      </c>
      <c r="Z29">
        <f>BAWANA!BD29+BAWANA!BE29</f>
        <v>32</v>
      </c>
      <c r="AA29">
        <f>BAWANA!X29+BAWANA!Y29</f>
        <v>25.03</v>
      </c>
      <c r="AB29">
        <f>BAWANA!AE29+BAWANA!AF29</f>
        <v>32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262.97000000000003</v>
      </c>
      <c r="E30">
        <f>BAWANA!AM30</f>
        <v>0</v>
      </c>
      <c r="F30">
        <f t="shared" si="4"/>
        <v>256</v>
      </c>
      <c r="G30">
        <f t="shared" si="5"/>
        <v>262.97000000000003</v>
      </c>
      <c r="H30" s="113"/>
      <c r="I30">
        <f>BRPL_EOD!AI30+BRPL_EOD!AJ30</f>
        <v>134.61000000000001</v>
      </c>
      <c r="J30">
        <f>BYPL_EOD!AI30+BYPL_EOD!AJ30</f>
        <v>45.06</v>
      </c>
      <c r="K30">
        <f>MES_EOD!AI30+MES_EOD!AJ30</f>
        <v>5.84</v>
      </c>
      <c r="L30">
        <f>NDMC_EOD!AI30+NDMC_EOD!AJ30</f>
        <v>23</v>
      </c>
      <c r="M30">
        <f>TPDDL_EOD!AI30+TPDDL_EOD!AJ30</f>
        <v>54.46</v>
      </c>
      <c r="N30">
        <f t="shared" si="0"/>
        <v>262.97000000000003</v>
      </c>
      <c r="O30" s="113">
        <f t="shared" si="1"/>
        <v>0</v>
      </c>
      <c r="P30">
        <v>134.61000000000001</v>
      </c>
      <c r="Q30">
        <v>45.06</v>
      </c>
      <c r="R30">
        <v>5.84</v>
      </c>
      <c r="S30">
        <v>23</v>
      </c>
      <c r="T30">
        <v>54.46</v>
      </c>
      <c r="U30" s="115">
        <f t="shared" si="2"/>
        <v>262.97000000000003</v>
      </c>
      <c r="V30" s="113">
        <f t="shared" si="3"/>
        <v>0</v>
      </c>
      <c r="Y30">
        <f>BAWANA!AW30+BAWANA!AX30</f>
        <v>25.03</v>
      </c>
      <c r="Z30">
        <f>BAWANA!BD30+BAWANA!BE30</f>
        <v>32</v>
      </c>
      <c r="AA30">
        <f>BAWANA!X30+BAWANA!Y30</f>
        <v>25.03</v>
      </c>
      <c r="AB30">
        <f>BAWANA!AE30+BAWANA!AF30</f>
        <v>32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262.97000000000003</v>
      </c>
      <c r="E31">
        <f>BAWANA!AM31</f>
        <v>0</v>
      </c>
      <c r="F31">
        <f t="shared" si="4"/>
        <v>256</v>
      </c>
      <c r="G31">
        <f t="shared" si="5"/>
        <v>262.97000000000003</v>
      </c>
      <c r="H31" s="113"/>
      <c r="I31">
        <f>BRPL_EOD!AI31+BRPL_EOD!AJ31</f>
        <v>134.61000000000001</v>
      </c>
      <c r="J31">
        <f>BYPL_EOD!AI31+BYPL_EOD!AJ31</f>
        <v>45.06</v>
      </c>
      <c r="K31">
        <f>MES_EOD!AI31+MES_EOD!AJ31</f>
        <v>5.84</v>
      </c>
      <c r="L31">
        <f>NDMC_EOD!AI31+NDMC_EOD!AJ31</f>
        <v>23</v>
      </c>
      <c r="M31">
        <f>TPDDL_EOD!AI31+TPDDL_EOD!AJ31</f>
        <v>54.46</v>
      </c>
      <c r="N31">
        <f t="shared" si="0"/>
        <v>262.97000000000003</v>
      </c>
      <c r="O31" s="113">
        <f t="shared" si="1"/>
        <v>0</v>
      </c>
      <c r="P31">
        <v>134.61000000000001</v>
      </c>
      <c r="Q31">
        <v>45.06</v>
      </c>
      <c r="R31">
        <v>5.84</v>
      </c>
      <c r="S31">
        <v>23</v>
      </c>
      <c r="T31">
        <v>54.46</v>
      </c>
      <c r="U31" s="115">
        <f t="shared" si="2"/>
        <v>262.97000000000003</v>
      </c>
      <c r="V31" s="113">
        <f t="shared" si="3"/>
        <v>0</v>
      </c>
      <c r="Y31">
        <f>BAWANA!AW31+BAWANA!AX31</f>
        <v>25.03</v>
      </c>
      <c r="Z31">
        <f>BAWANA!BD31+BAWANA!BE31</f>
        <v>32</v>
      </c>
      <c r="AA31">
        <f>BAWANA!X31+BAWANA!Y31</f>
        <v>25.03</v>
      </c>
      <c r="AB31">
        <f>BAWANA!AE31+BAWANA!AF31</f>
        <v>32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262.97000000000003</v>
      </c>
      <c r="E32">
        <f>BAWANA!AM32</f>
        <v>0</v>
      </c>
      <c r="F32">
        <f t="shared" si="4"/>
        <v>256</v>
      </c>
      <c r="G32">
        <f t="shared" si="5"/>
        <v>262.97000000000003</v>
      </c>
      <c r="H32" s="113"/>
      <c r="I32">
        <f>BRPL_EOD!AI32+BRPL_EOD!AJ32</f>
        <v>134.61000000000001</v>
      </c>
      <c r="J32">
        <f>BYPL_EOD!AI32+BYPL_EOD!AJ32</f>
        <v>45.06</v>
      </c>
      <c r="K32">
        <f>MES_EOD!AI32+MES_EOD!AJ32</f>
        <v>5.84</v>
      </c>
      <c r="L32">
        <f>NDMC_EOD!AI32+NDMC_EOD!AJ32</f>
        <v>23</v>
      </c>
      <c r="M32">
        <f>TPDDL_EOD!AI32+TPDDL_EOD!AJ32</f>
        <v>54.46</v>
      </c>
      <c r="N32">
        <f t="shared" si="0"/>
        <v>262.97000000000003</v>
      </c>
      <c r="O32" s="113">
        <f t="shared" si="1"/>
        <v>0</v>
      </c>
      <c r="P32">
        <v>134.61000000000001</v>
      </c>
      <c r="Q32">
        <v>45.06</v>
      </c>
      <c r="R32">
        <v>5.84</v>
      </c>
      <c r="S32">
        <v>23</v>
      </c>
      <c r="T32">
        <v>54.46</v>
      </c>
      <c r="U32" s="115">
        <f t="shared" si="2"/>
        <v>262.97000000000003</v>
      </c>
      <c r="V32" s="113">
        <f t="shared" si="3"/>
        <v>0</v>
      </c>
      <c r="Y32">
        <f>BAWANA!AW32+BAWANA!AX32</f>
        <v>25.03</v>
      </c>
      <c r="Z32">
        <f>BAWANA!BD32+BAWANA!BE32</f>
        <v>32</v>
      </c>
      <c r="AA32">
        <f>BAWANA!X32+BAWANA!Y32</f>
        <v>25.03</v>
      </c>
      <c r="AB32">
        <f>BAWANA!AE32+BAWANA!AF32</f>
        <v>32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262.97000000000003</v>
      </c>
      <c r="E33">
        <f>BAWANA!AM33</f>
        <v>0</v>
      </c>
      <c r="F33">
        <f t="shared" si="4"/>
        <v>256</v>
      </c>
      <c r="G33">
        <f t="shared" si="5"/>
        <v>262.97000000000003</v>
      </c>
      <c r="H33" s="113"/>
      <c r="I33">
        <f>BRPL_EOD!AI33+BRPL_EOD!AJ33</f>
        <v>134.61000000000001</v>
      </c>
      <c r="J33">
        <f>BYPL_EOD!AI33+BYPL_EOD!AJ33</f>
        <v>45.06</v>
      </c>
      <c r="K33">
        <f>MES_EOD!AI33+MES_EOD!AJ33</f>
        <v>5.84</v>
      </c>
      <c r="L33">
        <f>NDMC_EOD!AI33+NDMC_EOD!AJ33</f>
        <v>23</v>
      </c>
      <c r="M33">
        <f>TPDDL_EOD!AI33+TPDDL_EOD!AJ33</f>
        <v>54.46</v>
      </c>
      <c r="N33">
        <f t="shared" si="0"/>
        <v>262.97000000000003</v>
      </c>
      <c r="O33" s="113">
        <f t="shared" si="1"/>
        <v>0</v>
      </c>
      <c r="P33">
        <v>134.61000000000001</v>
      </c>
      <c r="Q33">
        <v>45.06</v>
      </c>
      <c r="R33">
        <v>5.84</v>
      </c>
      <c r="S33">
        <v>23</v>
      </c>
      <c r="T33">
        <v>54.46</v>
      </c>
      <c r="U33" s="115">
        <f t="shared" si="2"/>
        <v>262.97000000000003</v>
      </c>
      <c r="V33" s="113">
        <f t="shared" si="3"/>
        <v>0</v>
      </c>
      <c r="Y33">
        <f>BAWANA!AW33+BAWANA!AX33</f>
        <v>25.03</v>
      </c>
      <c r="Z33">
        <f>BAWANA!BD33+BAWANA!BE33</f>
        <v>32</v>
      </c>
      <c r="AA33">
        <f>BAWANA!X33+BAWANA!Y33</f>
        <v>25.03</v>
      </c>
      <c r="AB33">
        <f>BAWANA!AE33+BAWANA!AF33</f>
        <v>32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262.97000000000003</v>
      </c>
      <c r="E34">
        <f>BAWANA!AM34</f>
        <v>0</v>
      </c>
      <c r="F34">
        <f t="shared" si="4"/>
        <v>256</v>
      </c>
      <c r="G34">
        <f t="shared" si="5"/>
        <v>262.97000000000003</v>
      </c>
      <c r="H34" s="113"/>
      <c r="I34">
        <f>BRPL_EOD!AI34+BRPL_EOD!AJ34</f>
        <v>134.61000000000001</v>
      </c>
      <c r="J34">
        <f>BYPL_EOD!AI34+BYPL_EOD!AJ34</f>
        <v>45.06</v>
      </c>
      <c r="K34">
        <f>MES_EOD!AI34+MES_EOD!AJ34</f>
        <v>5.84</v>
      </c>
      <c r="L34">
        <f>NDMC_EOD!AI34+NDMC_EOD!AJ34</f>
        <v>23</v>
      </c>
      <c r="M34">
        <f>TPDDL_EOD!AI34+TPDDL_EOD!AJ34</f>
        <v>54.46</v>
      </c>
      <c r="N34">
        <f t="shared" si="0"/>
        <v>262.97000000000003</v>
      </c>
      <c r="O34" s="113">
        <f t="shared" si="1"/>
        <v>0</v>
      </c>
      <c r="P34">
        <v>134.61000000000001</v>
      </c>
      <c r="Q34">
        <v>45.06</v>
      </c>
      <c r="R34">
        <v>5.84</v>
      </c>
      <c r="S34">
        <v>23</v>
      </c>
      <c r="T34">
        <v>54.46</v>
      </c>
      <c r="U34" s="115">
        <f t="shared" si="2"/>
        <v>262.97000000000003</v>
      </c>
      <c r="V34" s="113">
        <f t="shared" si="3"/>
        <v>0</v>
      </c>
      <c r="Y34">
        <f>BAWANA!AW34+BAWANA!AX34</f>
        <v>25.03</v>
      </c>
      <c r="Z34">
        <f>BAWANA!BD34+BAWANA!BE34</f>
        <v>32</v>
      </c>
      <c r="AA34">
        <f>BAWANA!X34+BAWANA!Y34</f>
        <v>25.03</v>
      </c>
      <c r="AB34">
        <f>BAWANA!AE34+BAWANA!AF34</f>
        <v>32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262.97000000000003</v>
      </c>
      <c r="E35">
        <f>BAWANA!AM35</f>
        <v>0</v>
      </c>
      <c r="F35">
        <f t="shared" si="4"/>
        <v>256</v>
      </c>
      <c r="G35">
        <f t="shared" si="5"/>
        <v>262.97000000000003</v>
      </c>
      <c r="H35" s="113"/>
      <c r="I35">
        <f>BRPL_EOD!AI35+BRPL_EOD!AJ35</f>
        <v>134.61000000000001</v>
      </c>
      <c r="J35">
        <f>BYPL_EOD!AI35+BYPL_EOD!AJ35</f>
        <v>45.06</v>
      </c>
      <c r="K35">
        <f>MES_EOD!AI35+MES_EOD!AJ35</f>
        <v>5.84</v>
      </c>
      <c r="L35">
        <f>NDMC_EOD!AI35+NDMC_EOD!AJ35</f>
        <v>23</v>
      </c>
      <c r="M35">
        <f>TPDDL_EOD!AI35+TPDDL_EOD!AJ35</f>
        <v>54.46</v>
      </c>
      <c r="N35">
        <f t="shared" si="0"/>
        <v>262.97000000000003</v>
      </c>
      <c r="O35" s="113">
        <f t="shared" si="1"/>
        <v>0</v>
      </c>
      <c r="P35">
        <v>134.61000000000001</v>
      </c>
      <c r="Q35">
        <v>45.06</v>
      </c>
      <c r="R35">
        <v>5.84</v>
      </c>
      <c r="S35">
        <v>23</v>
      </c>
      <c r="T35">
        <v>54.46</v>
      </c>
      <c r="U35" s="115">
        <f t="shared" si="2"/>
        <v>262.97000000000003</v>
      </c>
      <c r="V35" s="113">
        <f t="shared" si="3"/>
        <v>0</v>
      </c>
      <c r="Y35">
        <f>BAWANA!AW35+BAWANA!AX35</f>
        <v>25.03</v>
      </c>
      <c r="Z35">
        <f>BAWANA!BD35+BAWANA!BE35</f>
        <v>32</v>
      </c>
      <c r="AA35">
        <f>BAWANA!X35+BAWANA!Y35</f>
        <v>25.03</v>
      </c>
      <c r="AB35">
        <f>BAWANA!AE35+BAWANA!AF35</f>
        <v>32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262.97000000000003</v>
      </c>
      <c r="E36">
        <f>BAWANA!AM36</f>
        <v>0</v>
      </c>
      <c r="F36">
        <f t="shared" si="4"/>
        <v>256</v>
      </c>
      <c r="G36">
        <f t="shared" si="5"/>
        <v>262.97000000000003</v>
      </c>
      <c r="H36" s="113"/>
      <c r="I36">
        <f>BRPL_EOD!AI36+BRPL_EOD!AJ36</f>
        <v>134.61000000000001</v>
      </c>
      <c r="J36">
        <f>BYPL_EOD!AI36+BYPL_EOD!AJ36</f>
        <v>45.06</v>
      </c>
      <c r="K36">
        <f>MES_EOD!AI36+MES_EOD!AJ36</f>
        <v>5.84</v>
      </c>
      <c r="L36">
        <f>NDMC_EOD!AI36+NDMC_EOD!AJ36</f>
        <v>23</v>
      </c>
      <c r="M36">
        <f>TPDDL_EOD!AI36+TPDDL_EOD!AJ36</f>
        <v>54.46</v>
      </c>
      <c r="N36">
        <f t="shared" si="0"/>
        <v>262.97000000000003</v>
      </c>
      <c r="O36" s="113">
        <f t="shared" si="1"/>
        <v>0</v>
      </c>
      <c r="P36">
        <v>134.61000000000001</v>
      </c>
      <c r="Q36">
        <v>45.06</v>
      </c>
      <c r="R36">
        <v>5.84</v>
      </c>
      <c r="S36">
        <v>23</v>
      </c>
      <c r="T36">
        <v>54.46</v>
      </c>
      <c r="U36" s="115">
        <f t="shared" si="2"/>
        <v>262.97000000000003</v>
      </c>
      <c r="V36" s="113">
        <f t="shared" si="3"/>
        <v>0</v>
      </c>
      <c r="Y36">
        <f>BAWANA!AW36+BAWANA!AX36</f>
        <v>25.03</v>
      </c>
      <c r="Z36">
        <f>BAWANA!BD36+BAWANA!BE36</f>
        <v>32</v>
      </c>
      <c r="AA36">
        <f>BAWANA!X36+BAWANA!Y36</f>
        <v>25.03</v>
      </c>
      <c r="AB36">
        <f>BAWANA!AE36+BAWANA!AF36</f>
        <v>32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267.60000000000002</v>
      </c>
      <c r="E37">
        <f>BAWANA!AM37</f>
        <v>0</v>
      </c>
      <c r="F37">
        <f t="shared" si="4"/>
        <v>256</v>
      </c>
      <c r="G37">
        <f t="shared" si="5"/>
        <v>267.60000000000002</v>
      </c>
      <c r="H37" s="113"/>
      <c r="I37">
        <f>BRPL_EOD!AI37+BRPL_EOD!AJ37</f>
        <v>134.61000000000001</v>
      </c>
      <c r="J37">
        <f>BYPL_EOD!AI37+BYPL_EOD!AJ37</f>
        <v>47.16</v>
      </c>
      <c r="K37">
        <f>MES_EOD!AI37+MES_EOD!AJ37</f>
        <v>5.84</v>
      </c>
      <c r="L37">
        <f>NDMC_EOD!AI37+NDMC_EOD!AJ37</f>
        <v>23</v>
      </c>
      <c r="M37">
        <f>TPDDL_EOD!AI37+TPDDL_EOD!AJ37</f>
        <v>56.99</v>
      </c>
      <c r="N37">
        <f t="shared" si="0"/>
        <v>267.60000000000002</v>
      </c>
      <c r="O37" s="113">
        <f t="shared" si="1"/>
        <v>0</v>
      </c>
      <c r="P37">
        <v>134.61000000000001</v>
      </c>
      <c r="Q37">
        <v>47.16</v>
      </c>
      <c r="R37">
        <v>5.84</v>
      </c>
      <c r="S37">
        <v>23</v>
      </c>
      <c r="T37">
        <v>56.99</v>
      </c>
      <c r="U37" s="115">
        <f t="shared" si="2"/>
        <v>267.60000000000002</v>
      </c>
      <c r="V37" s="113">
        <f t="shared" si="3"/>
        <v>0</v>
      </c>
      <c r="Y37">
        <f>BAWANA!AW37+BAWANA!AX37</f>
        <v>26.2</v>
      </c>
      <c r="Z37">
        <f>BAWANA!BD37+BAWANA!BE37</f>
        <v>26.2</v>
      </c>
      <c r="AA37">
        <f>BAWANA!X37+BAWANA!Y37</f>
        <v>26.2</v>
      </c>
      <c r="AB37">
        <f>BAWANA!AE37+BAWANA!AF37</f>
        <v>26.2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267.60000000000002</v>
      </c>
      <c r="E38">
        <f>BAWANA!AM38</f>
        <v>0</v>
      </c>
      <c r="F38">
        <f t="shared" si="4"/>
        <v>256</v>
      </c>
      <c r="G38">
        <f t="shared" si="5"/>
        <v>267.60000000000002</v>
      </c>
      <c r="H38" s="113"/>
      <c r="I38">
        <f>BRPL_EOD!AI38+BRPL_EOD!AJ38</f>
        <v>134.61000000000001</v>
      </c>
      <c r="J38">
        <f>BYPL_EOD!AI38+BYPL_EOD!AJ38</f>
        <v>47.16</v>
      </c>
      <c r="K38">
        <f>MES_EOD!AI38+MES_EOD!AJ38</f>
        <v>5.84</v>
      </c>
      <c r="L38">
        <f>NDMC_EOD!AI38+NDMC_EOD!AJ38</f>
        <v>23</v>
      </c>
      <c r="M38">
        <f>TPDDL_EOD!AI38+TPDDL_EOD!AJ38</f>
        <v>56.99</v>
      </c>
      <c r="N38">
        <f t="shared" si="0"/>
        <v>267.60000000000002</v>
      </c>
      <c r="O38" s="113">
        <f t="shared" si="1"/>
        <v>0</v>
      </c>
      <c r="P38">
        <v>134.61000000000001</v>
      </c>
      <c r="Q38">
        <v>47.16</v>
      </c>
      <c r="R38">
        <v>5.84</v>
      </c>
      <c r="S38">
        <v>23</v>
      </c>
      <c r="T38">
        <v>56.99</v>
      </c>
      <c r="U38" s="115">
        <f t="shared" si="2"/>
        <v>267.60000000000002</v>
      </c>
      <c r="V38" s="113">
        <f t="shared" si="3"/>
        <v>0</v>
      </c>
      <c r="Y38">
        <f>BAWANA!AW38+BAWANA!AX38</f>
        <v>26.2</v>
      </c>
      <c r="Z38">
        <f>BAWANA!BD38+BAWANA!BE38</f>
        <v>26.2</v>
      </c>
      <c r="AA38">
        <f>BAWANA!X38+BAWANA!Y38</f>
        <v>26.2</v>
      </c>
      <c r="AB38">
        <f>BAWANA!AE38+BAWANA!AF38</f>
        <v>26.2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267.60000000000002</v>
      </c>
      <c r="E39">
        <f>BAWANA!AM39</f>
        <v>0</v>
      </c>
      <c r="F39">
        <f t="shared" si="4"/>
        <v>256</v>
      </c>
      <c r="G39">
        <f t="shared" si="5"/>
        <v>267.60000000000002</v>
      </c>
      <c r="H39" s="113"/>
      <c r="I39">
        <f>BRPL_EOD!AI39+BRPL_EOD!AJ39</f>
        <v>134.61000000000001</v>
      </c>
      <c r="J39">
        <f>BYPL_EOD!AI39+BYPL_EOD!AJ39</f>
        <v>47.16</v>
      </c>
      <c r="K39">
        <f>MES_EOD!AI39+MES_EOD!AJ39</f>
        <v>5.84</v>
      </c>
      <c r="L39">
        <f>NDMC_EOD!AI39+NDMC_EOD!AJ39</f>
        <v>23</v>
      </c>
      <c r="M39">
        <f>TPDDL_EOD!AI39+TPDDL_EOD!AJ39</f>
        <v>56.99</v>
      </c>
      <c r="N39">
        <f t="shared" si="0"/>
        <v>267.60000000000002</v>
      </c>
      <c r="O39" s="113">
        <f t="shared" si="1"/>
        <v>0</v>
      </c>
      <c r="P39">
        <v>134.61000000000001</v>
      </c>
      <c r="Q39">
        <v>47.16</v>
      </c>
      <c r="R39">
        <v>5.84</v>
      </c>
      <c r="S39">
        <v>23</v>
      </c>
      <c r="T39">
        <v>56.99</v>
      </c>
      <c r="U39" s="115">
        <f t="shared" si="2"/>
        <v>267.60000000000002</v>
      </c>
      <c r="V39" s="113">
        <f t="shared" si="3"/>
        <v>0</v>
      </c>
      <c r="Y39">
        <f>BAWANA!AW39+BAWANA!AX39</f>
        <v>26.2</v>
      </c>
      <c r="Z39">
        <f>BAWANA!BD39+BAWANA!BE39</f>
        <v>26.2</v>
      </c>
      <c r="AA39">
        <f>BAWANA!X39+BAWANA!Y39</f>
        <v>26.2</v>
      </c>
      <c r="AB39">
        <f>BAWANA!AE39+BAWANA!AF39</f>
        <v>26.2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267.60000000000002</v>
      </c>
      <c r="E40">
        <f>BAWANA!AM40</f>
        <v>0</v>
      </c>
      <c r="F40">
        <f t="shared" si="4"/>
        <v>256</v>
      </c>
      <c r="G40">
        <f t="shared" si="5"/>
        <v>267.60000000000002</v>
      </c>
      <c r="H40" s="113"/>
      <c r="I40">
        <f>BRPL_EOD!AI40+BRPL_EOD!AJ40</f>
        <v>134.61000000000001</v>
      </c>
      <c r="J40">
        <f>BYPL_EOD!AI40+BYPL_EOD!AJ40</f>
        <v>47.16</v>
      </c>
      <c r="K40">
        <f>MES_EOD!AI40+MES_EOD!AJ40</f>
        <v>5.84</v>
      </c>
      <c r="L40">
        <f>NDMC_EOD!AI40+NDMC_EOD!AJ40</f>
        <v>23</v>
      </c>
      <c r="M40">
        <f>TPDDL_EOD!AI40+TPDDL_EOD!AJ40</f>
        <v>56.99</v>
      </c>
      <c r="N40">
        <f t="shared" si="0"/>
        <v>267.60000000000002</v>
      </c>
      <c r="O40" s="113">
        <f t="shared" si="1"/>
        <v>0</v>
      </c>
      <c r="P40">
        <v>134.61000000000001</v>
      </c>
      <c r="Q40">
        <v>47.16</v>
      </c>
      <c r="R40">
        <v>5.84</v>
      </c>
      <c r="S40">
        <v>23</v>
      </c>
      <c r="T40">
        <v>56.99</v>
      </c>
      <c r="U40" s="115">
        <f t="shared" si="2"/>
        <v>267.60000000000002</v>
      </c>
      <c r="V40" s="113">
        <f t="shared" si="3"/>
        <v>0</v>
      </c>
      <c r="Y40">
        <f>BAWANA!AW40+BAWANA!AX40</f>
        <v>26.2</v>
      </c>
      <c r="Z40">
        <f>BAWANA!BD40+BAWANA!BE40</f>
        <v>26.2</v>
      </c>
      <c r="AA40">
        <f>BAWANA!X40+BAWANA!Y40</f>
        <v>26.2</v>
      </c>
      <c r="AB40">
        <f>BAWANA!AE40+BAWANA!AF40</f>
        <v>26.2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267.60000000000002</v>
      </c>
      <c r="E41">
        <f>BAWANA!AM41</f>
        <v>0</v>
      </c>
      <c r="F41">
        <f t="shared" si="4"/>
        <v>256</v>
      </c>
      <c r="G41">
        <f t="shared" si="5"/>
        <v>267.60000000000002</v>
      </c>
      <c r="H41" s="113"/>
      <c r="I41">
        <f>BRPL_EOD!AI41+BRPL_EOD!AJ41</f>
        <v>134.61000000000001</v>
      </c>
      <c r="J41">
        <f>BYPL_EOD!AI41+BYPL_EOD!AJ41</f>
        <v>47.16</v>
      </c>
      <c r="K41">
        <f>MES_EOD!AI41+MES_EOD!AJ41</f>
        <v>5.84</v>
      </c>
      <c r="L41">
        <f>NDMC_EOD!AI41+NDMC_EOD!AJ41</f>
        <v>23</v>
      </c>
      <c r="M41">
        <f>TPDDL_EOD!AI41+TPDDL_EOD!AJ41</f>
        <v>56.99</v>
      </c>
      <c r="N41">
        <f t="shared" si="0"/>
        <v>267.60000000000002</v>
      </c>
      <c r="O41" s="113">
        <f t="shared" si="1"/>
        <v>0</v>
      </c>
      <c r="P41">
        <v>134.61000000000001</v>
      </c>
      <c r="Q41">
        <v>47.16</v>
      </c>
      <c r="R41">
        <v>5.84</v>
      </c>
      <c r="S41">
        <v>23</v>
      </c>
      <c r="T41">
        <v>56.99</v>
      </c>
      <c r="U41" s="115">
        <f t="shared" si="2"/>
        <v>267.60000000000002</v>
      </c>
      <c r="V41" s="113">
        <f t="shared" si="3"/>
        <v>0</v>
      </c>
      <c r="Y41">
        <f>BAWANA!AW41+BAWANA!AX41</f>
        <v>26.2</v>
      </c>
      <c r="Z41">
        <f>BAWANA!BD41+BAWANA!BE41</f>
        <v>26.2</v>
      </c>
      <c r="AA41">
        <f>BAWANA!X41+BAWANA!Y41</f>
        <v>26.2</v>
      </c>
      <c r="AB41">
        <f>BAWANA!AE41+BAWANA!AF41</f>
        <v>26.2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267.60000000000002</v>
      </c>
      <c r="E42">
        <f>BAWANA!AM42</f>
        <v>0</v>
      </c>
      <c r="F42">
        <f t="shared" si="4"/>
        <v>256</v>
      </c>
      <c r="G42">
        <f t="shared" si="5"/>
        <v>267.60000000000002</v>
      </c>
      <c r="H42" s="113"/>
      <c r="I42">
        <f>BRPL_EOD!AI42+BRPL_EOD!AJ42</f>
        <v>134.61000000000001</v>
      </c>
      <c r="J42">
        <f>BYPL_EOD!AI42+BYPL_EOD!AJ42</f>
        <v>47.16</v>
      </c>
      <c r="K42">
        <f>MES_EOD!AI42+MES_EOD!AJ42</f>
        <v>5.84</v>
      </c>
      <c r="L42">
        <f>NDMC_EOD!AI42+NDMC_EOD!AJ42</f>
        <v>23</v>
      </c>
      <c r="M42">
        <f>TPDDL_EOD!AI42+TPDDL_EOD!AJ42</f>
        <v>56.99</v>
      </c>
      <c r="N42">
        <f t="shared" si="0"/>
        <v>267.60000000000002</v>
      </c>
      <c r="O42" s="113">
        <f t="shared" si="1"/>
        <v>0</v>
      </c>
      <c r="P42">
        <v>134.61000000000001</v>
      </c>
      <c r="Q42">
        <v>47.16</v>
      </c>
      <c r="R42">
        <v>5.84</v>
      </c>
      <c r="S42">
        <v>23</v>
      </c>
      <c r="T42">
        <v>56.99</v>
      </c>
      <c r="U42" s="115">
        <f t="shared" si="2"/>
        <v>267.60000000000002</v>
      </c>
      <c r="V42" s="113">
        <f t="shared" si="3"/>
        <v>0</v>
      </c>
      <c r="Y42">
        <f>BAWANA!AW42+BAWANA!AX42</f>
        <v>26.2</v>
      </c>
      <c r="Z42">
        <f>BAWANA!BD42+BAWANA!BE42</f>
        <v>26.2</v>
      </c>
      <c r="AA42">
        <f>BAWANA!X42+BAWANA!Y42</f>
        <v>26.2</v>
      </c>
      <c r="AB42">
        <f>BAWANA!AE42+BAWANA!AF42</f>
        <v>26.2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267.60000000000002</v>
      </c>
      <c r="E43">
        <f>BAWANA!AM43</f>
        <v>0</v>
      </c>
      <c r="F43">
        <f t="shared" si="4"/>
        <v>256</v>
      </c>
      <c r="G43">
        <f t="shared" si="5"/>
        <v>267.60000000000002</v>
      </c>
      <c r="H43" s="113"/>
      <c r="I43">
        <f>BRPL_EOD!AI43+BRPL_EOD!AJ43</f>
        <v>134.61000000000001</v>
      </c>
      <c r="J43">
        <f>BYPL_EOD!AI43+BYPL_EOD!AJ43</f>
        <v>47.16</v>
      </c>
      <c r="K43">
        <f>MES_EOD!AI43+MES_EOD!AJ43</f>
        <v>5.84</v>
      </c>
      <c r="L43">
        <f>NDMC_EOD!AI43+NDMC_EOD!AJ43</f>
        <v>23</v>
      </c>
      <c r="M43">
        <f>TPDDL_EOD!AI43+TPDDL_EOD!AJ43</f>
        <v>56.99</v>
      </c>
      <c r="N43">
        <f t="shared" si="0"/>
        <v>267.60000000000002</v>
      </c>
      <c r="O43" s="113">
        <f t="shared" si="1"/>
        <v>0</v>
      </c>
      <c r="P43">
        <v>134.61000000000001</v>
      </c>
      <c r="Q43">
        <v>47.16</v>
      </c>
      <c r="R43">
        <v>5.84</v>
      </c>
      <c r="S43">
        <v>23</v>
      </c>
      <c r="T43">
        <v>56.99</v>
      </c>
      <c r="U43" s="115">
        <f t="shared" si="2"/>
        <v>267.60000000000002</v>
      </c>
      <c r="V43" s="113">
        <f t="shared" si="3"/>
        <v>0</v>
      </c>
      <c r="Y43">
        <f>BAWANA!AW43+BAWANA!AX43</f>
        <v>26.2</v>
      </c>
      <c r="Z43">
        <f>BAWANA!BD43+BAWANA!BE43</f>
        <v>26.2</v>
      </c>
      <c r="AA43">
        <f>BAWANA!X43+BAWANA!Y43</f>
        <v>26.2</v>
      </c>
      <c r="AB43">
        <f>BAWANA!AE43+BAWANA!AF43</f>
        <v>26.2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267.60000000000002</v>
      </c>
      <c r="E44">
        <f>BAWANA!AM44</f>
        <v>0</v>
      </c>
      <c r="F44">
        <f t="shared" si="4"/>
        <v>256</v>
      </c>
      <c r="G44">
        <f t="shared" si="5"/>
        <v>267.60000000000002</v>
      </c>
      <c r="H44" s="113"/>
      <c r="I44">
        <f>BRPL_EOD!AI44+BRPL_EOD!AJ44</f>
        <v>134.61000000000001</v>
      </c>
      <c r="J44">
        <f>BYPL_EOD!AI44+BYPL_EOD!AJ44</f>
        <v>47.16</v>
      </c>
      <c r="K44">
        <f>MES_EOD!AI44+MES_EOD!AJ44</f>
        <v>5.84</v>
      </c>
      <c r="L44">
        <f>NDMC_EOD!AI44+NDMC_EOD!AJ44</f>
        <v>23</v>
      </c>
      <c r="M44">
        <f>TPDDL_EOD!AI44+TPDDL_EOD!AJ44</f>
        <v>56.99</v>
      </c>
      <c r="N44">
        <f t="shared" si="0"/>
        <v>267.60000000000002</v>
      </c>
      <c r="O44" s="113">
        <f t="shared" si="1"/>
        <v>0</v>
      </c>
      <c r="P44">
        <v>134.61000000000001</v>
      </c>
      <c r="Q44">
        <v>47.16</v>
      </c>
      <c r="R44">
        <v>5.84</v>
      </c>
      <c r="S44">
        <v>23</v>
      </c>
      <c r="T44">
        <v>56.99</v>
      </c>
      <c r="U44" s="115">
        <f t="shared" si="2"/>
        <v>267.60000000000002</v>
      </c>
      <c r="V44" s="113">
        <f t="shared" si="3"/>
        <v>0</v>
      </c>
      <c r="Y44">
        <f>BAWANA!AW44+BAWANA!AX44</f>
        <v>26.2</v>
      </c>
      <c r="Z44">
        <f>BAWANA!BD44+BAWANA!BE44</f>
        <v>26.2</v>
      </c>
      <c r="AA44">
        <f>BAWANA!X44+BAWANA!Y44</f>
        <v>26.2</v>
      </c>
      <c r="AB44">
        <f>BAWANA!AE44+BAWANA!AF44</f>
        <v>26.2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267.60000000000002</v>
      </c>
      <c r="E45">
        <f>BAWANA!AM45</f>
        <v>0</v>
      </c>
      <c r="F45">
        <f t="shared" si="4"/>
        <v>256</v>
      </c>
      <c r="G45">
        <f t="shared" si="5"/>
        <v>267.60000000000002</v>
      </c>
      <c r="H45" s="113"/>
      <c r="I45">
        <f>BRPL_EOD!AI45+BRPL_EOD!AJ45</f>
        <v>134.61000000000001</v>
      </c>
      <c r="J45">
        <f>BYPL_EOD!AI45+BYPL_EOD!AJ45</f>
        <v>47.16</v>
      </c>
      <c r="K45">
        <f>MES_EOD!AI45+MES_EOD!AJ45</f>
        <v>5.84</v>
      </c>
      <c r="L45">
        <f>NDMC_EOD!AI45+NDMC_EOD!AJ45</f>
        <v>23</v>
      </c>
      <c r="M45">
        <f>TPDDL_EOD!AI45+TPDDL_EOD!AJ45</f>
        <v>56.99</v>
      </c>
      <c r="N45">
        <f t="shared" si="0"/>
        <v>267.60000000000002</v>
      </c>
      <c r="O45" s="113">
        <f t="shared" si="1"/>
        <v>0</v>
      </c>
      <c r="P45">
        <v>134.61000000000001</v>
      </c>
      <c r="Q45">
        <v>47.16</v>
      </c>
      <c r="R45">
        <v>5.84</v>
      </c>
      <c r="S45">
        <v>23</v>
      </c>
      <c r="T45">
        <v>56.99</v>
      </c>
      <c r="U45" s="115">
        <f t="shared" si="2"/>
        <v>267.60000000000002</v>
      </c>
      <c r="V45" s="113">
        <f t="shared" si="3"/>
        <v>0</v>
      </c>
      <c r="Y45">
        <f>BAWANA!AW45+BAWANA!AX45</f>
        <v>26.2</v>
      </c>
      <c r="Z45">
        <f>BAWANA!BD45+BAWANA!BE45</f>
        <v>26.2</v>
      </c>
      <c r="AA45">
        <f>BAWANA!X45+BAWANA!Y45</f>
        <v>26.2</v>
      </c>
      <c r="AB45">
        <f>BAWANA!AE45+BAWANA!AF45</f>
        <v>26.2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267.60000000000002</v>
      </c>
      <c r="E46">
        <f>BAWANA!AM46</f>
        <v>0</v>
      </c>
      <c r="F46">
        <f t="shared" si="4"/>
        <v>256</v>
      </c>
      <c r="G46">
        <f t="shared" si="5"/>
        <v>267.60000000000002</v>
      </c>
      <c r="H46" s="113"/>
      <c r="I46">
        <f>BRPL_EOD!AI46+BRPL_EOD!AJ46</f>
        <v>134.61000000000001</v>
      </c>
      <c r="J46">
        <f>BYPL_EOD!AI46+BYPL_EOD!AJ46</f>
        <v>47.16</v>
      </c>
      <c r="K46">
        <f>MES_EOD!AI46+MES_EOD!AJ46</f>
        <v>5.84</v>
      </c>
      <c r="L46">
        <f>NDMC_EOD!AI46+NDMC_EOD!AJ46</f>
        <v>23</v>
      </c>
      <c r="M46">
        <f>TPDDL_EOD!AI46+TPDDL_EOD!AJ46</f>
        <v>56.99</v>
      </c>
      <c r="N46">
        <f t="shared" si="0"/>
        <v>267.60000000000002</v>
      </c>
      <c r="O46" s="113">
        <f t="shared" si="1"/>
        <v>0</v>
      </c>
      <c r="P46">
        <v>134.61000000000001</v>
      </c>
      <c r="Q46">
        <v>47.16</v>
      </c>
      <c r="R46">
        <v>5.84</v>
      </c>
      <c r="S46">
        <v>23</v>
      </c>
      <c r="T46">
        <v>56.99</v>
      </c>
      <c r="U46" s="115">
        <f t="shared" si="2"/>
        <v>267.60000000000002</v>
      </c>
      <c r="V46" s="113">
        <f t="shared" si="3"/>
        <v>0</v>
      </c>
      <c r="Y46">
        <f>BAWANA!AW46+BAWANA!AX46</f>
        <v>26.2</v>
      </c>
      <c r="Z46">
        <f>BAWANA!BD46+BAWANA!BE46</f>
        <v>26.2</v>
      </c>
      <c r="AA46">
        <f>BAWANA!X46+BAWANA!Y46</f>
        <v>26.2</v>
      </c>
      <c r="AB46">
        <f>BAWANA!AE46+BAWANA!AF46</f>
        <v>26.2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267.60000000000002</v>
      </c>
      <c r="E47">
        <f>BAWANA!AM47</f>
        <v>0</v>
      </c>
      <c r="F47">
        <f t="shared" si="4"/>
        <v>256</v>
      </c>
      <c r="G47">
        <f t="shared" si="5"/>
        <v>267.60000000000002</v>
      </c>
      <c r="H47" s="113"/>
      <c r="I47">
        <f>BRPL_EOD!AI47+BRPL_EOD!AJ47</f>
        <v>134.61000000000001</v>
      </c>
      <c r="J47">
        <f>BYPL_EOD!AI47+BYPL_EOD!AJ47</f>
        <v>47.16</v>
      </c>
      <c r="K47">
        <f>MES_EOD!AI47+MES_EOD!AJ47</f>
        <v>5.84</v>
      </c>
      <c r="L47">
        <f>NDMC_EOD!AI47+NDMC_EOD!AJ47</f>
        <v>23</v>
      </c>
      <c r="M47">
        <f>TPDDL_EOD!AI47+TPDDL_EOD!AJ47</f>
        <v>56.99</v>
      </c>
      <c r="N47">
        <f t="shared" si="0"/>
        <v>267.60000000000002</v>
      </c>
      <c r="O47" s="113">
        <f t="shared" si="1"/>
        <v>0</v>
      </c>
      <c r="P47">
        <v>134.61000000000001</v>
      </c>
      <c r="Q47">
        <v>47.16</v>
      </c>
      <c r="R47">
        <v>5.84</v>
      </c>
      <c r="S47">
        <v>23</v>
      </c>
      <c r="T47">
        <v>56.99</v>
      </c>
      <c r="U47" s="115">
        <f t="shared" si="2"/>
        <v>267.60000000000002</v>
      </c>
      <c r="V47" s="113">
        <f t="shared" si="3"/>
        <v>0</v>
      </c>
      <c r="Y47">
        <f>BAWANA!AW47+BAWANA!AX47</f>
        <v>26.2</v>
      </c>
      <c r="Z47">
        <f>BAWANA!BD47+BAWANA!BE47</f>
        <v>26.2</v>
      </c>
      <c r="AA47">
        <f>BAWANA!X47+BAWANA!Y47</f>
        <v>26.2</v>
      </c>
      <c r="AB47">
        <f>BAWANA!AE47+BAWANA!AF47</f>
        <v>26.2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267.60000000000002</v>
      </c>
      <c r="E48">
        <f>BAWANA!AM48</f>
        <v>0</v>
      </c>
      <c r="F48">
        <f t="shared" si="4"/>
        <v>256</v>
      </c>
      <c r="G48">
        <f t="shared" si="5"/>
        <v>267.60000000000002</v>
      </c>
      <c r="H48" s="113"/>
      <c r="I48">
        <f>BRPL_EOD!AI48+BRPL_EOD!AJ48</f>
        <v>134.61000000000001</v>
      </c>
      <c r="J48">
        <f>BYPL_EOD!AI48+BYPL_EOD!AJ48</f>
        <v>47.16</v>
      </c>
      <c r="K48">
        <f>MES_EOD!AI48+MES_EOD!AJ48</f>
        <v>5.84</v>
      </c>
      <c r="L48">
        <f>NDMC_EOD!AI48+NDMC_EOD!AJ48</f>
        <v>23</v>
      </c>
      <c r="M48">
        <f>TPDDL_EOD!AI48+TPDDL_EOD!AJ48</f>
        <v>56.99</v>
      </c>
      <c r="N48">
        <f t="shared" si="0"/>
        <v>267.60000000000002</v>
      </c>
      <c r="O48" s="113">
        <f t="shared" si="1"/>
        <v>0</v>
      </c>
      <c r="P48">
        <v>134.61000000000001</v>
      </c>
      <c r="Q48">
        <v>47.16</v>
      </c>
      <c r="R48">
        <v>5.84</v>
      </c>
      <c r="S48">
        <v>23</v>
      </c>
      <c r="T48">
        <v>56.99</v>
      </c>
      <c r="U48" s="115">
        <f t="shared" si="2"/>
        <v>267.60000000000002</v>
      </c>
      <c r="V48" s="113">
        <f t="shared" si="3"/>
        <v>0</v>
      </c>
      <c r="Y48">
        <f>BAWANA!AW48+BAWANA!AX48</f>
        <v>26.2</v>
      </c>
      <c r="Z48">
        <f>BAWANA!BD48+BAWANA!BE48</f>
        <v>26.2</v>
      </c>
      <c r="AA48">
        <f>BAWANA!X48+BAWANA!Y48</f>
        <v>26.2</v>
      </c>
      <c r="AB48">
        <f>BAWANA!AE48+BAWANA!AF48</f>
        <v>26.2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267.60000000000002</v>
      </c>
      <c r="E49">
        <f>BAWANA!AM49</f>
        <v>0</v>
      </c>
      <c r="F49">
        <f t="shared" si="4"/>
        <v>256</v>
      </c>
      <c r="G49">
        <f t="shared" si="5"/>
        <v>267.60000000000002</v>
      </c>
      <c r="H49" s="113"/>
      <c r="I49">
        <f>BRPL_EOD!AI49+BRPL_EOD!AJ49</f>
        <v>134.61000000000001</v>
      </c>
      <c r="J49">
        <f>BYPL_EOD!AI49+BYPL_EOD!AJ49</f>
        <v>47.16</v>
      </c>
      <c r="K49">
        <f>MES_EOD!AI49+MES_EOD!AJ49</f>
        <v>5.84</v>
      </c>
      <c r="L49">
        <f>NDMC_EOD!AI49+NDMC_EOD!AJ49</f>
        <v>23</v>
      </c>
      <c r="M49">
        <f>TPDDL_EOD!AI49+TPDDL_EOD!AJ49</f>
        <v>56.99</v>
      </c>
      <c r="N49">
        <f t="shared" si="0"/>
        <v>267.60000000000002</v>
      </c>
      <c r="O49" s="113">
        <f t="shared" si="1"/>
        <v>0</v>
      </c>
      <c r="P49">
        <v>134.61000000000001</v>
      </c>
      <c r="Q49">
        <v>47.16</v>
      </c>
      <c r="R49">
        <v>5.84</v>
      </c>
      <c r="S49">
        <v>23</v>
      </c>
      <c r="T49">
        <v>56.99</v>
      </c>
      <c r="U49" s="115">
        <f t="shared" si="2"/>
        <v>267.60000000000002</v>
      </c>
      <c r="V49" s="113">
        <f t="shared" si="3"/>
        <v>0</v>
      </c>
      <c r="Y49">
        <f>BAWANA!AW49+BAWANA!AX49</f>
        <v>26.2</v>
      </c>
      <c r="Z49">
        <f>BAWANA!BD49+BAWANA!BE49</f>
        <v>26.2</v>
      </c>
      <c r="AA49">
        <f>BAWANA!X49+BAWANA!Y49</f>
        <v>26.2</v>
      </c>
      <c r="AB49">
        <f>BAWANA!AE49+BAWANA!AF49</f>
        <v>26.2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267.60000000000002</v>
      </c>
      <c r="E50">
        <f>BAWANA!AM50</f>
        <v>0</v>
      </c>
      <c r="F50">
        <f t="shared" si="4"/>
        <v>256</v>
      </c>
      <c r="G50">
        <f t="shared" si="5"/>
        <v>267.60000000000002</v>
      </c>
      <c r="H50" s="113"/>
      <c r="I50">
        <f>BRPL_EOD!AI50+BRPL_EOD!AJ50</f>
        <v>134.61000000000001</v>
      </c>
      <c r="J50">
        <f>BYPL_EOD!AI50+BYPL_EOD!AJ50</f>
        <v>47.16</v>
      </c>
      <c r="K50">
        <f>MES_EOD!AI50+MES_EOD!AJ50</f>
        <v>5.84</v>
      </c>
      <c r="L50">
        <f>NDMC_EOD!AI50+NDMC_EOD!AJ50</f>
        <v>23</v>
      </c>
      <c r="M50">
        <f>TPDDL_EOD!AI50+TPDDL_EOD!AJ50</f>
        <v>56.99</v>
      </c>
      <c r="N50">
        <f t="shared" si="0"/>
        <v>267.60000000000002</v>
      </c>
      <c r="O50" s="113">
        <f t="shared" si="1"/>
        <v>0</v>
      </c>
      <c r="P50">
        <v>134.61000000000001</v>
      </c>
      <c r="Q50">
        <v>47.16</v>
      </c>
      <c r="R50">
        <v>5.84</v>
      </c>
      <c r="S50">
        <v>23</v>
      </c>
      <c r="T50">
        <v>56.99</v>
      </c>
      <c r="U50" s="115">
        <f t="shared" si="2"/>
        <v>267.60000000000002</v>
      </c>
      <c r="V50" s="113">
        <f t="shared" si="3"/>
        <v>0</v>
      </c>
      <c r="Y50">
        <f>BAWANA!AW50+BAWANA!AX50</f>
        <v>26.2</v>
      </c>
      <c r="Z50">
        <f>BAWANA!BD50+BAWANA!BE50</f>
        <v>26.2</v>
      </c>
      <c r="AA50">
        <f>BAWANA!X50+BAWANA!Y50</f>
        <v>26.2</v>
      </c>
      <c r="AB50">
        <f>BAWANA!AE50+BAWANA!AF50</f>
        <v>26.2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267.60000000000002</v>
      </c>
      <c r="E51">
        <f>BAWANA!AM51</f>
        <v>0</v>
      </c>
      <c r="F51">
        <f t="shared" si="4"/>
        <v>256</v>
      </c>
      <c r="G51">
        <f t="shared" si="5"/>
        <v>267.60000000000002</v>
      </c>
      <c r="H51" s="113"/>
      <c r="I51">
        <f>BRPL_EOD!AI51+BRPL_EOD!AJ51</f>
        <v>134.61000000000001</v>
      </c>
      <c r="J51">
        <f>BYPL_EOD!AI51+BYPL_EOD!AJ51</f>
        <v>47.16</v>
      </c>
      <c r="K51">
        <f>MES_EOD!AI51+MES_EOD!AJ51</f>
        <v>5.84</v>
      </c>
      <c r="L51">
        <f>NDMC_EOD!AI51+NDMC_EOD!AJ51</f>
        <v>23</v>
      </c>
      <c r="M51">
        <f>TPDDL_EOD!AI51+TPDDL_EOD!AJ51</f>
        <v>56.99</v>
      </c>
      <c r="N51">
        <f t="shared" si="0"/>
        <v>267.60000000000002</v>
      </c>
      <c r="O51" s="113">
        <f t="shared" si="1"/>
        <v>0</v>
      </c>
      <c r="P51">
        <v>134.61000000000001</v>
      </c>
      <c r="Q51">
        <v>47.16</v>
      </c>
      <c r="R51">
        <v>5.84</v>
      </c>
      <c r="S51">
        <v>23</v>
      </c>
      <c r="T51">
        <v>56.99</v>
      </c>
      <c r="U51" s="115">
        <f t="shared" si="2"/>
        <v>267.60000000000002</v>
      </c>
      <c r="V51" s="113">
        <f t="shared" si="3"/>
        <v>0</v>
      </c>
      <c r="Y51">
        <f>BAWANA!AW51+BAWANA!AX51</f>
        <v>26.2</v>
      </c>
      <c r="Z51">
        <f>BAWANA!BD51+BAWANA!BE51</f>
        <v>26.2</v>
      </c>
      <c r="AA51">
        <f>BAWANA!X51+BAWANA!Y51</f>
        <v>26.2</v>
      </c>
      <c r="AB51">
        <f>BAWANA!AE51+BAWANA!AF51</f>
        <v>26.2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267.60000000000002</v>
      </c>
      <c r="E52">
        <f>BAWANA!AM52</f>
        <v>0</v>
      </c>
      <c r="F52">
        <f t="shared" si="4"/>
        <v>256</v>
      </c>
      <c r="G52">
        <f t="shared" si="5"/>
        <v>267.60000000000002</v>
      </c>
      <c r="H52" s="113"/>
      <c r="I52">
        <f>BRPL_EOD!AI52+BRPL_EOD!AJ52</f>
        <v>134.61000000000001</v>
      </c>
      <c r="J52">
        <f>BYPL_EOD!AI52+BYPL_EOD!AJ52</f>
        <v>47.16</v>
      </c>
      <c r="K52">
        <f>MES_EOD!AI52+MES_EOD!AJ52</f>
        <v>5.84</v>
      </c>
      <c r="L52">
        <f>NDMC_EOD!AI52+NDMC_EOD!AJ52</f>
        <v>23</v>
      </c>
      <c r="M52">
        <f>TPDDL_EOD!AI52+TPDDL_EOD!AJ52</f>
        <v>56.99</v>
      </c>
      <c r="N52">
        <f t="shared" si="0"/>
        <v>267.60000000000002</v>
      </c>
      <c r="O52" s="113">
        <f t="shared" si="1"/>
        <v>0</v>
      </c>
      <c r="P52">
        <v>134.61000000000001</v>
      </c>
      <c r="Q52">
        <v>47.16</v>
      </c>
      <c r="R52">
        <v>5.84</v>
      </c>
      <c r="S52">
        <v>23</v>
      </c>
      <c r="T52">
        <v>56.99</v>
      </c>
      <c r="U52" s="115">
        <f t="shared" si="2"/>
        <v>267.60000000000002</v>
      </c>
      <c r="V52" s="113">
        <f t="shared" si="3"/>
        <v>0</v>
      </c>
      <c r="Y52">
        <f>BAWANA!AW52+BAWANA!AX52</f>
        <v>26.2</v>
      </c>
      <c r="Z52">
        <f>BAWANA!BD52+BAWANA!BE52</f>
        <v>26.2</v>
      </c>
      <c r="AA52">
        <f>BAWANA!X52+BAWANA!Y52</f>
        <v>26.2</v>
      </c>
      <c r="AB52">
        <f>BAWANA!AE52+BAWANA!AF52</f>
        <v>26.2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267.60000000000002</v>
      </c>
      <c r="E53">
        <f>BAWANA!AM53</f>
        <v>0</v>
      </c>
      <c r="F53">
        <f t="shared" si="4"/>
        <v>256</v>
      </c>
      <c r="G53">
        <f t="shared" si="5"/>
        <v>267.60000000000002</v>
      </c>
      <c r="H53" s="113"/>
      <c r="I53">
        <f>BRPL_EOD!AI53+BRPL_EOD!AJ53</f>
        <v>134.61000000000001</v>
      </c>
      <c r="J53">
        <f>BYPL_EOD!AI53+BYPL_EOD!AJ53</f>
        <v>47.16</v>
      </c>
      <c r="K53">
        <f>MES_EOD!AI53+MES_EOD!AJ53</f>
        <v>5.84</v>
      </c>
      <c r="L53">
        <f>NDMC_EOD!AI53+NDMC_EOD!AJ53</f>
        <v>23</v>
      </c>
      <c r="M53">
        <f>TPDDL_EOD!AI53+TPDDL_EOD!AJ53</f>
        <v>56.99</v>
      </c>
      <c r="N53">
        <f t="shared" si="0"/>
        <v>267.60000000000002</v>
      </c>
      <c r="O53" s="113">
        <f t="shared" si="1"/>
        <v>0</v>
      </c>
      <c r="P53">
        <v>134.61000000000001</v>
      </c>
      <c r="Q53">
        <v>47.16</v>
      </c>
      <c r="R53">
        <v>5.84</v>
      </c>
      <c r="S53">
        <v>23</v>
      </c>
      <c r="T53">
        <v>56.99</v>
      </c>
      <c r="U53" s="115">
        <f t="shared" si="2"/>
        <v>267.60000000000002</v>
      </c>
      <c r="V53" s="113">
        <f t="shared" si="3"/>
        <v>0</v>
      </c>
      <c r="Y53">
        <f>BAWANA!AW53+BAWANA!AX53</f>
        <v>26.2</v>
      </c>
      <c r="Z53">
        <f>BAWANA!BD53+BAWANA!BE53</f>
        <v>26.2</v>
      </c>
      <c r="AA53">
        <f>BAWANA!X53+BAWANA!Y53</f>
        <v>26.2</v>
      </c>
      <c r="AB53">
        <f>BAWANA!AE53+BAWANA!AF53</f>
        <v>26.2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267.60000000000002</v>
      </c>
      <c r="E54">
        <f>BAWANA!AM54</f>
        <v>0</v>
      </c>
      <c r="F54">
        <f t="shared" si="4"/>
        <v>256</v>
      </c>
      <c r="G54">
        <f t="shared" si="5"/>
        <v>267.60000000000002</v>
      </c>
      <c r="H54" s="113"/>
      <c r="I54">
        <f>BRPL_EOD!AI54+BRPL_EOD!AJ54</f>
        <v>134.61000000000001</v>
      </c>
      <c r="J54">
        <f>BYPL_EOD!AI54+BYPL_EOD!AJ54</f>
        <v>47.16</v>
      </c>
      <c r="K54">
        <f>MES_EOD!AI54+MES_EOD!AJ54</f>
        <v>5.84</v>
      </c>
      <c r="L54">
        <f>NDMC_EOD!AI54+NDMC_EOD!AJ54</f>
        <v>23</v>
      </c>
      <c r="M54">
        <f>TPDDL_EOD!AI54+TPDDL_EOD!AJ54</f>
        <v>56.99</v>
      </c>
      <c r="N54">
        <f t="shared" si="0"/>
        <v>267.60000000000002</v>
      </c>
      <c r="O54" s="113">
        <f t="shared" si="1"/>
        <v>0</v>
      </c>
      <c r="P54">
        <v>134.61000000000001</v>
      </c>
      <c r="Q54">
        <v>47.16</v>
      </c>
      <c r="R54">
        <v>5.84</v>
      </c>
      <c r="S54">
        <v>23</v>
      </c>
      <c r="T54">
        <v>56.99</v>
      </c>
      <c r="U54" s="115">
        <f t="shared" si="2"/>
        <v>267.60000000000002</v>
      </c>
      <c r="V54" s="113">
        <f t="shared" si="3"/>
        <v>0</v>
      </c>
      <c r="Y54">
        <f>BAWANA!AW54+BAWANA!AX54</f>
        <v>26.2</v>
      </c>
      <c r="Z54">
        <f>BAWANA!BD54+BAWANA!BE54</f>
        <v>26.2</v>
      </c>
      <c r="AA54">
        <f>BAWANA!X54+BAWANA!Y54</f>
        <v>26.2</v>
      </c>
      <c r="AB54">
        <f>BAWANA!AE54+BAWANA!AF54</f>
        <v>26.2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267.60000000000002</v>
      </c>
      <c r="E55">
        <f>BAWANA!AM55</f>
        <v>0</v>
      </c>
      <c r="F55">
        <f t="shared" si="4"/>
        <v>256</v>
      </c>
      <c r="G55">
        <f t="shared" si="5"/>
        <v>267.60000000000002</v>
      </c>
      <c r="H55" s="113"/>
      <c r="I55">
        <f>BRPL_EOD!AI55+BRPL_EOD!AJ55</f>
        <v>134.61000000000001</v>
      </c>
      <c r="J55">
        <f>BYPL_EOD!AI55+BYPL_EOD!AJ55</f>
        <v>47.16</v>
      </c>
      <c r="K55">
        <f>MES_EOD!AI55+MES_EOD!AJ55</f>
        <v>5.84</v>
      </c>
      <c r="L55">
        <f>NDMC_EOD!AI55+NDMC_EOD!AJ55</f>
        <v>23</v>
      </c>
      <c r="M55">
        <f>TPDDL_EOD!AI55+TPDDL_EOD!AJ55</f>
        <v>56.99</v>
      </c>
      <c r="N55">
        <f t="shared" si="0"/>
        <v>267.60000000000002</v>
      </c>
      <c r="O55" s="113">
        <f t="shared" si="1"/>
        <v>0</v>
      </c>
      <c r="P55">
        <v>134.61000000000001</v>
      </c>
      <c r="Q55">
        <v>47.16</v>
      </c>
      <c r="R55">
        <v>5.84</v>
      </c>
      <c r="S55">
        <v>23</v>
      </c>
      <c r="T55">
        <v>56.99</v>
      </c>
      <c r="U55" s="115">
        <f t="shared" si="2"/>
        <v>267.60000000000002</v>
      </c>
      <c r="V55" s="113">
        <f t="shared" si="3"/>
        <v>0</v>
      </c>
      <c r="Y55">
        <f>BAWANA!AW55+BAWANA!AX55</f>
        <v>26.2</v>
      </c>
      <c r="Z55">
        <f>BAWANA!BD55+BAWANA!BE55</f>
        <v>26.2</v>
      </c>
      <c r="AA55">
        <f>BAWANA!X55+BAWANA!Y55</f>
        <v>26.2</v>
      </c>
      <c r="AB55">
        <f>BAWANA!AE55+BAWANA!AF55</f>
        <v>26.2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267.60000000000002</v>
      </c>
      <c r="E56">
        <f>BAWANA!AM56</f>
        <v>0</v>
      </c>
      <c r="F56">
        <f t="shared" si="4"/>
        <v>256</v>
      </c>
      <c r="G56">
        <f t="shared" si="5"/>
        <v>267.60000000000002</v>
      </c>
      <c r="H56" s="113"/>
      <c r="I56">
        <f>BRPL_EOD!AI56+BRPL_EOD!AJ56</f>
        <v>134.61000000000001</v>
      </c>
      <c r="J56">
        <f>BYPL_EOD!AI56+BYPL_EOD!AJ56</f>
        <v>47.16</v>
      </c>
      <c r="K56">
        <f>MES_EOD!AI56+MES_EOD!AJ56</f>
        <v>5.84</v>
      </c>
      <c r="L56">
        <f>NDMC_EOD!AI56+NDMC_EOD!AJ56</f>
        <v>23</v>
      </c>
      <c r="M56">
        <f>TPDDL_EOD!AI56+TPDDL_EOD!AJ56</f>
        <v>56.99</v>
      </c>
      <c r="N56">
        <f t="shared" si="0"/>
        <v>267.60000000000002</v>
      </c>
      <c r="O56" s="113">
        <f t="shared" si="1"/>
        <v>0</v>
      </c>
      <c r="P56">
        <v>134.61000000000001</v>
      </c>
      <c r="Q56">
        <v>47.16</v>
      </c>
      <c r="R56">
        <v>5.84</v>
      </c>
      <c r="S56">
        <v>23</v>
      </c>
      <c r="T56">
        <v>56.99</v>
      </c>
      <c r="U56" s="115">
        <f t="shared" si="2"/>
        <v>267.60000000000002</v>
      </c>
      <c r="V56" s="113">
        <f t="shared" si="3"/>
        <v>0</v>
      </c>
      <c r="Y56">
        <f>BAWANA!AW56+BAWANA!AX56</f>
        <v>26.2</v>
      </c>
      <c r="Z56">
        <f>BAWANA!BD56+BAWANA!BE56</f>
        <v>26.2</v>
      </c>
      <c r="AA56">
        <f>BAWANA!X56+BAWANA!Y56</f>
        <v>26.2</v>
      </c>
      <c r="AB56">
        <f>BAWANA!AE56+BAWANA!AF56</f>
        <v>26.2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267.60000000000002</v>
      </c>
      <c r="E57">
        <f>BAWANA!AM57</f>
        <v>0</v>
      </c>
      <c r="F57">
        <f t="shared" si="4"/>
        <v>256</v>
      </c>
      <c r="G57">
        <f t="shared" si="5"/>
        <v>267.60000000000002</v>
      </c>
      <c r="H57" s="113"/>
      <c r="I57">
        <f>BRPL_EOD!AI57+BRPL_EOD!AJ57</f>
        <v>134.61000000000001</v>
      </c>
      <c r="J57">
        <f>BYPL_EOD!AI57+BYPL_EOD!AJ57</f>
        <v>47.16</v>
      </c>
      <c r="K57">
        <f>MES_EOD!AI57+MES_EOD!AJ57</f>
        <v>5.84</v>
      </c>
      <c r="L57">
        <f>NDMC_EOD!AI57+NDMC_EOD!AJ57</f>
        <v>23</v>
      </c>
      <c r="M57">
        <f>TPDDL_EOD!AI57+TPDDL_EOD!AJ57</f>
        <v>56.99</v>
      </c>
      <c r="N57">
        <f t="shared" si="0"/>
        <v>267.60000000000002</v>
      </c>
      <c r="O57" s="113">
        <f t="shared" si="1"/>
        <v>0</v>
      </c>
      <c r="P57">
        <v>134.61000000000001</v>
      </c>
      <c r="Q57">
        <v>47.16</v>
      </c>
      <c r="R57">
        <v>5.84</v>
      </c>
      <c r="S57">
        <v>23</v>
      </c>
      <c r="T57">
        <v>56.99</v>
      </c>
      <c r="U57" s="115">
        <f t="shared" si="2"/>
        <v>267.60000000000002</v>
      </c>
      <c r="V57" s="113">
        <f t="shared" si="3"/>
        <v>0</v>
      </c>
      <c r="Y57">
        <f>BAWANA!AW57+BAWANA!AX57</f>
        <v>26.2</v>
      </c>
      <c r="Z57">
        <f>BAWANA!BD57+BAWANA!BE57</f>
        <v>26.2</v>
      </c>
      <c r="AA57">
        <f>BAWANA!X57+BAWANA!Y57</f>
        <v>26.2</v>
      </c>
      <c r="AB57">
        <f>BAWANA!AE57+BAWANA!AF57</f>
        <v>26.2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267.60000000000002</v>
      </c>
      <c r="E58">
        <f>BAWANA!AM58</f>
        <v>0</v>
      </c>
      <c r="F58">
        <f t="shared" si="4"/>
        <v>256</v>
      </c>
      <c r="G58">
        <f t="shared" si="5"/>
        <v>267.60000000000002</v>
      </c>
      <c r="H58" s="113"/>
      <c r="I58">
        <f>BRPL_EOD!AI58+BRPL_EOD!AJ58</f>
        <v>134.61000000000001</v>
      </c>
      <c r="J58">
        <f>BYPL_EOD!AI58+BYPL_EOD!AJ58</f>
        <v>47.16</v>
      </c>
      <c r="K58">
        <f>MES_EOD!AI58+MES_EOD!AJ58</f>
        <v>5.84</v>
      </c>
      <c r="L58">
        <f>NDMC_EOD!AI58+NDMC_EOD!AJ58</f>
        <v>23</v>
      </c>
      <c r="M58">
        <f>TPDDL_EOD!AI58+TPDDL_EOD!AJ58</f>
        <v>56.99</v>
      </c>
      <c r="N58">
        <f t="shared" si="0"/>
        <v>267.60000000000002</v>
      </c>
      <c r="O58" s="113">
        <f t="shared" si="1"/>
        <v>0</v>
      </c>
      <c r="P58">
        <v>134.61000000000001</v>
      </c>
      <c r="Q58">
        <v>47.16</v>
      </c>
      <c r="R58">
        <v>5.84</v>
      </c>
      <c r="S58">
        <v>23</v>
      </c>
      <c r="T58">
        <v>56.99</v>
      </c>
      <c r="U58" s="115">
        <f t="shared" si="2"/>
        <v>267.60000000000002</v>
      </c>
      <c r="V58" s="113">
        <f t="shared" si="3"/>
        <v>0</v>
      </c>
      <c r="Y58">
        <f>BAWANA!AW58+BAWANA!AX58</f>
        <v>26.2</v>
      </c>
      <c r="Z58">
        <f>BAWANA!BD58+BAWANA!BE58</f>
        <v>26.2</v>
      </c>
      <c r="AA58">
        <f>BAWANA!X58+BAWANA!Y58</f>
        <v>26.2</v>
      </c>
      <c r="AB58">
        <f>BAWANA!AE58+BAWANA!AF58</f>
        <v>26.2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267.60000000000002</v>
      </c>
      <c r="E59">
        <f>BAWANA!AM59</f>
        <v>0</v>
      </c>
      <c r="F59">
        <f t="shared" si="4"/>
        <v>256</v>
      </c>
      <c r="G59">
        <f t="shared" si="5"/>
        <v>267.60000000000002</v>
      </c>
      <c r="H59" s="113"/>
      <c r="I59">
        <f>BRPL_EOD!AI59+BRPL_EOD!AJ59</f>
        <v>134.61000000000001</v>
      </c>
      <c r="J59">
        <f>BYPL_EOD!AI59+BYPL_EOD!AJ59</f>
        <v>47.16</v>
      </c>
      <c r="K59">
        <f>MES_EOD!AI59+MES_EOD!AJ59</f>
        <v>5.84</v>
      </c>
      <c r="L59">
        <f>NDMC_EOD!AI59+NDMC_EOD!AJ59</f>
        <v>23</v>
      </c>
      <c r="M59">
        <f>TPDDL_EOD!AI59+TPDDL_EOD!AJ59</f>
        <v>56.99</v>
      </c>
      <c r="N59">
        <f t="shared" si="0"/>
        <v>267.60000000000002</v>
      </c>
      <c r="O59" s="113">
        <f t="shared" si="1"/>
        <v>0</v>
      </c>
      <c r="P59">
        <v>134.61000000000001</v>
      </c>
      <c r="Q59">
        <v>47.16</v>
      </c>
      <c r="R59">
        <v>5.84</v>
      </c>
      <c r="S59">
        <v>23</v>
      </c>
      <c r="T59">
        <v>56.99</v>
      </c>
      <c r="U59" s="115">
        <f t="shared" si="2"/>
        <v>267.60000000000002</v>
      </c>
      <c r="V59" s="113">
        <f t="shared" si="3"/>
        <v>0</v>
      </c>
      <c r="Y59">
        <f>BAWANA!AW59+BAWANA!AX59</f>
        <v>26.2</v>
      </c>
      <c r="Z59">
        <f>BAWANA!BD59+BAWANA!BE59</f>
        <v>26.2</v>
      </c>
      <c r="AA59">
        <f>BAWANA!X59+BAWANA!Y59</f>
        <v>26.2</v>
      </c>
      <c r="AB59">
        <f>BAWANA!AE59+BAWANA!AF59</f>
        <v>26.2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267.60000000000002</v>
      </c>
      <c r="E60">
        <f>BAWANA!AM60</f>
        <v>0</v>
      </c>
      <c r="F60">
        <f t="shared" si="4"/>
        <v>256</v>
      </c>
      <c r="G60">
        <f t="shared" si="5"/>
        <v>267.60000000000002</v>
      </c>
      <c r="H60" s="113"/>
      <c r="I60">
        <f>BRPL_EOD!AI60+BRPL_EOD!AJ60</f>
        <v>134.61000000000001</v>
      </c>
      <c r="J60">
        <f>BYPL_EOD!AI60+BYPL_EOD!AJ60</f>
        <v>47.16</v>
      </c>
      <c r="K60">
        <f>MES_EOD!AI60+MES_EOD!AJ60</f>
        <v>5.84</v>
      </c>
      <c r="L60">
        <f>NDMC_EOD!AI60+NDMC_EOD!AJ60</f>
        <v>23</v>
      </c>
      <c r="M60">
        <f>TPDDL_EOD!AI60+TPDDL_EOD!AJ60</f>
        <v>56.99</v>
      </c>
      <c r="N60">
        <f t="shared" si="0"/>
        <v>267.60000000000002</v>
      </c>
      <c r="O60" s="113">
        <f t="shared" si="1"/>
        <v>0</v>
      </c>
      <c r="P60">
        <v>134.61000000000001</v>
      </c>
      <c r="Q60">
        <v>47.16</v>
      </c>
      <c r="R60">
        <v>5.84</v>
      </c>
      <c r="S60">
        <v>23</v>
      </c>
      <c r="T60">
        <v>56.99</v>
      </c>
      <c r="U60" s="115">
        <f t="shared" si="2"/>
        <v>267.60000000000002</v>
      </c>
      <c r="V60" s="113">
        <f t="shared" si="3"/>
        <v>0</v>
      </c>
      <c r="Y60">
        <f>BAWANA!AW60+BAWANA!AX60</f>
        <v>26.2</v>
      </c>
      <c r="Z60">
        <f>BAWANA!BD60+BAWANA!BE60</f>
        <v>26.2</v>
      </c>
      <c r="AA60">
        <f>BAWANA!X60+BAWANA!Y60</f>
        <v>26.2</v>
      </c>
      <c r="AB60">
        <f>BAWANA!AE60+BAWANA!AF60</f>
        <v>26.2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267.60000000000002</v>
      </c>
      <c r="E61">
        <f>BAWANA!AM61</f>
        <v>0</v>
      </c>
      <c r="F61">
        <f t="shared" si="4"/>
        <v>256</v>
      </c>
      <c r="G61">
        <f t="shared" si="5"/>
        <v>267.60000000000002</v>
      </c>
      <c r="H61" s="113"/>
      <c r="I61">
        <f>BRPL_EOD!AI61+BRPL_EOD!AJ61</f>
        <v>134.61000000000001</v>
      </c>
      <c r="J61">
        <f>BYPL_EOD!AI61+BYPL_EOD!AJ61</f>
        <v>47.16</v>
      </c>
      <c r="K61">
        <f>MES_EOD!AI61+MES_EOD!AJ61</f>
        <v>5.84</v>
      </c>
      <c r="L61">
        <f>NDMC_EOD!AI61+NDMC_EOD!AJ61</f>
        <v>23</v>
      </c>
      <c r="M61">
        <f>TPDDL_EOD!AI61+TPDDL_EOD!AJ61</f>
        <v>56.99</v>
      </c>
      <c r="N61">
        <f t="shared" si="0"/>
        <v>267.60000000000002</v>
      </c>
      <c r="O61" s="113">
        <f t="shared" si="1"/>
        <v>0</v>
      </c>
      <c r="P61">
        <v>134.61000000000001</v>
      </c>
      <c r="Q61">
        <v>47.16</v>
      </c>
      <c r="R61">
        <v>5.84</v>
      </c>
      <c r="S61">
        <v>23</v>
      </c>
      <c r="T61">
        <v>56.99</v>
      </c>
      <c r="U61" s="115">
        <f t="shared" si="2"/>
        <v>267.60000000000002</v>
      </c>
      <c r="V61" s="113">
        <f t="shared" si="3"/>
        <v>0</v>
      </c>
      <c r="Y61">
        <f>BAWANA!AW61+BAWANA!AX61</f>
        <v>26.2</v>
      </c>
      <c r="Z61">
        <f>BAWANA!BD61+BAWANA!BE61</f>
        <v>26.2</v>
      </c>
      <c r="AA61">
        <f>BAWANA!X61+BAWANA!Y61</f>
        <v>26.2</v>
      </c>
      <c r="AB61">
        <f>BAWANA!AE61+BAWANA!AF61</f>
        <v>26.2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267.60000000000002</v>
      </c>
      <c r="E62">
        <f>BAWANA!AM62</f>
        <v>0</v>
      </c>
      <c r="F62">
        <f t="shared" si="4"/>
        <v>256</v>
      </c>
      <c r="G62">
        <f t="shared" si="5"/>
        <v>267.60000000000002</v>
      </c>
      <c r="H62" s="113"/>
      <c r="I62">
        <f>BRPL_EOD!AI62+BRPL_EOD!AJ62</f>
        <v>134.61000000000001</v>
      </c>
      <c r="J62">
        <f>BYPL_EOD!AI62+BYPL_EOD!AJ62</f>
        <v>47.16</v>
      </c>
      <c r="K62">
        <f>MES_EOD!AI62+MES_EOD!AJ62</f>
        <v>5.84</v>
      </c>
      <c r="L62">
        <f>NDMC_EOD!AI62+NDMC_EOD!AJ62</f>
        <v>23</v>
      </c>
      <c r="M62">
        <f>TPDDL_EOD!AI62+TPDDL_EOD!AJ62</f>
        <v>56.99</v>
      </c>
      <c r="N62">
        <f t="shared" si="0"/>
        <v>267.60000000000002</v>
      </c>
      <c r="O62" s="113">
        <f t="shared" si="1"/>
        <v>0</v>
      </c>
      <c r="P62">
        <v>134.61000000000001</v>
      </c>
      <c r="Q62">
        <v>47.16</v>
      </c>
      <c r="R62">
        <v>5.84</v>
      </c>
      <c r="S62">
        <v>23</v>
      </c>
      <c r="T62">
        <v>56.99</v>
      </c>
      <c r="U62" s="115">
        <f t="shared" si="2"/>
        <v>267.60000000000002</v>
      </c>
      <c r="V62" s="113">
        <f t="shared" si="3"/>
        <v>0</v>
      </c>
      <c r="Y62">
        <f>BAWANA!AW62+BAWANA!AX62</f>
        <v>26.2</v>
      </c>
      <c r="Z62">
        <f>BAWANA!BD62+BAWANA!BE62</f>
        <v>26.2</v>
      </c>
      <c r="AA62">
        <f>BAWANA!X62+BAWANA!Y62</f>
        <v>26.2</v>
      </c>
      <c r="AB62">
        <f>BAWANA!AE62+BAWANA!AF62</f>
        <v>26.2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267.60000000000002</v>
      </c>
      <c r="E63">
        <f>BAWANA!AM63</f>
        <v>0</v>
      </c>
      <c r="F63">
        <f t="shared" si="4"/>
        <v>256</v>
      </c>
      <c r="G63">
        <f t="shared" si="5"/>
        <v>267.60000000000002</v>
      </c>
      <c r="H63" s="113"/>
      <c r="I63">
        <f>BRPL_EOD!AI63+BRPL_EOD!AJ63</f>
        <v>134.61000000000001</v>
      </c>
      <c r="J63">
        <f>BYPL_EOD!AI63+BYPL_EOD!AJ63</f>
        <v>47.16</v>
      </c>
      <c r="K63">
        <f>MES_EOD!AI63+MES_EOD!AJ63</f>
        <v>5.84</v>
      </c>
      <c r="L63">
        <f>NDMC_EOD!AI63+NDMC_EOD!AJ63</f>
        <v>23</v>
      </c>
      <c r="M63">
        <f>TPDDL_EOD!AI63+TPDDL_EOD!AJ63</f>
        <v>56.99</v>
      </c>
      <c r="N63">
        <f t="shared" si="0"/>
        <v>267.60000000000002</v>
      </c>
      <c r="O63" s="113">
        <f t="shared" si="1"/>
        <v>0</v>
      </c>
      <c r="P63">
        <v>134.61000000000001</v>
      </c>
      <c r="Q63">
        <v>47.16</v>
      </c>
      <c r="R63">
        <v>5.84</v>
      </c>
      <c r="S63">
        <v>23</v>
      </c>
      <c r="T63">
        <v>56.99</v>
      </c>
      <c r="U63" s="115">
        <f t="shared" si="2"/>
        <v>267.60000000000002</v>
      </c>
      <c r="V63" s="113">
        <f t="shared" si="3"/>
        <v>0</v>
      </c>
      <c r="Y63">
        <f>BAWANA!AW63+BAWANA!AX63</f>
        <v>26.2</v>
      </c>
      <c r="Z63">
        <f>BAWANA!BD63+BAWANA!BE63</f>
        <v>26.2</v>
      </c>
      <c r="AA63">
        <f>BAWANA!X63+BAWANA!Y63</f>
        <v>26.2</v>
      </c>
      <c r="AB63">
        <f>BAWANA!AE63+BAWANA!AF63</f>
        <v>26.2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267.60000000000002</v>
      </c>
      <c r="E64">
        <f>BAWANA!AM64</f>
        <v>0</v>
      </c>
      <c r="F64">
        <f t="shared" si="4"/>
        <v>256</v>
      </c>
      <c r="G64">
        <f t="shared" si="5"/>
        <v>267.60000000000002</v>
      </c>
      <c r="H64" s="113"/>
      <c r="I64">
        <f>BRPL_EOD!AI64+BRPL_EOD!AJ64</f>
        <v>134.61000000000001</v>
      </c>
      <c r="J64">
        <f>BYPL_EOD!AI64+BYPL_EOD!AJ64</f>
        <v>47.16</v>
      </c>
      <c r="K64">
        <f>MES_EOD!AI64+MES_EOD!AJ64</f>
        <v>5.84</v>
      </c>
      <c r="L64">
        <f>NDMC_EOD!AI64+NDMC_EOD!AJ64</f>
        <v>23</v>
      </c>
      <c r="M64">
        <f>TPDDL_EOD!AI64+TPDDL_EOD!AJ64</f>
        <v>56.99</v>
      </c>
      <c r="N64">
        <f t="shared" si="0"/>
        <v>267.60000000000002</v>
      </c>
      <c r="O64" s="113">
        <f t="shared" si="1"/>
        <v>0</v>
      </c>
      <c r="P64">
        <v>134.61000000000001</v>
      </c>
      <c r="Q64">
        <v>47.16</v>
      </c>
      <c r="R64">
        <v>5.84</v>
      </c>
      <c r="S64">
        <v>23</v>
      </c>
      <c r="T64">
        <v>56.99</v>
      </c>
      <c r="U64" s="115">
        <f t="shared" si="2"/>
        <v>267.60000000000002</v>
      </c>
      <c r="V64" s="113">
        <f t="shared" si="3"/>
        <v>0</v>
      </c>
      <c r="Y64">
        <f>BAWANA!AW64+BAWANA!AX64</f>
        <v>26.2</v>
      </c>
      <c r="Z64">
        <f>BAWANA!BD64+BAWANA!BE64</f>
        <v>26.2</v>
      </c>
      <c r="AA64">
        <f>BAWANA!X64+BAWANA!Y64</f>
        <v>26.2</v>
      </c>
      <c r="AB64">
        <f>BAWANA!AE64+BAWANA!AF64</f>
        <v>26.2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267.60000000000002</v>
      </c>
      <c r="E65">
        <f>BAWANA!AM65</f>
        <v>0</v>
      </c>
      <c r="F65">
        <f t="shared" si="4"/>
        <v>256</v>
      </c>
      <c r="G65">
        <f t="shared" si="5"/>
        <v>267.60000000000002</v>
      </c>
      <c r="H65" s="113"/>
      <c r="I65">
        <f>BRPL_EOD!AI65+BRPL_EOD!AJ65</f>
        <v>134.61000000000001</v>
      </c>
      <c r="J65">
        <f>BYPL_EOD!AI65+BYPL_EOD!AJ65</f>
        <v>47.16</v>
      </c>
      <c r="K65">
        <f>MES_EOD!AI65+MES_EOD!AJ65</f>
        <v>5.84</v>
      </c>
      <c r="L65">
        <f>NDMC_EOD!AI65+NDMC_EOD!AJ65</f>
        <v>23</v>
      </c>
      <c r="M65">
        <f>TPDDL_EOD!AI65+TPDDL_EOD!AJ65</f>
        <v>56.99</v>
      </c>
      <c r="N65">
        <f t="shared" si="0"/>
        <v>267.60000000000002</v>
      </c>
      <c r="O65" s="113">
        <f t="shared" si="1"/>
        <v>0</v>
      </c>
      <c r="P65">
        <v>134.61000000000001</v>
      </c>
      <c r="Q65">
        <v>47.16</v>
      </c>
      <c r="R65">
        <v>5.84</v>
      </c>
      <c r="S65">
        <v>23</v>
      </c>
      <c r="T65">
        <v>56.99</v>
      </c>
      <c r="U65" s="115">
        <f t="shared" si="2"/>
        <v>267.60000000000002</v>
      </c>
      <c r="V65" s="113">
        <f t="shared" si="3"/>
        <v>0</v>
      </c>
      <c r="Y65">
        <f>BAWANA!AW65+BAWANA!AX65</f>
        <v>26.2</v>
      </c>
      <c r="Z65">
        <f>BAWANA!BD65+BAWANA!BE65</f>
        <v>26.2</v>
      </c>
      <c r="AA65">
        <f>BAWANA!X65+BAWANA!Y65</f>
        <v>26.2</v>
      </c>
      <c r="AB65">
        <f>BAWANA!AE65+BAWANA!AF65</f>
        <v>26.2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267.60000000000002</v>
      </c>
      <c r="E66">
        <f>BAWANA!AM66</f>
        <v>0</v>
      </c>
      <c r="F66">
        <f t="shared" si="4"/>
        <v>256</v>
      </c>
      <c r="G66">
        <f t="shared" si="5"/>
        <v>267.60000000000002</v>
      </c>
      <c r="H66" s="113"/>
      <c r="I66">
        <f>BRPL_EOD!AI66+BRPL_EOD!AJ66</f>
        <v>134.61000000000001</v>
      </c>
      <c r="J66">
        <f>BYPL_EOD!AI66+BYPL_EOD!AJ66</f>
        <v>47.16</v>
      </c>
      <c r="K66">
        <f>MES_EOD!AI66+MES_EOD!AJ66</f>
        <v>5.84</v>
      </c>
      <c r="L66">
        <f>NDMC_EOD!AI66+NDMC_EOD!AJ66</f>
        <v>23</v>
      </c>
      <c r="M66">
        <f>TPDDL_EOD!AI66+TPDDL_EOD!AJ66</f>
        <v>56.99</v>
      </c>
      <c r="N66">
        <f t="shared" si="0"/>
        <v>267.60000000000002</v>
      </c>
      <c r="O66" s="113">
        <f t="shared" si="1"/>
        <v>0</v>
      </c>
      <c r="P66">
        <v>134.61000000000001</v>
      </c>
      <c r="Q66">
        <v>47.16</v>
      </c>
      <c r="R66">
        <v>5.84</v>
      </c>
      <c r="S66">
        <v>23</v>
      </c>
      <c r="T66">
        <v>56.99</v>
      </c>
      <c r="U66" s="115">
        <f t="shared" si="2"/>
        <v>267.60000000000002</v>
      </c>
      <c r="V66" s="113">
        <f t="shared" si="3"/>
        <v>0</v>
      </c>
      <c r="Y66">
        <f>BAWANA!AW66+BAWANA!AX66</f>
        <v>26.2</v>
      </c>
      <c r="Z66">
        <f>BAWANA!BD66+BAWANA!BE66</f>
        <v>26.2</v>
      </c>
      <c r="AA66">
        <f>BAWANA!X66+BAWANA!Y66</f>
        <v>26.2</v>
      </c>
      <c r="AB66">
        <f>BAWANA!AE66+BAWANA!AF66</f>
        <v>26.2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267.60000000000002</v>
      </c>
      <c r="E67">
        <f>BAWANA!AM67</f>
        <v>0</v>
      </c>
      <c r="F67">
        <f t="shared" si="4"/>
        <v>256</v>
      </c>
      <c r="G67">
        <f t="shared" si="5"/>
        <v>267.60000000000002</v>
      </c>
      <c r="H67" s="113"/>
      <c r="I67">
        <f>BRPL_EOD!AI67+BRPL_EOD!AJ67</f>
        <v>134.61000000000001</v>
      </c>
      <c r="J67">
        <f>BYPL_EOD!AI67+BYPL_EOD!AJ67</f>
        <v>47.16</v>
      </c>
      <c r="K67">
        <f>MES_EOD!AI67+MES_EOD!AJ67</f>
        <v>5.84</v>
      </c>
      <c r="L67">
        <f>NDMC_EOD!AI67+NDMC_EOD!AJ67</f>
        <v>23</v>
      </c>
      <c r="M67">
        <f>TPDDL_EOD!AI67+TPDDL_EOD!AJ67</f>
        <v>56.99</v>
      </c>
      <c r="N67">
        <f t="shared" ref="N67:N98" si="7">SUM(I67:M67)</f>
        <v>267.60000000000002</v>
      </c>
      <c r="O67" s="113">
        <f t="shared" ref="O67:O98" si="8">G67-N67</f>
        <v>0</v>
      </c>
      <c r="P67">
        <v>134.61000000000001</v>
      </c>
      <c r="Q67">
        <v>47.16</v>
      </c>
      <c r="R67">
        <v>5.84</v>
      </c>
      <c r="S67">
        <v>23</v>
      </c>
      <c r="T67">
        <v>56.99</v>
      </c>
      <c r="U67" s="115">
        <f t="shared" ref="U67:U98" si="9">SUM(P67:T67)</f>
        <v>267.60000000000002</v>
      </c>
      <c r="V67" s="113">
        <f t="shared" ref="V67:V99" si="10">G67-U67</f>
        <v>0</v>
      </c>
      <c r="Y67">
        <f>BAWANA!AW67+BAWANA!AX67</f>
        <v>26.2</v>
      </c>
      <c r="Z67">
        <f>BAWANA!BD67+BAWANA!BE67</f>
        <v>26.2</v>
      </c>
      <c r="AA67">
        <f>BAWANA!X67+BAWANA!Y67</f>
        <v>26.2</v>
      </c>
      <c r="AB67">
        <f>BAWANA!AE67+BAWANA!AF67</f>
        <v>26.2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267.60000000000002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267.60000000000002</v>
      </c>
      <c r="H68" s="113"/>
      <c r="I68">
        <f>BRPL_EOD!AI68+BRPL_EOD!AJ68</f>
        <v>134.61000000000001</v>
      </c>
      <c r="J68">
        <f>BYPL_EOD!AI68+BYPL_EOD!AJ68</f>
        <v>47.16</v>
      </c>
      <c r="K68">
        <f>MES_EOD!AI68+MES_EOD!AJ68</f>
        <v>5.84</v>
      </c>
      <c r="L68">
        <f>NDMC_EOD!AI68+NDMC_EOD!AJ68</f>
        <v>23</v>
      </c>
      <c r="M68">
        <f>TPDDL_EOD!AI68+TPDDL_EOD!AJ68</f>
        <v>56.99</v>
      </c>
      <c r="N68">
        <f t="shared" si="7"/>
        <v>267.60000000000002</v>
      </c>
      <c r="O68" s="113">
        <f t="shared" si="8"/>
        <v>0</v>
      </c>
      <c r="P68">
        <v>134.61000000000001</v>
      </c>
      <c r="Q68">
        <v>47.16</v>
      </c>
      <c r="R68">
        <v>5.84</v>
      </c>
      <c r="S68">
        <v>23</v>
      </c>
      <c r="T68">
        <v>56.99</v>
      </c>
      <c r="U68" s="115">
        <f t="shared" si="9"/>
        <v>267.60000000000002</v>
      </c>
      <c r="V68" s="113">
        <f t="shared" si="10"/>
        <v>0</v>
      </c>
      <c r="Y68">
        <f>BAWANA!AW68+BAWANA!AX68</f>
        <v>26.2</v>
      </c>
      <c r="Z68">
        <f>BAWANA!BD68+BAWANA!BE68</f>
        <v>26.2</v>
      </c>
      <c r="AA68">
        <f>BAWANA!X68+BAWANA!Y68</f>
        <v>26.2</v>
      </c>
      <c r="AB68">
        <f>BAWANA!AE68+BAWANA!AF68</f>
        <v>26.2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267.60000000000002</v>
      </c>
      <c r="E69">
        <f>BAWANA!AM69</f>
        <v>0</v>
      </c>
      <c r="F69">
        <f t="shared" si="11"/>
        <v>256</v>
      </c>
      <c r="G69">
        <f t="shared" si="12"/>
        <v>267.60000000000002</v>
      </c>
      <c r="H69" s="113"/>
      <c r="I69">
        <f>BRPL_EOD!AI69+BRPL_EOD!AJ69</f>
        <v>134.61000000000001</v>
      </c>
      <c r="J69">
        <f>BYPL_EOD!AI69+BYPL_EOD!AJ69</f>
        <v>47.16</v>
      </c>
      <c r="K69">
        <f>MES_EOD!AI69+MES_EOD!AJ69</f>
        <v>5.84</v>
      </c>
      <c r="L69">
        <f>NDMC_EOD!AI69+NDMC_EOD!AJ69</f>
        <v>23</v>
      </c>
      <c r="M69">
        <f>TPDDL_EOD!AI69+TPDDL_EOD!AJ69</f>
        <v>56.99</v>
      </c>
      <c r="N69">
        <f t="shared" si="7"/>
        <v>267.60000000000002</v>
      </c>
      <c r="O69" s="113">
        <f t="shared" si="8"/>
        <v>0</v>
      </c>
      <c r="P69">
        <v>134.61000000000001</v>
      </c>
      <c r="Q69">
        <v>47.16</v>
      </c>
      <c r="R69">
        <v>5.84</v>
      </c>
      <c r="S69">
        <v>23</v>
      </c>
      <c r="T69">
        <v>56.99</v>
      </c>
      <c r="U69" s="115">
        <f t="shared" si="9"/>
        <v>267.60000000000002</v>
      </c>
      <c r="V69" s="113">
        <f t="shared" si="10"/>
        <v>0</v>
      </c>
      <c r="Y69">
        <f>BAWANA!AW69+BAWANA!AX69</f>
        <v>26.2</v>
      </c>
      <c r="Z69">
        <f>BAWANA!BD69+BAWANA!BE69</f>
        <v>26.2</v>
      </c>
      <c r="AA69">
        <f>BAWANA!X69+BAWANA!Y69</f>
        <v>26.2</v>
      </c>
      <c r="AB69">
        <f>BAWANA!AE69+BAWANA!AF69</f>
        <v>26.2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267.60000000000002</v>
      </c>
      <c r="E70">
        <f>BAWANA!AM70</f>
        <v>0</v>
      </c>
      <c r="F70">
        <f t="shared" si="11"/>
        <v>256</v>
      </c>
      <c r="G70">
        <f t="shared" si="12"/>
        <v>267.60000000000002</v>
      </c>
      <c r="H70" s="113"/>
      <c r="I70">
        <f>BRPL_EOD!AI70+BRPL_EOD!AJ70</f>
        <v>134.61000000000001</v>
      </c>
      <c r="J70">
        <f>BYPL_EOD!AI70+BYPL_EOD!AJ70</f>
        <v>47.16</v>
      </c>
      <c r="K70">
        <f>MES_EOD!AI70+MES_EOD!AJ70</f>
        <v>5.84</v>
      </c>
      <c r="L70">
        <f>NDMC_EOD!AI70+NDMC_EOD!AJ70</f>
        <v>23</v>
      </c>
      <c r="M70">
        <f>TPDDL_EOD!AI70+TPDDL_EOD!AJ70</f>
        <v>56.99</v>
      </c>
      <c r="N70">
        <f t="shared" si="7"/>
        <v>267.60000000000002</v>
      </c>
      <c r="O70" s="113">
        <f t="shared" si="8"/>
        <v>0</v>
      </c>
      <c r="P70">
        <v>134.61000000000001</v>
      </c>
      <c r="Q70">
        <v>47.16</v>
      </c>
      <c r="R70">
        <v>5.84</v>
      </c>
      <c r="S70">
        <v>23</v>
      </c>
      <c r="T70">
        <v>56.99</v>
      </c>
      <c r="U70" s="115">
        <f t="shared" si="9"/>
        <v>267.60000000000002</v>
      </c>
      <c r="V70" s="113">
        <f t="shared" si="10"/>
        <v>0</v>
      </c>
      <c r="Y70">
        <f>BAWANA!AW70+BAWANA!AX70</f>
        <v>26.2</v>
      </c>
      <c r="Z70">
        <f>BAWANA!BD70+BAWANA!BE70</f>
        <v>26.2</v>
      </c>
      <c r="AA70">
        <f>BAWANA!X70+BAWANA!Y70</f>
        <v>26.2</v>
      </c>
      <c r="AB70">
        <f>BAWANA!AE70+BAWANA!AF70</f>
        <v>26.2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267.60000000000002</v>
      </c>
      <c r="E71">
        <f>BAWANA!AM71</f>
        <v>0</v>
      </c>
      <c r="F71">
        <f t="shared" si="11"/>
        <v>256</v>
      </c>
      <c r="G71">
        <f t="shared" si="12"/>
        <v>267.60000000000002</v>
      </c>
      <c r="H71" s="113"/>
      <c r="I71">
        <f>BRPL_EOD!AI71+BRPL_EOD!AJ71</f>
        <v>134.61000000000001</v>
      </c>
      <c r="J71">
        <f>BYPL_EOD!AI71+BYPL_EOD!AJ71</f>
        <v>47.16</v>
      </c>
      <c r="K71">
        <f>MES_EOD!AI71+MES_EOD!AJ71</f>
        <v>5.84</v>
      </c>
      <c r="L71">
        <f>NDMC_EOD!AI71+NDMC_EOD!AJ71</f>
        <v>23</v>
      </c>
      <c r="M71">
        <f>TPDDL_EOD!AI71+TPDDL_EOD!AJ71</f>
        <v>56.99</v>
      </c>
      <c r="N71">
        <f t="shared" si="7"/>
        <v>267.60000000000002</v>
      </c>
      <c r="O71" s="113">
        <f t="shared" si="8"/>
        <v>0</v>
      </c>
      <c r="P71">
        <v>134.61000000000001</v>
      </c>
      <c r="Q71">
        <v>47.16</v>
      </c>
      <c r="R71">
        <v>5.84</v>
      </c>
      <c r="S71">
        <v>23</v>
      </c>
      <c r="T71">
        <v>56.99</v>
      </c>
      <c r="U71" s="115">
        <f t="shared" si="9"/>
        <v>267.60000000000002</v>
      </c>
      <c r="V71" s="113">
        <f t="shared" si="10"/>
        <v>0</v>
      </c>
      <c r="Y71">
        <f>BAWANA!AW71+BAWANA!AX71</f>
        <v>26.2</v>
      </c>
      <c r="Z71">
        <f>BAWANA!BD71+BAWANA!BE71</f>
        <v>26.2</v>
      </c>
      <c r="AA71">
        <f>BAWANA!X71+BAWANA!Y71</f>
        <v>26.2</v>
      </c>
      <c r="AB71">
        <f>BAWANA!AE71+BAWANA!AF71</f>
        <v>26.2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267.60000000000002</v>
      </c>
      <c r="E72">
        <f>BAWANA!AM72</f>
        <v>0</v>
      </c>
      <c r="F72">
        <f t="shared" si="11"/>
        <v>256</v>
      </c>
      <c r="G72">
        <f t="shared" si="12"/>
        <v>267.60000000000002</v>
      </c>
      <c r="H72" s="113"/>
      <c r="I72">
        <f>BRPL_EOD!AI72+BRPL_EOD!AJ72</f>
        <v>134.61000000000001</v>
      </c>
      <c r="J72">
        <f>BYPL_EOD!AI72+BYPL_EOD!AJ72</f>
        <v>47.16</v>
      </c>
      <c r="K72">
        <f>MES_EOD!AI72+MES_EOD!AJ72</f>
        <v>5.84</v>
      </c>
      <c r="L72">
        <f>NDMC_EOD!AI72+NDMC_EOD!AJ72</f>
        <v>23</v>
      </c>
      <c r="M72">
        <f>TPDDL_EOD!AI72+TPDDL_EOD!AJ72</f>
        <v>56.99</v>
      </c>
      <c r="N72">
        <f t="shared" si="7"/>
        <v>267.60000000000002</v>
      </c>
      <c r="O72" s="113">
        <f t="shared" si="8"/>
        <v>0</v>
      </c>
      <c r="P72">
        <v>134.61000000000001</v>
      </c>
      <c r="Q72">
        <v>47.16</v>
      </c>
      <c r="R72">
        <v>5.84</v>
      </c>
      <c r="S72">
        <v>23</v>
      </c>
      <c r="T72">
        <v>56.99</v>
      </c>
      <c r="U72" s="115">
        <f t="shared" si="9"/>
        <v>267.60000000000002</v>
      </c>
      <c r="V72" s="113">
        <f t="shared" si="10"/>
        <v>0</v>
      </c>
      <c r="Y72">
        <f>BAWANA!AW72+BAWANA!AX72</f>
        <v>26.2</v>
      </c>
      <c r="Z72">
        <f>BAWANA!BD72+BAWANA!BE72</f>
        <v>26.2</v>
      </c>
      <c r="AA72">
        <f>BAWANA!X72+BAWANA!Y72</f>
        <v>26.2</v>
      </c>
      <c r="AB72">
        <f>BAWANA!AE72+BAWANA!AF72</f>
        <v>26.2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267.60000000000002</v>
      </c>
      <c r="E73">
        <f>BAWANA!AM73</f>
        <v>0</v>
      </c>
      <c r="F73">
        <f t="shared" si="11"/>
        <v>256</v>
      </c>
      <c r="G73">
        <f t="shared" si="12"/>
        <v>267.60000000000002</v>
      </c>
      <c r="H73" s="113"/>
      <c r="I73">
        <f>BRPL_EOD!AI73+BRPL_EOD!AJ73</f>
        <v>134.61000000000001</v>
      </c>
      <c r="J73">
        <f>BYPL_EOD!AI73+BYPL_EOD!AJ73</f>
        <v>47.16</v>
      </c>
      <c r="K73">
        <f>MES_EOD!AI73+MES_EOD!AJ73</f>
        <v>5.84</v>
      </c>
      <c r="L73">
        <f>NDMC_EOD!AI73+NDMC_EOD!AJ73</f>
        <v>23</v>
      </c>
      <c r="M73">
        <f>TPDDL_EOD!AI73+TPDDL_EOD!AJ73</f>
        <v>56.99</v>
      </c>
      <c r="N73">
        <f t="shared" si="7"/>
        <v>267.60000000000002</v>
      </c>
      <c r="O73" s="113">
        <f t="shared" si="8"/>
        <v>0</v>
      </c>
      <c r="P73">
        <v>134.61000000000001</v>
      </c>
      <c r="Q73">
        <v>47.16</v>
      </c>
      <c r="R73">
        <v>5.84</v>
      </c>
      <c r="S73">
        <v>23</v>
      </c>
      <c r="T73">
        <v>56.99</v>
      </c>
      <c r="U73" s="115">
        <f t="shared" si="9"/>
        <v>267.60000000000002</v>
      </c>
      <c r="V73" s="113">
        <f t="shared" si="10"/>
        <v>0</v>
      </c>
      <c r="Y73">
        <f>BAWANA!AW73+BAWANA!AX73</f>
        <v>26.2</v>
      </c>
      <c r="Z73">
        <f>BAWANA!BD73+BAWANA!BE73</f>
        <v>26.2</v>
      </c>
      <c r="AA73">
        <f>BAWANA!X73+BAWANA!Y73</f>
        <v>26.2</v>
      </c>
      <c r="AB73">
        <f>BAWANA!AE73+BAWANA!AF73</f>
        <v>26.2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267.60000000000002</v>
      </c>
      <c r="E74">
        <f>BAWANA!AM74</f>
        <v>0</v>
      </c>
      <c r="F74">
        <f t="shared" si="11"/>
        <v>256</v>
      </c>
      <c r="G74">
        <f t="shared" si="12"/>
        <v>267.60000000000002</v>
      </c>
      <c r="H74" s="113"/>
      <c r="I74">
        <f>BRPL_EOD!AI74+BRPL_EOD!AJ74</f>
        <v>134.61000000000001</v>
      </c>
      <c r="J74">
        <f>BYPL_EOD!AI74+BYPL_EOD!AJ74</f>
        <v>47.16</v>
      </c>
      <c r="K74">
        <f>MES_EOD!AI74+MES_EOD!AJ74</f>
        <v>5.84</v>
      </c>
      <c r="L74">
        <f>NDMC_EOD!AI74+NDMC_EOD!AJ74</f>
        <v>23</v>
      </c>
      <c r="M74">
        <f>TPDDL_EOD!AI74+TPDDL_EOD!AJ74</f>
        <v>56.99</v>
      </c>
      <c r="N74">
        <f t="shared" si="7"/>
        <v>267.60000000000002</v>
      </c>
      <c r="O74" s="113">
        <f t="shared" si="8"/>
        <v>0</v>
      </c>
      <c r="P74">
        <v>134.61000000000001</v>
      </c>
      <c r="Q74">
        <v>47.16</v>
      </c>
      <c r="R74">
        <v>5.84</v>
      </c>
      <c r="S74">
        <v>23</v>
      </c>
      <c r="T74">
        <v>56.99</v>
      </c>
      <c r="U74" s="115">
        <f t="shared" si="9"/>
        <v>267.60000000000002</v>
      </c>
      <c r="V74" s="113">
        <f t="shared" si="10"/>
        <v>0</v>
      </c>
      <c r="Y74">
        <f>BAWANA!AW74+BAWANA!AX74</f>
        <v>26.2</v>
      </c>
      <c r="Z74">
        <f>BAWANA!BD74+BAWANA!BE74</f>
        <v>26.2</v>
      </c>
      <c r="AA74">
        <f>BAWANA!X74+BAWANA!Y74</f>
        <v>26.2</v>
      </c>
      <c r="AB74">
        <f>BAWANA!AE74+BAWANA!AF74</f>
        <v>26.2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262.97000000000003</v>
      </c>
      <c r="E75">
        <f>BAWANA!AM75</f>
        <v>0</v>
      </c>
      <c r="F75">
        <f t="shared" si="11"/>
        <v>256</v>
      </c>
      <c r="G75">
        <f t="shared" si="12"/>
        <v>262.97000000000003</v>
      </c>
      <c r="H75" s="113"/>
      <c r="I75">
        <f>BRPL_EOD!AI75+BRPL_EOD!AJ75</f>
        <v>134.61000000000001</v>
      </c>
      <c r="J75">
        <f>BYPL_EOD!AI75+BYPL_EOD!AJ75</f>
        <v>45.06</v>
      </c>
      <c r="K75">
        <f>MES_EOD!AI75+MES_EOD!AJ75</f>
        <v>5.84</v>
      </c>
      <c r="L75">
        <f>NDMC_EOD!AI75+NDMC_EOD!AJ75</f>
        <v>23</v>
      </c>
      <c r="M75">
        <f>TPDDL_EOD!AI75+TPDDL_EOD!AJ75</f>
        <v>54.46</v>
      </c>
      <c r="N75">
        <f t="shared" si="7"/>
        <v>262.97000000000003</v>
      </c>
      <c r="O75" s="113">
        <f t="shared" si="8"/>
        <v>0</v>
      </c>
      <c r="P75">
        <v>134.61000000000001</v>
      </c>
      <c r="Q75">
        <v>45.06</v>
      </c>
      <c r="R75">
        <v>5.84</v>
      </c>
      <c r="S75">
        <v>23</v>
      </c>
      <c r="T75">
        <v>54.46</v>
      </c>
      <c r="U75" s="115">
        <f t="shared" si="9"/>
        <v>262.97000000000003</v>
      </c>
      <c r="V75" s="113">
        <f t="shared" si="10"/>
        <v>0</v>
      </c>
      <c r="Y75">
        <f>BAWANA!AW75+BAWANA!AX75</f>
        <v>25.03</v>
      </c>
      <c r="Z75">
        <f>BAWANA!BD75+BAWANA!BE75</f>
        <v>32</v>
      </c>
      <c r="AA75">
        <f>BAWANA!X75+BAWANA!Y75</f>
        <v>25.03</v>
      </c>
      <c r="AB75">
        <f>BAWANA!AE75+BAWANA!AF75</f>
        <v>32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262.97000000000003</v>
      </c>
      <c r="E76">
        <f>BAWANA!AM76</f>
        <v>0</v>
      </c>
      <c r="F76">
        <f t="shared" si="11"/>
        <v>256</v>
      </c>
      <c r="G76">
        <f t="shared" si="12"/>
        <v>262.97000000000003</v>
      </c>
      <c r="H76" s="113"/>
      <c r="I76">
        <f>BRPL_EOD!AI76+BRPL_EOD!AJ76</f>
        <v>134.61000000000001</v>
      </c>
      <c r="J76">
        <f>BYPL_EOD!AI76+BYPL_EOD!AJ76</f>
        <v>45.06</v>
      </c>
      <c r="K76">
        <f>MES_EOD!AI76+MES_EOD!AJ76</f>
        <v>5.84</v>
      </c>
      <c r="L76">
        <f>NDMC_EOD!AI76+NDMC_EOD!AJ76</f>
        <v>23</v>
      </c>
      <c r="M76">
        <f>TPDDL_EOD!AI76+TPDDL_EOD!AJ76</f>
        <v>54.46</v>
      </c>
      <c r="N76">
        <f t="shared" si="7"/>
        <v>262.97000000000003</v>
      </c>
      <c r="O76" s="113">
        <f t="shared" si="8"/>
        <v>0</v>
      </c>
      <c r="P76">
        <v>134.61000000000001</v>
      </c>
      <c r="Q76">
        <v>45.06</v>
      </c>
      <c r="R76">
        <v>5.84</v>
      </c>
      <c r="S76">
        <v>23</v>
      </c>
      <c r="T76">
        <v>54.46</v>
      </c>
      <c r="U76" s="115">
        <f t="shared" si="9"/>
        <v>262.97000000000003</v>
      </c>
      <c r="V76" s="113">
        <f t="shared" si="10"/>
        <v>0</v>
      </c>
      <c r="Y76">
        <f>BAWANA!AW76+BAWANA!AX76</f>
        <v>25.03</v>
      </c>
      <c r="Z76">
        <f>BAWANA!BD76+BAWANA!BE76</f>
        <v>32</v>
      </c>
      <c r="AA76">
        <f>BAWANA!X76+BAWANA!Y76</f>
        <v>25.03</v>
      </c>
      <c r="AB76">
        <f>BAWANA!AE76+BAWANA!AF76</f>
        <v>32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3"/>
      <c r="I77">
        <f>BRPL_EOD!AI77+BRPL_EOD!AJ77</f>
        <v>132.16</v>
      </c>
      <c r="J77">
        <f>BYPL_EOD!AI77+BYPL_EOD!AJ77</f>
        <v>45</v>
      </c>
      <c r="K77">
        <f>MES_EOD!AI77+MES_EOD!AJ77</f>
        <v>5.84</v>
      </c>
      <c r="L77">
        <f>NDMC_EOD!AI77+NDMC_EOD!AJ77</f>
        <v>23</v>
      </c>
      <c r="M77">
        <f>TPDDL_EOD!AI77+TPDDL_EOD!AJ77</f>
        <v>50</v>
      </c>
      <c r="N77">
        <f t="shared" si="7"/>
        <v>256</v>
      </c>
      <c r="O77" s="113">
        <f t="shared" si="8"/>
        <v>0</v>
      </c>
      <c r="P77">
        <v>132.16</v>
      </c>
      <c r="Q77">
        <v>45</v>
      </c>
      <c r="R77">
        <v>5.84</v>
      </c>
      <c r="S77">
        <v>23</v>
      </c>
      <c r="T77">
        <v>50</v>
      </c>
      <c r="U77" s="115">
        <f t="shared" si="9"/>
        <v>256</v>
      </c>
      <c r="V77" s="113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3"/>
      <c r="I78">
        <f>BRPL_EOD!AI78+BRPL_EOD!AJ78</f>
        <v>132.16</v>
      </c>
      <c r="J78">
        <f>BYPL_EOD!AI78+BYPL_EOD!AJ78</f>
        <v>45</v>
      </c>
      <c r="K78">
        <f>MES_EOD!AI78+MES_EOD!AJ78</f>
        <v>5.84</v>
      </c>
      <c r="L78">
        <f>NDMC_EOD!AI78+NDMC_EOD!AJ78</f>
        <v>23</v>
      </c>
      <c r="M78">
        <f>TPDDL_EOD!AI78+TPDDL_EOD!AJ78</f>
        <v>50</v>
      </c>
      <c r="N78">
        <f t="shared" si="7"/>
        <v>256</v>
      </c>
      <c r="O78" s="113">
        <f t="shared" si="8"/>
        <v>0</v>
      </c>
      <c r="P78">
        <v>132.16</v>
      </c>
      <c r="Q78">
        <v>45</v>
      </c>
      <c r="R78">
        <v>5.84</v>
      </c>
      <c r="S78">
        <v>23</v>
      </c>
      <c r="T78">
        <v>50</v>
      </c>
      <c r="U78" s="115">
        <f t="shared" si="9"/>
        <v>256</v>
      </c>
      <c r="V78" s="113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3"/>
      <c r="I79">
        <f>BRPL_EOD!AI79+BRPL_EOD!AJ79</f>
        <v>112.56</v>
      </c>
      <c r="J79">
        <f>BYPL_EOD!AI79+BYPL_EOD!AJ79</f>
        <v>45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256.01</v>
      </c>
      <c r="O79" s="113">
        <f t="shared" si="8"/>
        <v>-9.9999999999909051E-3</v>
      </c>
      <c r="P79">
        <v>112.55560329674623</v>
      </c>
      <c r="Q79">
        <v>44.998242256161873</v>
      </c>
      <c r="R79">
        <v>5.8397718839107844</v>
      </c>
      <c r="S79">
        <v>22.999101597593846</v>
      </c>
      <c r="T79">
        <v>69.607280965587279</v>
      </c>
      <c r="U79" s="115">
        <f t="shared" si="9"/>
        <v>256</v>
      </c>
      <c r="V79" s="113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3"/>
      <c r="I80">
        <f>BRPL_EOD!AI80+BRPL_EOD!AJ80</f>
        <v>112.56</v>
      </c>
      <c r="J80">
        <f>BYPL_EOD!AI80+BYPL_EOD!AJ80</f>
        <v>45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256.01</v>
      </c>
      <c r="O80" s="113">
        <f t="shared" si="8"/>
        <v>-9.9999999999909051E-3</v>
      </c>
      <c r="P80">
        <v>112.55560329674623</v>
      </c>
      <c r="Q80">
        <v>44.998242256161873</v>
      </c>
      <c r="R80">
        <v>5.8397718839107844</v>
      </c>
      <c r="S80">
        <v>22.999101597593846</v>
      </c>
      <c r="T80">
        <v>69.607280965587279</v>
      </c>
      <c r="U80" s="115">
        <f t="shared" si="9"/>
        <v>256</v>
      </c>
      <c r="V80" s="113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3"/>
      <c r="I81">
        <f>BRPL_EOD!AI81+BRPL_EOD!AJ81</f>
        <v>132.16</v>
      </c>
      <c r="J81">
        <f>BYPL_EOD!AI81+BYPL_EOD!AJ81</f>
        <v>45</v>
      </c>
      <c r="K81">
        <f>MES_EOD!AI81+MES_EOD!AJ81</f>
        <v>5.84</v>
      </c>
      <c r="L81">
        <f>NDMC_EOD!AI81+NDMC_EOD!AJ81</f>
        <v>23</v>
      </c>
      <c r="M81">
        <f>TPDDL_EOD!AI81+TPDDL_EOD!AJ81</f>
        <v>50</v>
      </c>
      <c r="N81">
        <f t="shared" si="7"/>
        <v>256</v>
      </c>
      <c r="O81" s="113">
        <f t="shared" si="8"/>
        <v>0</v>
      </c>
      <c r="P81">
        <v>132.16</v>
      </c>
      <c r="Q81">
        <v>45</v>
      </c>
      <c r="R81">
        <v>5.84</v>
      </c>
      <c r="S81">
        <v>23</v>
      </c>
      <c r="T81">
        <v>50</v>
      </c>
      <c r="U81" s="115">
        <f t="shared" si="9"/>
        <v>256</v>
      </c>
      <c r="V81" s="113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3"/>
      <c r="I82">
        <f>BRPL_EOD!AI82+BRPL_EOD!AJ82</f>
        <v>132.16</v>
      </c>
      <c r="J82">
        <f>BYPL_EOD!AI82+BYPL_EOD!AJ82</f>
        <v>45</v>
      </c>
      <c r="K82">
        <f>MES_EOD!AI82+MES_EOD!AJ82</f>
        <v>5.84</v>
      </c>
      <c r="L82">
        <f>NDMC_EOD!AI82+NDMC_EOD!AJ82</f>
        <v>23</v>
      </c>
      <c r="M82">
        <f>TPDDL_EOD!AI82+TPDDL_EOD!AJ82</f>
        <v>50</v>
      </c>
      <c r="N82">
        <f t="shared" si="7"/>
        <v>256</v>
      </c>
      <c r="O82" s="113">
        <f t="shared" si="8"/>
        <v>0</v>
      </c>
      <c r="P82">
        <v>132.16</v>
      </c>
      <c r="Q82">
        <v>45</v>
      </c>
      <c r="R82">
        <v>5.84</v>
      </c>
      <c r="S82">
        <v>23</v>
      </c>
      <c r="T82">
        <v>50</v>
      </c>
      <c r="U82" s="115">
        <f t="shared" si="9"/>
        <v>256</v>
      </c>
      <c r="V82" s="113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3"/>
      <c r="I83">
        <f>BRPL_EOD!AI83+BRPL_EOD!AJ83</f>
        <v>132.16</v>
      </c>
      <c r="J83">
        <f>BYPL_EOD!AI83+BYPL_EOD!AJ83</f>
        <v>45</v>
      </c>
      <c r="K83">
        <f>MES_EOD!AI83+MES_EOD!AJ83</f>
        <v>5.84</v>
      </c>
      <c r="L83">
        <f>NDMC_EOD!AI83+NDMC_EOD!AJ83</f>
        <v>23</v>
      </c>
      <c r="M83">
        <f>TPDDL_EOD!AI83+TPDDL_EOD!AJ83</f>
        <v>50</v>
      </c>
      <c r="N83">
        <f t="shared" si="7"/>
        <v>256</v>
      </c>
      <c r="O83" s="113">
        <f t="shared" si="8"/>
        <v>0</v>
      </c>
      <c r="P83">
        <v>132.16</v>
      </c>
      <c r="Q83">
        <v>45</v>
      </c>
      <c r="R83">
        <v>5.84</v>
      </c>
      <c r="S83">
        <v>23</v>
      </c>
      <c r="T83">
        <v>50</v>
      </c>
      <c r="U83" s="115">
        <f t="shared" si="9"/>
        <v>256</v>
      </c>
      <c r="V83" s="113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3"/>
      <c r="I84">
        <f>BRPL_EOD!AI84+BRPL_EOD!AJ84</f>
        <v>132.16</v>
      </c>
      <c r="J84">
        <f>BYPL_EOD!AI84+BYPL_EOD!AJ84</f>
        <v>45</v>
      </c>
      <c r="K84">
        <f>MES_EOD!AI84+MES_EOD!AJ84</f>
        <v>5.84</v>
      </c>
      <c r="L84">
        <f>NDMC_EOD!AI84+NDMC_EOD!AJ84</f>
        <v>23</v>
      </c>
      <c r="M84">
        <f>TPDDL_EOD!AI84+TPDDL_EOD!AJ84</f>
        <v>50</v>
      </c>
      <c r="N84">
        <f t="shared" si="7"/>
        <v>256</v>
      </c>
      <c r="O84" s="113">
        <f t="shared" si="8"/>
        <v>0</v>
      </c>
      <c r="P84">
        <v>132.16</v>
      </c>
      <c r="Q84">
        <v>45</v>
      </c>
      <c r="R84">
        <v>5.84</v>
      </c>
      <c r="S84">
        <v>23</v>
      </c>
      <c r="T84">
        <v>50</v>
      </c>
      <c r="U84" s="115">
        <f t="shared" si="9"/>
        <v>256</v>
      </c>
      <c r="V84" s="113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3"/>
      <c r="I85">
        <f>BRPL_EOD!AI85+BRPL_EOD!AJ85</f>
        <v>132.16</v>
      </c>
      <c r="J85">
        <f>BYPL_EOD!AI85+BYPL_EOD!AJ85</f>
        <v>45</v>
      </c>
      <c r="K85">
        <f>MES_EOD!AI85+MES_EOD!AJ85</f>
        <v>5.84</v>
      </c>
      <c r="L85">
        <f>NDMC_EOD!AI85+NDMC_EOD!AJ85</f>
        <v>23</v>
      </c>
      <c r="M85">
        <f>TPDDL_EOD!AI85+TPDDL_EOD!AJ85</f>
        <v>50</v>
      </c>
      <c r="N85">
        <f t="shared" si="7"/>
        <v>256</v>
      </c>
      <c r="O85" s="113">
        <f t="shared" si="8"/>
        <v>0</v>
      </c>
      <c r="P85">
        <v>132.16</v>
      </c>
      <c r="Q85">
        <v>45</v>
      </c>
      <c r="R85">
        <v>5.84</v>
      </c>
      <c r="S85">
        <v>23</v>
      </c>
      <c r="T85">
        <v>50</v>
      </c>
      <c r="U85" s="115">
        <f t="shared" si="9"/>
        <v>256</v>
      </c>
      <c r="V85" s="113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3"/>
      <c r="I86">
        <f>BRPL_EOD!AI86+BRPL_EOD!AJ86</f>
        <v>122.16</v>
      </c>
      <c r="J86">
        <f>BYPL_EOD!AI86+BYPL_EOD!AJ86</f>
        <v>55</v>
      </c>
      <c r="K86">
        <f>MES_EOD!AI86+MES_EOD!AJ86</f>
        <v>5.84</v>
      </c>
      <c r="L86">
        <f>NDMC_EOD!AI86+NDMC_EOD!AJ86</f>
        <v>23</v>
      </c>
      <c r="M86">
        <f>TPDDL_EOD!AI86+TPDDL_EOD!AJ86</f>
        <v>50</v>
      </c>
      <c r="N86">
        <f t="shared" si="7"/>
        <v>256</v>
      </c>
      <c r="O86" s="113">
        <f t="shared" si="8"/>
        <v>0</v>
      </c>
      <c r="P86">
        <v>122.16</v>
      </c>
      <c r="Q86">
        <v>55</v>
      </c>
      <c r="R86">
        <v>5.84</v>
      </c>
      <c r="S86">
        <v>23</v>
      </c>
      <c r="T86">
        <v>50</v>
      </c>
      <c r="U86" s="115">
        <f t="shared" si="9"/>
        <v>256</v>
      </c>
      <c r="V86" s="113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3"/>
      <c r="I87">
        <f>BRPL_EOD!AI87+BRPL_EOD!AJ87</f>
        <v>122.16</v>
      </c>
      <c r="J87">
        <f>BYPL_EOD!AI87+BYPL_EOD!AJ87</f>
        <v>55</v>
      </c>
      <c r="K87">
        <f>MES_EOD!AI87+MES_EOD!AJ87</f>
        <v>5.84</v>
      </c>
      <c r="L87">
        <f>NDMC_EOD!AI87+NDMC_EOD!AJ87</f>
        <v>23</v>
      </c>
      <c r="M87">
        <f>TPDDL_EOD!AI87+TPDDL_EOD!AJ87</f>
        <v>50</v>
      </c>
      <c r="N87">
        <f t="shared" si="7"/>
        <v>256</v>
      </c>
      <c r="O87" s="113">
        <f t="shared" si="8"/>
        <v>0</v>
      </c>
      <c r="P87">
        <v>122.16</v>
      </c>
      <c r="Q87">
        <v>55</v>
      </c>
      <c r="R87">
        <v>5.84</v>
      </c>
      <c r="S87">
        <v>23</v>
      </c>
      <c r="T87">
        <v>50</v>
      </c>
      <c r="U87" s="115">
        <f t="shared" si="9"/>
        <v>256</v>
      </c>
      <c r="V87" s="113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3"/>
      <c r="I88">
        <f>BRPL_EOD!AI88+BRPL_EOD!AJ88</f>
        <v>122.16</v>
      </c>
      <c r="J88">
        <f>BYPL_EOD!AI88+BYPL_EOD!AJ88</f>
        <v>55</v>
      </c>
      <c r="K88">
        <f>MES_EOD!AI88+MES_EOD!AJ88</f>
        <v>5.84</v>
      </c>
      <c r="L88">
        <f>NDMC_EOD!AI88+NDMC_EOD!AJ88</f>
        <v>23</v>
      </c>
      <c r="M88">
        <f>TPDDL_EOD!AI88+TPDDL_EOD!AJ88</f>
        <v>50</v>
      </c>
      <c r="N88">
        <f t="shared" si="7"/>
        <v>256</v>
      </c>
      <c r="O88" s="113">
        <f t="shared" si="8"/>
        <v>0</v>
      </c>
      <c r="P88">
        <v>122.16</v>
      </c>
      <c r="Q88">
        <v>55</v>
      </c>
      <c r="R88">
        <v>5.84</v>
      </c>
      <c r="S88">
        <v>23</v>
      </c>
      <c r="T88">
        <v>50</v>
      </c>
      <c r="U88" s="115">
        <f t="shared" si="9"/>
        <v>256</v>
      </c>
      <c r="V88" s="113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3"/>
      <c r="I89">
        <f>BRPL_EOD!AI89+BRPL_EOD!AJ89</f>
        <v>122.16</v>
      </c>
      <c r="J89">
        <f>BYPL_EOD!AI89+BYPL_EOD!AJ89</f>
        <v>55</v>
      </c>
      <c r="K89">
        <f>MES_EOD!AI89+MES_EOD!AJ89</f>
        <v>5.84</v>
      </c>
      <c r="L89">
        <f>NDMC_EOD!AI89+NDMC_EOD!AJ89</f>
        <v>23</v>
      </c>
      <c r="M89">
        <f>TPDDL_EOD!AI89+TPDDL_EOD!AJ89</f>
        <v>50</v>
      </c>
      <c r="N89">
        <f t="shared" si="7"/>
        <v>256</v>
      </c>
      <c r="O89" s="113">
        <f t="shared" si="8"/>
        <v>0</v>
      </c>
      <c r="P89">
        <v>122.16</v>
      </c>
      <c r="Q89">
        <v>55</v>
      </c>
      <c r="R89">
        <v>5.84</v>
      </c>
      <c r="S89">
        <v>23</v>
      </c>
      <c r="T89">
        <v>50</v>
      </c>
      <c r="U89" s="115">
        <f t="shared" si="9"/>
        <v>256</v>
      </c>
      <c r="V89" s="113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3"/>
      <c r="I90">
        <f>BRPL_EOD!AI90+BRPL_EOD!AJ90</f>
        <v>122.16</v>
      </c>
      <c r="J90">
        <f>BYPL_EOD!AI90+BYPL_EOD!AJ90</f>
        <v>55</v>
      </c>
      <c r="K90">
        <f>MES_EOD!AI90+MES_EOD!AJ90</f>
        <v>5.84</v>
      </c>
      <c r="L90">
        <f>NDMC_EOD!AI90+NDMC_EOD!AJ90</f>
        <v>23</v>
      </c>
      <c r="M90">
        <f>TPDDL_EOD!AI90+TPDDL_EOD!AJ90</f>
        <v>50</v>
      </c>
      <c r="N90">
        <f t="shared" si="7"/>
        <v>256</v>
      </c>
      <c r="O90" s="113">
        <f t="shared" si="8"/>
        <v>0</v>
      </c>
      <c r="P90">
        <v>122.16</v>
      </c>
      <c r="Q90">
        <v>55</v>
      </c>
      <c r="R90">
        <v>5.84</v>
      </c>
      <c r="S90">
        <v>23</v>
      </c>
      <c r="T90">
        <v>50</v>
      </c>
      <c r="U90" s="115">
        <f t="shared" si="9"/>
        <v>256</v>
      </c>
      <c r="V90" s="113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3"/>
      <c r="I91">
        <f>BRPL_EOD!AI91+BRPL_EOD!AJ91</f>
        <v>122.16</v>
      </c>
      <c r="J91">
        <f>BYPL_EOD!AI91+BYPL_EOD!AJ91</f>
        <v>55</v>
      </c>
      <c r="K91">
        <f>MES_EOD!AI91+MES_EOD!AJ91</f>
        <v>5.84</v>
      </c>
      <c r="L91">
        <f>NDMC_EOD!AI91+NDMC_EOD!AJ91</f>
        <v>23</v>
      </c>
      <c r="M91">
        <f>TPDDL_EOD!AI91+TPDDL_EOD!AJ91</f>
        <v>50</v>
      </c>
      <c r="N91">
        <f t="shared" si="7"/>
        <v>256</v>
      </c>
      <c r="O91" s="113">
        <f t="shared" si="8"/>
        <v>0</v>
      </c>
      <c r="P91">
        <v>122.16</v>
      </c>
      <c r="Q91">
        <v>55</v>
      </c>
      <c r="R91">
        <v>5.84</v>
      </c>
      <c r="S91">
        <v>23</v>
      </c>
      <c r="T91">
        <v>50</v>
      </c>
      <c r="U91" s="115">
        <f t="shared" si="9"/>
        <v>256</v>
      </c>
      <c r="V91" s="113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3"/>
      <c r="I92">
        <f>BRPL_EOD!AI92+BRPL_EOD!AJ92</f>
        <v>122.16</v>
      </c>
      <c r="J92">
        <f>BYPL_EOD!AI92+BYPL_EOD!AJ92</f>
        <v>55</v>
      </c>
      <c r="K92">
        <f>MES_EOD!AI92+MES_EOD!AJ92</f>
        <v>5.84</v>
      </c>
      <c r="L92">
        <f>NDMC_EOD!AI92+NDMC_EOD!AJ92</f>
        <v>23</v>
      </c>
      <c r="M92">
        <f>TPDDL_EOD!AI92+TPDDL_EOD!AJ92</f>
        <v>50</v>
      </c>
      <c r="N92">
        <f t="shared" si="7"/>
        <v>256</v>
      </c>
      <c r="O92" s="113">
        <f t="shared" si="8"/>
        <v>0</v>
      </c>
      <c r="P92">
        <v>122.16</v>
      </c>
      <c r="Q92">
        <v>55</v>
      </c>
      <c r="R92">
        <v>5.84</v>
      </c>
      <c r="S92">
        <v>23</v>
      </c>
      <c r="T92">
        <v>50</v>
      </c>
      <c r="U92" s="115">
        <f t="shared" si="9"/>
        <v>256</v>
      </c>
      <c r="V92" s="113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3"/>
      <c r="I93">
        <f>BRPL_EOD!AI93+BRPL_EOD!AJ93</f>
        <v>122.16</v>
      </c>
      <c r="J93">
        <f>BYPL_EOD!AI93+BYPL_EOD!AJ93</f>
        <v>55</v>
      </c>
      <c r="K93">
        <f>MES_EOD!AI93+MES_EOD!AJ93</f>
        <v>5.84</v>
      </c>
      <c r="L93">
        <f>NDMC_EOD!AI93+NDMC_EOD!AJ93</f>
        <v>23</v>
      </c>
      <c r="M93">
        <f>TPDDL_EOD!AI93+TPDDL_EOD!AJ93</f>
        <v>50</v>
      </c>
      <c r="N93">
        <f t="shared" si="7"/>
        <v>256</v>
      </c>
      <c r="O93" s="113">
        <f t="shared" si="8"/>
        <v>0</v>
      </c>
      <c r="P93">
        <v>122.16</v>
      </c>
      <c r="Q93">
        <v>55</v>
      </c>
      <c r="R93">
        <v>5.84</v>
      </c>
      <c r="S93">
        <v>23</v>
      </c>
      <c r="T93">
        <v>50</v>
      </c>
      <c r="U93" s="115">
        <f t="shared" si="9"/>
        <v>256</v>
      </c>
      <c r="V93" s="113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3"/>
      <c r="I94">
        <f>BRPL_EOD!AI94+BRPL_EOD!AJ94</f>
        <v>122.16</v>
      </c>
      <c r="J94">
        <f>BYPL_EOD!AI94+BYPL_EOD!AJ94</f>
        <v>55</v>
      </c>
      <c r="K94">
        <f>MES_EOD!AI94+MES_EOD!AJ94</f>
        <v>5.84</v>
      </c>
      <c r="L94">
        <f>NDMC_EOD!AI94+NDMC_EOD!AJ94</f>
        <v>23</v>
      </c>
      <c r="M94">
        <f>TPDDL_EOD!AI94+TPDDL_EOD!AJ94</f>
        <v>50</v>
      </c>
      <c r="N94">
        <f t="shared" si="7"/>
        <v>256</v>
      </c>
      <c r="O94" s="113">
        <f t="shared" si="8"/>
        <v>0</v>
      </c>
      <c r="P94">
        <v>122.16</v>
      </c>
      <c r="Q94">
        <v>55</v>
      </c>
      <c r="R94">
        <v>5.84</v>
      </c>
      <c r="S94">
        <v>23</v>
      </c>
      <c r="T94">
        <v>50</v>
      </c>
      <c r="U94" s="115">
        <f t="shared" si="9"/>
        <v>256</v>
      </c>
      <c r="V94" s="113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3"/>
      <c r="I95">
        <f>BRPL_EOD!AI95+BRPL_EOD!AJ95</f>
        <v>102.56</v>
      </c>
      <c r="J95">
        <f>BYPL_EOD!AI95+BYPL_EOD!AJ95</f>
        <v>55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256.01</v>
      </c>
      <c r="O95" s="113">
        <f t="shared" si="8"/>
        <v>-9.9999999999909051E-3</v>
      </c>
      <c r="P95">
        <v>102.55599390648803</v>
      </c>
      <c r="Q95">
        <v>54.997851646420067</v>
      </c>
      <c r="R95">
        <v>5.8397718839107844</v>
      </c>
      <c r="S95">
        <v>22.999101597593846</v>
      </c>
      <c r="T95">
        <v>69.607280965587279</v>
      </c>
      <c r="U95" s="115">
        <f t="shared" si="9"/>
        <v>255.99999999999997</v>
      </c>
      <c r="V95" s="113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3"/>
      <c r="I96">
        <f>BRPL_EOD!AI96+BRPL_EOD!AJ96</f>
        <v>102.56</v>
      </c>
      <c r="J96">
        <f>BYPL_EOD!AI96+BYPL_EOD!AJ96</f>
        <v>55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256.01</v>
      </c>
      <c r="O96" s="113">
        <f t="shared" si="8"/>
        <v>-9.9999999999909051E-3</v>
      </c>
      <c r="P96">
        <v>102.55599390648803</v>
      </c>
      <c r="Q96">
        <v>54.997851646420067</v>
      </c>
      <c r="R96">
        <v>5.8397718839107844</v>
      </c>
      <c r="S96">
        <v>22.999101597593846</v>
      </c>
      <c r="T96">
        <v>69.607280965587279</v>
      </c>
      <c r="U96" s="115">
        <f t="shared" si="9"/>
        <v>255.99999999999997</v>
      </c>
      <c r="V96" s="113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3"/>
      <c r="I97">
        <f>BRPL_EOD!AI97+BRPL_EOD!AJ97</f>
        <v>102.56</v>
      </c>
      <c r="J97">
        <f>BYPL_EOD!AI97+BYPL_EOD!AJ97</f>
        <v>55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256.01</v>
      </c>
      <c r="O97" s="113">
        <f t="shared" si="8"/>
        <v>-9.9999999999909051E-3</v>
      </c>
      <c r="P97">
        <v>102.55599390648803</v>
      </c>
      <c r="Q97">
        <v>54.997851646420067</v>
      </c>
      <c r="R97">
        <v>5.8397718839107844</v>
      </c>
      <c r="S97">
        <v>22.999101597593846</v>
      </c>
      <c r="T97">
        <v>69.607280965587279</v>
      </c>
      <c r="U97" s="115">
        <f t="shared" si="9"/>
        <v>255.99999999999997</v>
      </c>
      <c r="V97" s="113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3"/>
      <c r="I98">
        <f>BRPL_EOD!AI98+BRPL_EOD!AJ98</f>
        <v>102.56</v>
      </c>
      <c r="J98">
        <f>BYPL_EOD!AI98+BYPL_EOD!AJ98</f>
        <v>55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256.01</v>
      </c>
      <c r="O98" s="113">
        <f t="shared" si="8"/>
        <v>-9.9999999999909051E-3</v>
      </c>
      <c r="P98">
        <v>102.55599390648803</v>
      </c>
      <c r="Q98">
        <v>54.997851646420067</v>
      </c>
      <c r="R98">
        <v>5.8397718839107844</v>
      </c>
      <c r="S98">
        <v>22.999101597593846</v>
      </c>
      <c r="T98">
        <v>69.607280965587279</v>
      </c>
      <c r="U98" s="115">
        <f t="shared" si="9"/>
        <v>255.99999999999997</v>
      </c>
      <c r="V98" s="113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6.3458249999999996</v>
      </c>
      <c r="E99" s="115">
        <f t="shared" si="14"/>
        <v>0</v>
      </c>
      <c r="F99" s="115">
        <f t="shared" si="14"/>
        <v>6.1440000000000001</v>
      </c>
      <c r="G99" s="115">
        <f t="shared" si="14"/>
        <v>6.3458249999999996</v>
      </c>
      <c r="H99" s="115"/>
      <c r="I99" s="115">
        <f t="shared" si="14"/>
        <v>3.1071524999999984</v>
      </c>
      <c r="J99" s="115">
        <f t="shared" si="14"/>
        <v>1.1600799999999989</v>
      </c>
      <c r="K99" s="115">
        <f t="shared" si="14"/>
        <v>0.14015999999999981</v>
      </c>
      <c r="L99" s="115">
        <f t="shared" si="14"/>
        <v>0.55200000000000005</v>
      </c>
      <c r="M99" s="115">
        <f t="shared" si="14"/>
        <v>1.3864699999999974</v>
      </c>
      <c r="N99" s="115">
        <f t="shared" si="14"/>
        <v>6.3458624999999973</v>
      </c>
      <c r="O99" s="115">
        <f t="shared" si="14"/>
        <v>-3.7499999999965892E-5</v>
      </c>
      <c r="P99" s="115">
        <f t="shared" si="14"/>
        <v>3.1071367823695941</v>
      </c>
      <c r="Q99" s="115">
        <f t="shared" si="14"/>
        <v>1.1600723180021937</v>
      </c>
      <c r="R99" s="115">
        <f t="shared" si="14"/>
        <v>0.14015916357367927</v>
      </c>
      <c r="S99" s="115">
        <f t="shared" si="14"/>
        <v>0.55199670585524463</v>
      </c>
      <c r="T99" s="115">
        <f t="shared" si="14"/>
        <v>1.386460030199284</v>
      </c>
      <c r="U99" s="115">
        <f t="shared" si="14"/>
        <v>6.3458249999999996</v>
      </c>
      <c r="V99" s="115">
        <f t="shared" si="10"/>
        <v>0</v>
      </c>
      <c r="Y99" s="115">
        <f>SUM(Y3:Y98)/4000</f>
        <v>0.64114750000000031</v>
      </c>
      <c r="Z99" s="115">
        <f t="shared" ref="Z99:AD99" si="15">SUM(Z3:Z98)/4000</f>
        <v>0.69302750000000035</v>
      </c>
      <c r="AA99" s="115">
        <f t="shared" si="15"/>
        <v>0.64114750000000031</v>
      </c>
      <c r="AB99" s="115">
        <f t="shared" si="15"/>
        <v>0.69302750000000035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1000</v>
      </c>
      <c r="C3">
        <f>BAWANA!G3</f>
        <v>0</v>
      </c>
      <c r="D3">
        <f>BAWANA!AP3</f>
        <v>257</v>
      </c>
      <c r="E3">
        <f>BAWANA!AQ3</f>
        <v>0</v>
      </c>
      <c r="F3">
        <f>(B3+C3)*0.8</f>
        <v>800</v>
      </c>
      <c r="G3">
        <f>(D3+E3)</f>
        <v>257</v>
      </c>
      <c r="H3" s="113"/>
      <c r="I3">
        <f>BRPL_EOD!AM3+BRPL_EOD!AN3</f>
        <v>220</v>
      </c>
      <c r="J3">
        <f>BYPL_EOD!AM3+BYPL_EOD!AN3</f>
        <v>0</v>
      </c>
      <c r="K3">
        <f>MES_EOD!AM3+MES_EOD!AN3</f>
        <v>0</v>
      </c>
      <c r="L3">
        <f>NDMC_EOD!AM3+NDMC_EOD!AN3</f>
        <v>37</v>
      </c>
      <c r="M3">
        <f>TPDDL_EOD!AM3+TPDDL_EOD!AN3</f>
        <v>0</v>
      </c>
      <c r="N3">
        <f t="shared" ref="N3:N66" si="0">SUM(I3:M3)</f>
        <v>257</v>
      </c>
      <c r="O3" s="113">
        <f t="shared" ref="O3:O66" si="1">G3-N3</f>
        <v>0</v>
      </c>
      <c r="P3">
        <v>220</v>
      </c>
      <c r="Q3">
        <v>0</v>
      </c>
      <c r="R3">
        <v>0</v>
      </c>
      <c r="S3">
        <v>37</v>
      </c>
      <c r="T3">
        <v>0</v>
      </c>
      <c r="U3" s="115">
        <f t="shared" ref="U3:U66" si="2">SUM(P3:T3)</f>
        <v>257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1000</v>
      </c>
      <c r="C4">
        <f>BAWANA!G4</f>
        <v>0</v>
      </c>
      <c r="D4">
        <f>BAWANA!AP4</f>
        <v>255</v>
      </c>
      <c r="E4">
        <f>BAWANA!AQ4</f>
        <v>0</v>
      </c>
      <c r="F4">
        <f t="shared" ref="F4:F67" si="4">(B4+C4)*0.8</f>
        <v>800</v>
      </c>
      <c r="G4">
        <f t="shared" ref="G4:G67" si="5">(D4+E4)</f>
        <v>255</v>
      </c>
      <c r="H4" s="113"/>
      <c r="I4">
        <f>BRPL_EOD!AM4+BRPL_EOD!AN4</f>
        <v>220</v>
      </c>
      <c r="J4">
        <f>BYPL_EOD!AM4+BYPL_EOD!AN4</f>
        <v>0</v>
      </c>
      <c r="K4">
        <f>MES_EOD!AM4+MES_EOD!AN4</f>
        <v>0</v>
      </c>
      <c r="L4">
        <f>NDMC_EOD!AM4+NDMC_EOD!AN4</f>
        <v>35</v>
      </c>
      <c r="M4">
        <f>TPDDL_EOD!AM4+TPDDL_EOD!AN4</f>
        <v>0</v>
      </c>
      <c r="N4">
        <f t="shared" si="0"/>
        <v>255</v>
      </c>
      <c r="O4" s="113">
        <f t="shared" si="1"/>
        <v>0</v>
      </c>
      <c r="P4">
        <v>220</v>
      </c>
      <c r="Q4">
        <v>0</v>
      </c>
      <c r="R4">
        <v>0</v>
      </c>
      <c r="S4">
        <v>35</v>
      </c>
      <c r="T4">
        <v>0</v>
      </c>
      <c r="U4" s="115">
        <f t="shared" si="2"/>
        <v>255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1000</v>
      </c>
      <c r="C5">
        <f>BAWANA!G5</f>
        <v>0</v>
      </c>
      <c r="D5">
        <f>BAWANA!AP5</f>
        <v>252</v>
      </c>
      <c r="E5">
        <f>BAWANA!AQ5</f>
        <v>0</v>
      </c>
      <c r="F5">
        <f t="shared" si="4"/>
        <v>800</v>
      </c>
      <c r="G5">
        <f t="shared" si="5"/>
        <v>252</v>
      </c>
      <c r="H5" s="113"/>
      <c r="I5">
        <f>BRPL_EOD!AM5+BRPL_EOD!AN5</f>
        <v>220</v>
      </c>
      <c r="J5">
        <f>BYPL_EOD!AM5+BYPL_EOD!AN5</f>
        <v>0</v>
      </c>
      <c r="K5">
        <f>MES_EOD!AM5+MES_EOD!AN5</f>
        <v>0</v>
      </c>
      <c r="L5">
        <f>NDMC_EOD!AM5+NDMC_EOD!AN5</f>
        <v>32</v>
      </c>
      <c r="M5">
        <f>TPDDL_EOD!AM5+TPDDL_EOD!AN5</f>
        <v>0</v>
      </c>
      <c r="N5">
        <f t="shared" si="0"/>
        <v>252</v>
      </c>
      <c r="O5" s="113">
        <f t="shared" si="1"/>
        <v>0</v>
      </c>
      <c r="P5">
        <v>220</v>
      </c>
      <c r="Q5">
        <v>0</v>
      </c>
      <c r="R5">
        <v>0</v>
      </c>
      <c r="S5">
        <v>32</v>
      </c>
      <c r="T5">
        <v>0</v>
      </c>
      <c r="U5" s="115">
        <f t="shared" si="2"/>
        <v>252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1000</v>
      </c>
      <c r="C6">
        <f>BAWANA!G6</f>
        <v>0</v>
      </c>
      <c r="D6">
        <f>BAWANA!AP6</f>
        <v>249</v>
      </c>
      <c r="E6">
        <f>BAWANA!AQ6</f>
        <v>0</v>
      </c>
      <c r="F6">
        <f t="shared" si="4"/>
        <v>800</v>
      </c>
      <c r="G6">
        <f t="shared" si="5"/>
        <v>249</v>
      </c>
      <c r="H6" s="113"/>
      <c r="I6">
        <f>BRPL_EOD!AM6+BRPL_EOD!AN6</f>
        <v>220</v>
      </c>
      <c r="J6">
        <f>BYPL_EOD!AM6+BYPL_EOD!AN6</f>
        <v>0</v>
      </c>
      <c r="K6">
        <f>MES_EOD!AM6+MES_EOD!AN6</f>
        <v>0</v>
      </c>
      <c r="L6">
        <f>NDMC_EOD!AM6+NDMC_EOD!AN6</f>
        <v>29</v>
      </c>
      <c r="M6">
        <f>TPDDL_EOD!AM6+TPDDL_EOD!AN6</f>
        <v>0</v>
      </c>
      <c r="N6">
        <f t="shared" si="0"/>
        <v>249</v>
      </c>
      <c r="O6" s="113">
        <f t="shared" si="1"/>
        <v>0</v>
      </c>
      <c r="P6">
        <v>220</v>
      </c>
      <c r="Q6">
        <v>0</v>
      </c>
      <c r="R6">
        <v>0</v>
      </c>
      <c r="S6">
        <v>29</v>
      </c>
      <c r="T6">
        <v>0</v>
      </c>
      <c r="U6" s="115">
        <f t="shared" si="2"/>
        <v>249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1000</v>
      </c>
      <c r="C7">
        <f>BAWANA!G7</f>
        <v>0</v>
      </c>
      <c r="D7">
        <f>BAWANA!AP7</f>
        <v>208</v>
      </c>
      <c r="E7">
        <f>BAWANA!AQ7</f>
        <v>0</v>
      </c>
      <c r="F7">
        <f t="shared" si="4"/>
        <v>800</v>
      </c>
      <c r="G7">
        <f t="shared" si="5"/>
        <v>208</v>
      </c>
      <c r="H7" s="113"/>
      <c r="I7">
        <f>BRPL_EOD!AM7+BRPL_EOD!AN7</f>
        <v>180</v>
      </c>
      <c r="J7">
        <f>BYPL_EOD!AM7+BYPL_EOD!AN7</f>
        <v>0</v>
      </c>
      <c r="K7">
        <f>MES_EOD!AM7+MES_EOD!AN7</f>
        <v>0</v>
      </c>
      <c r="L7">
        <f>NDMC_EOD!AM7+NDMC_EOD!AN7</f>
        <v>28</v>
      </c>
      <c r="M7">
        <f>TPDDL_EOD!AM7+TPDDL_EOD!AN7</f>
        <v>0</v>
      </c>
      <c r="N7">
        <f t="shared" si="0"/>
        <v>208</v>
      </c>
      <c r="O7" s="113">
        <f t="shared" si="1"/>
        <v>0</v>
      </c>
      <c r="P7">
        <v>180</v>
      </c>
      <c r="Q7">
        <v>0</v>
      </c>
      <c r="R7">
        <v>0</v>
      </c>
      <c r="S7">
        <v>28</v>
      </c>
      <c r="T7">
        <v>0</v>
      </c>
      <c r="U7" s="115">
        <f t="shared" si="2"/>
        <v>208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1000</v>
      </c>
      <c r="C8">
        <f>BAWANA!G8</f>
        <v>0</v>
      </c>
      <c r="D8">
        <f>BAWANA!AP8</f>
        <v>187</v>
      </c>
      <c r="E8">
        <f>BAWANA!AQ8</f>
        <v>0</v>
      </c>
      <c r="F8">
        <f t="shared" si="4"/>
        <v>800</v>
      </c>
      <c r="G8">
        <f t="shared" si="5"/>
        <v>187</v>
      </c>
      <c r="H8" s="113"/>
      <c r="I8">
        <f>BRPL_EOD!AM8+BRPL_EOD!AN8</f>
        <v>160</v>
      </c>
      <c r="J8">
        <f>BYPL_EOD!AM8+BYPL_EOD!AN8</f>
        <v>0</v>
      </c>
      <c r="K8">
        <f>MES_EOD!AM8+MES_EOD!AN8</f>
        <v>0</v>
      </c>
      <c r="L8">
        <f>NDMC_EOD!AM8+NDMC_EOD!AN8</f>
        <v>27</v>
      </c>
      <c r="M8">
        <f>TPDDL_EOD!AM8+TPDDL_EOD!AN8</f>
        <v>0</v>
      </c>
      <c r="N8">
        <f t="shared" si="0"/>
        <v>187</v>
      </c>
      <c r="O8" s="113">
        <f t="shared" si="1"/>
        <v>0</v>
      </c>
      <c r="P8">
        <v>160</v>
      </c>
      <c r="Q8">
        <v>0</v>
      </c>
      <c r="R8">
        <v>0</v>
      </c>
      <c r="S8">
        <v>27</v>
      </c>
      <c r="T8">
        <v>0</v>
      </c>
      <c r="U8" s="115">
        <f t="shared" si="2"/>
        <v>187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1000</v>
      </c>
      <c r="C9">
        <f>BAWANA!G9</f>
        <v>0</v>
      </c>
      <c r="D9">
        <f>BAWANA!AP9</f>
        <v>162</v>
      </c>
      <c r="E9">
        <f>BAWANA!AQ9</f>
        <v>0</v>
      </c>
      <c r="F9">
        <f t="shared" si="4"/>
        <v>800</v>
      </c>
      <c r="G9">
        <f t="shared" si="5"/>
        <v>162</v>
      </c>
      <c r="H9" s="113"/>
      <c r="I9">
        <f>BRPL_EOD!AM9+BRPL_EOD!AN9</f>
        <v>136</v>
      </c>
      <c r="J9">
        <f>BYPL_EOD!AM9+BYPL_EOD!AN9</f>
        <v>0</v>
      </c>
      <c r="K9">
        <f>MES_EOD!AM9+MES_EOD!AN9</f>
        <v>0</v>
      </c>
      <c r="L9">
        <f>NDMC_EOD!AM9+NDMC_EOD!AN9</f>
        <v>26</v>
      </c>
      <c r="M9">
        <f>TPDDL_EOD!AM9+TPDDL_EOD!AN9</f>
        <v>0</v>
      </c>
      <c r="N9">
        <f t="shared" si="0"/>
        <v>162</v>
      </c>
      <c r="O9" s="113">
        <f t="shared" si="1"/>
        <v>0</v>
      </c>
      <c r="P9">
        <v>136</v>
      </c>
      <c r="Q9">
        <v>0</v>
      </c>
      <c r="R9">
        <v>0</v>
      </c>
      <c r="S9">
        <v>26</v>
      </c>
      <c r="T9">
        <v>0</v>
      </c>
      <c r="U9" s="115">
        <f t="shared" si="2"/>
        <v>162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1000</v>
      </c>
      <c r="C10">
        <f>BAWANA!G10</f>
        <v>0</v>
      </c>
      <c r="D10">
        <f>BAWANA!AP10</f>
        <v>162</v>
      </c>
      <c r="E10">
        <f>BAWANA!AQ10</f>
        <v>0</v>
      </c>
      <c r="F10">
        <f t="shared" si="4"/>
        <v>800</v>
      </c>
      <c r="G10">
        <f t="shared" si="5"/>
        <v>162</v>
      </c>
      <c r="H10" s="113"/>
      <c r="I10">
        <f>BRPL_EOD!AM10+BRPL_EOD!AN10</f>
        <v>136</v>
      </c>
      <c r="J10">
        <f>BYPL_EOD!AM10+BYPL_EOD!AN10</f>
        <v>0</v>
      </c>
      <c r="K10">
        <f>MES_EOD!AM10+MES_EOD!AN10</f>
        <v>0</v>
      </c>
      <c r="L10">
        <f>NDMC_EOD!AM10+NDMC_EOD!AN10</f>
        <v>26</v>
      </c>
      <c r="M10">
        <f>TPDDL_EOD!AM10+TPDDL_EOD!AN10</f>
        <v>0</v>
      </c>
      <c r="N10">
        <f t="shared" si="0"/>
        <v>162</v>
      </c>
      <c r="O10" s="113">
        <f t="shared" si="1"/>
        <v>0</v>
      </c>
      <c r="P10">
        <v>136</v>
      </c>
      <c r="Q10">
        <v>0</v>
      </c>
      <c r="R10">
        <v>0</v>
      </c>
      <c r="S10">
        <v>26</v>
      </c>
      <c r="T10">
        <v>0</v>
      </c>
      <c r="U10" s="115">
        <f t="shared" si="2"/>
        <v>162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1000</v>
      </c>
      <c r="C11">
        <f>BAWANA!G11</f>
        <v>0</v>
      </c>
      <c r="D11">
        <f>BAWANA!AP11</f>
        <v>161</v>
      </c>
      <c r="E11">
        <f>BAWANA!AQ11</f>
        <v>0</v>
      </c>
      <c r="F11">
        <f t="shared" si="4"/>
        <v>800</v>
      </c>
      <c r="G11">
        <f t="shared" si="5"/>
        <v>161</v>
      </c>
      <c r="H11" s="113"/>
      <c r="I11">
        <f>BRPL_EOD!AM11+BRPL_EOD!AN11</f>
        <v>136</v>
      </c>
      <c r="J11">
        <f>BYPL_EOD!AM11+BYPL_EOD!AN11</f>
        <v>0</v>
      </c>
      <c r="K11">
        <f>MES_EOD!AM11+MES_EOD!AN11</f>
        <v>0</v>
      </c>
      <c r="L11">
        <f>NDMC_EOD!AM11+NDMC_EOD!AN11</f>
        <v>25</v>
      </c>
      <c r="M11">
        <f>TPDDL_EOD!AM11+TPDDL_EOD!AN11</f>
        <v>0</v>
      </c>
      <c r="N11">
        <f t="shared" si="0"/>
        <v>161</v>
      </c>
      <c r="O11" s="113">
        <f t="shared" si="1"/>
        <v>0</v>
      </c>
      <c r="P11">
        <v>136</v>
      </c>
      <c r="Q11">
        <v>0</v>
      </c>
      <c r="R11">
        <v>0</v>
      </c>
      <c r="S11">
        <v>25</v>
      </c>
      <c r="T11">
        <v>0</v>
      </c>
      <c r="U11" s="115">
        <f t="shared" si="2"/>
        <v>161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1000</v>
      </c>
      <c r="C12">
        <f>BAWANA!G12</f>
        <v>0</v>
      </c>
      <c r="D12">
        <f>BAWANA!AP12</f>
        <v>159</v>
      </c>
      <c r="E12">
        <f>BAWANA!AQ12</f>
        <v>0</v>
      </c>
      <c r="F12">
        <f t="shared" si="4"/>
        <v>800</v>
      </c>
      <c r="G12">
        <f t="shared" si="5"/>
        <v>159</v>
      </c>
      <c r="H12" s="113"/>
      <c r="I12">
        <f>BRPL_EOD!AM12+BRPL_EOD!AN12</f>
        <v>136</v>
      </c>
      <c r="J12">
        <f>BYPL_EOD!AM12+BYPL_EOD!AN12</f>
        <v>0</v>
      </c>
      <c r="K12">
        <f>MES_EOD!AM12+MES_EOD!AN12</f>
        <v>0</v>
      </c>
      <c r="L12">
        <f>NDMC_EOD!AM12+NDMC_EOD!AN12</f>
        <v>23</v>
      </c>
      <c r="M12">
        <f>TPDDL_EOD!AM12+TPDDL_EOD!AN12</f>
        <v>0</v>
      </c>
      <c r="N12">
        <f t="shared" si="0"/>
        <v>159</v>
      </c>
      <c r="O12" s="113">
        <f t="shared" si="1"/>
        <v>0</v>
      </c>
      <c r="P12">
        <v>136</v>
      </c>
      <c r="Q12">
        <v>0</v>
      </c>
      <c r="R12">
        <v>0</v>
      </c>
      <c r="S12">
        <v>23</v>
      </c>
      <c r="T12">
        <v>0</v>
      </c>
      <c r="U12" s="115">
        <f t="shared" si="2"/>
        <v>159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1000</v>
      </c>
      <c r="C13">
        <f>BAWANA!G13</f>
        <v>0</v>
      </c>
      <c r="D13">
        <f>BAWANA!AP13</f>
        <v>158</v>
      </c>
      <c r="E13">
        <f>BAWANA!AQ13</f>
        <v>0</v>
      </c>
      <c r="F13">
        <f t="shared" si="4"/>
        <v>800</v>
      </c>
      <c r="G13">
        <f t="shared" si="5"/>
        <v>158</v>
      </c>
      <c r="H13" s="113"/>
      <c r="I13">
        <f>BRPL_EOD!AM13+BRPL_EOD!AN13</f>
        <v>136</v>
      </c>
      <c r="J13">
        <f>BYPL_EOD!AM13+BYPL_EOD!AN13</f>
        <v>0</v>
      </c>
      <c r="K13">
        <f>MES_EOD!AM13+MES_EOD!AN13</f>
        <v>0</v>
      </c>
      <c r="L13">
        <f>NDMC_EOD!AM13+NDMC_EOD!AN13</f>
        <v>22</v>
      </c>
      <c r="M13">
        <f>TPDDL_EOD!AM13+TPDDL_EOD!AN13</f>
        <v>0</v>
      </c>
      <c r="N13">
        <f t="shared" si="0"/>
        <v>158</v>
      </c>
      <c r="O13" s="113">
        <f t="shared" si="1"/>
        <v>0</v>
      </c>
      <c r="P13">
        <v>136</v>
      </c>
      <c r="Q13">
        <v>0</v>
      </c>
      <c r="R13">
        <v>0</v>
      </c>
      <c r="S13">
        <v>22</v>
      </c>
      <c r="T13">
        <v>0</v>
      </c>
      <c r="U13" s="115">
        <f t="shared" si="2"/>
        <v>158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1000</v>
      </c>
      <c r="C14">
        <f>BAWANA!G14</f>
        <v>0</v>
      </c>
      <c r="D14">
        <f>BAWANA!AP14</f>
        <v>157</v>
      </c>
      <c r="E14">
        <f>BAWANA!AQ14</f>
        <v>0</v>
      </c>
      <c r="F14">
        <f t="shared" si="4"/>
        <v>800</v>
      </c>
      <c r="G14">
        <f t="shared" si="5"/>
        <v>157</v>
      </c>
      <c r="H14" s="113"/>
      <c r="I14">
        <f>BRPL_EOD!AM14+BRPL_EOD!AN14</f>
        <v>136</v>
      </c>
      <c r="J14">
        <f>BYPL_EOD!AM14+BYPL_EOD!AN14</f>
        <v>0</v>
      </c>
      <c r="K14">
        <f>MES_EOD!AM14+MES_EOD!AN14</f>
        <v>0</v>
      </c>
      <c r="L14">
        <f>NDMC_EOD!AM14+NDMC_EOD!AN14</f>
        <v>21</v>
      </c>
      <c r="M14">
        <f>TPDDL_EOD!AM14+TPDDL_EOD!AN14</f>
        <v>0</v>
      </c>
      <c r="N14">
        <f t="shared" si="0"/>
        <v>157</v>
      </c>
      <c r="O14" s="113">
        <f t="shared" si="1"/>
        <v>0</v>
      </c>
      <c r="P14">
        <v>136</v>
      </c>
      <c r="Q14">
        <v>0</v>
      </c>
      <c r="R14">
        <v>0</v>
      </c>
      <c r="S14">
        <v>21</v>
      </c>
      <c r="T14">
        <v>0</v>
      </c>
      <c r="U14" s="115">
        <f t="shared" si="2"/>
        <v>157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1000</v>
      </c>
      <c r="C15">
        <f>BAWANA!G15</f>
        <v>0</v>
      </c>
      <c r="D15">
        <f>BAWANA!AP15</f>
        <v>156</v>
      </c>
      <c r="E15">
        <f>BAWANA!AQ15</f>
        <v>0</v>
      </c>
      <c r="F15">
        <f t="shared" si="4"/>
        <v>800</v>
      </c>
      <c r="G15">
        <f t="shared" si="5"/>
        <v>156</v>
      </c>
      <c r="H15" s="113"/>
      <c r="I15">
        <f>BRPL_EOD!AM15+BRPL_EOD!AN15</f>
        <v>136</v>
      </c>
      <c r="J15">
        <f>BYPL_EOD!AM15+BYPL_EOD!AN15</f>
        <v>0</v>
      </c>
      <c r="K15">
        <f>MES_EOD!AM15+MES_EOD!AN15</f>
        <v>0</v>
      </c>
      <c r="L15">
        <f>NDMC_EOD!AM15+NDMC_EOD!AN15</f>
        <v>20</v>
      </c>
      <c r="M15">
        <f>TPDDL_EOD!AM15+TPDDL_EOD!AN15</f>
        <v>0</v>
      </c>
      <c r="N15">
        <f t="shared" si="0"/>
        <v>156</v>
      </c>
      <c r="O15" s="113">
        <f t="shared" si="1"/>
        <v>0</v>
      </c>
      <c r="P15">
        <v>136</v>
      </c>
      <c r="Q15">
        <v>0</v>
      </c>
      <c r="R15">
        <v>0</v>
      </c>
      <c r="S15">
        <v>20</v>
      </c>
      <c r="T15">
        <v>0</v>
      </c>
      <c r="U15" s="115">
        <f t="shared" si="2"/>
        <v>156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1000</v>
      </c>
      <c r="C16">
        <f>BAWANA!G16</f>
        <v>0</v>
      </c>
      <c r="D16">
        <f>BAWANA!AP16</f>
        <v>156</v>
      </c>
      <c r="E16">
        <f>BAWANA!AQ16</f>
        <v>0</v>
      </c>
      <c r="F16">
        <f t="shared" si="4"/>
        <v>800</v>
      </c>
      <c r="G16">
        <f t="shared" si="5"/>
        <v>156</v>
      </c>
      <c r="H16" s="113"/>
      <c r="I16">
        <f>BRPL_EOD!AM16+BRPL_EOD!AN16</f>
        <v>136</v>
      </c>
      <c r="J16">
        <f>BYPL_EOD!AM16+BYPL_EOD!AN16</f>
        <v>0</v>
      </c>
      <c r="K16">
        <f>MES_EOD!AM16+MES_EOD!AN16</f>
        <v>0</v>
      </c>
      <c r="L16">
        <f>NDMC_EOD!AM16+NDMC_EOD!AN16</f>
        <v>20</v>
      </c>
      <c r="M16">
        <f>TPDDL_EOD!AM16+TPDDL_EOD!AN16</f>
        <v>0</v>
      </c>
      <c r="N16">
        <f t="shared" si="0"/>
        <v>156</v>
      </c>
      <c r="O16" s="113">
        <f t="shared" si="1"/>
        <v>0</v>
      </c>
      <c r="P16">
        <v>136</v>
      </c>
      <c r="Q16">
        <v>0</v>
      </c>
      <c r="R16">
        <v>0</v>
      </c>
      <c r="S16">
        <v>20</v>
      </c>
      <c r="T16">
        <v>0</v>
      </c>
      <c r="U16" s="115">
        <f t="shared" si="2"/>
        <v>156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1000</v>
      </c>
      <c r="C17">
        <f>BAWANA!G17</f>
        <v>0</v>
      </c>
      <c r="D17">
        <f>BAWANA!AP17</f>
        <v>157</v>
      </c>
      <c r="E17">
        <f>BAWANA!AQ17</f>
        <v>0</v>
      </c>
      <c r="F17">
        <f t="shared" si="4"/>
        <v>800</v>
      </c>
      <c r="G17">
        <f t="shared" si="5"/>
        <v>157</v>
      </c>
      <c r="H17" s="113"/>
      <c r="I17">
        <f>BRPL_EOD!AM17+BRPL_EOD!AN17</f>
        <v>136</v>
      </c>
      <c r="J17">
        <f>BYPL_EOD!AM17+BYPL_EOD!AN17</f>
        <v>0</v>
      </c>
      <c r="K17">
        <f>MES_EOD!AM17+MES_EOD!AN17</f>
        <v>0</v>
      </c>
      <c r="L17">
        <f>NDMC_EOD!AM17+NDMC_EOD!AN17</f>
        <v>21</v>
      </c>
      <c r="M17">
        <f>TPDDL_EOD!AM17+TPDDL_EOD!AN17</f>
        <v>0</v>
      </c>
      <c r="N17">
        <f t="shared" si="0"/>
        <v>157</v>
      </c>
      <c r="O17" s="113">
        <f t="shared" si="1"/>
        <v>0</v>
      </c>
      <c r="P17">
        <v>136</v>
      </c>
      <c r="Q17">
        <v>0</v>
      </c>
      <c r="R17">
        <v>0</v>
      </c>
      <c r="S17">
        <v>21</v>
      </c>
      <c r="T17">
        <v>0</v>
      </c>
      <c r="U17" s="115">
        <f t="shared" si="2"/>
        <v>157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1000</v>
      </c>
      <c r="C18">
        <f>BAWANA!G18</f>
        <v>0</v>
      </c>
      <c r="D18">
        <f>BAWANA!AP18</f>
        <v>157</v>
      </c>
      <c r="E18">
        <f>BAWANA!AQ18</f>
        <v>0</v>
      </c>
      <c r="F18">
        <f t="shared" si="4"/>
        <v>800</v>
      </c>
      <c r="G18">
        <f t="shared" si="5"/>
        <v>157</v>
      </c>
      <c r="H18" s="113"/>
      <c r="I18">
        <f>BRPL_EOD!AM18+BRPL_EOD!AN18</f>
        <v>136</v>
      </c>
      <c r="J18">
        <f>BYPL_EOD!AM18+BYPL_EOD!AN18</f>
        <v>0</v>
      </c>
      <c r="K18">
        <f>MES_EOD!AM18+MES_EOD!AN18</f>
        <v>0</v>
      </c>
      <c r="L18">
        <f>NDMC_EOD!AM18+NDMC_EOD!AN18</f>
        <v>21</v>
      </c>
      <c r="M18">
        <f>TPDDL_EOD!AM18+TPDDL_EOD!AN18</f>
        <v>0</v>
      </c>
      <c r="N18">
        <f t="shared" si="0"/>
        <v>157</v>
      </c>
      <c r="O18" s="113">
        <f t="shared" si="1"/>
        <v>0</v>
      </c>
      <c r="P18">
        <v>136</v>
      </c>
      <c r="Q18">
        <v>0</v>
      </c>
      <c r="R18">
        <v>0</v>
      </c>
      <c r="S18">
        <v>21</v>
      </c>
      <c r="T18">
        <v>0</v>
      </c>
      <c r="U18" s="115">
        <f t="shared" si="2"/>
        <v>157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1000</v>
      </c>
      <c r="C19">
        <f>BAWANA!G19</f>
        <v>0</v>
      </c>
      <c r="D19">
        <f>BAWANA!AP19</f>
        <v>153</v>
      </c>
      <c r="E19">
        <f>BAWANA!AQ19</f>
        <v>0</v>
      </c>
      <c r="F19">
        <f t="shared" si="4"/>
        <v>800</v>
      </c>
      <c r="G19">
        <f t="shared" si="5"/>
        <v>153</v>
      </c>
      <c r="H19" s="113"/>
      <c r="I19">
        <f>BRPL_EOD!AM19+BRPL_EOD!AN19</f>
        <v>136</v>
      </c>
      <c r="J19">
        <f>BYPL_EOD!AM19+BYPL_EOD!AN19</f>
        <v>0</v>
      </c>
      <c r="K19">
        <f>MES_EOD!AM19+MES_EOD!AN19</f>
        <v>0</v>
      </c>
      <c r="L19">
        <f>NDMC_EOD!AM19+NDMC_EOD!AN19</f>
        <v>17</v>
      </c>
      <c r="M19">
        <f>TPDDL_EOD!AM19+TPDDL_EOD!AN19</f>
        <v>0</v>
      </c>
      <c r="N19">
        <f t="shared" si="0"/>
        <v>153</v>
      </c>
      <c r="O19" s="113">
        <f t="shared" si="1"/>
        <v>0</v>
      </c>
      <c r="P19">
        <v>136</v>
      </c>
      <c r="Q19">
        <v>0</v>
      </c>
      <c r="R19">
        <v>0</v>
      </c>
      <c r="S19">
        <v>17</v>
      </c>
      <c r="T19">
        <v>0</v>
      </c>
      <c r="U19" s="115">
        <f t="shared" si="2"/>
        <v>153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1000</v>
      </c>
      <c r="C20">
        <f>BAWANA!G20</f>
        <v>0</v>
      </c>
      <c r="D20">
        <f>BAWANA!AP20</f>
        <v>153</v>
      </c>
      <c r="E20">
        <f>BAWANA!AQ20</f>
        <v>0</v>
      </c>
      <c r="F20">
        <f t="shared" si="4"/>
        <v>800</v>
      </c>
      <c r="G20">
        <f t="shared" si="5"/>
        <v>153</v>
      </c>
      <c r="H20" s="113"/>
      <c r="I20">
        <f>BRPL_EOD!AM20+BRPL_EOD!AN20</f>
        <v>136</v>
      </c>
      <c r="J20">
        <f>BYPL_EOD!AM20+BYPL_EOD!AN20</f>
        <v>0</v>
      </c>
      <c r="K20">
        <f>MES_EOD!AM20+MES_EOD!AN20</f>
        <v>0</v>
      </c>
      <c r="L20">
        <f>NDMC_EOD!AM20+NDMC_EOD!AN20</f>
        <v>17</v>
      </c>
      <c r="M20">
        <f>TPDDL_EOD!AM20+TPDDL_EOD!AN20</f>
        <v>0</v>
      </c>
      <c r="N20">
        <f t="shared" si="0"/>
        <v>153</v>
      </c>
      <c r="O20" s="113">
        <f t="shared" si="1"/>
        <v>0</v>
      </c>
      <c r="P20">
        <v>136</v>
      </c>
      <c r="Q20">
        <v>0</v>
      </c>
      <c r="R20">
        <v>0</v>
      </c>
      <c r="S20">
        <v>17</v>
      </c>
      <c r="T20">
        <v>0</v>
      </c>
      <c r="U20" s="115">
        <f t="shared" si="2"/>
        <v>153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1000</v>
      </c>
      <c r="C21">
        <f>BAWANA!G21</f>
        <v>0</v>
      </c>
      <c r="D21">
        <f>BAWANA!AP21</f>
        <v>153</v>
      </c>
      <c r="E21">
        <f>BAWANA!AQ21</f>
        <v>0</v>
      </c>
      <c r="F21">
        <f t="shared" si="4"/>
        <v>800</v>
      </c>
      <c r="G21">
        <f t="shared" si="5"/>
        <v>153</v>
      </c>
      <c r="H21" s="113"/>
      <c r="I21">
        <f>BRPL_EOD!AM21+BRPL_EOD!AN21</f>
        <v>136</v>
      </c>
      <c r="J21">
        <f>BYPL_EOD!AM21+BYPL_EOD!AN21</f>
        <v>0</v>
      </c>
      <c r="K21">
        <f>MES_EOD!AM21+MES_EOD!AN21</f>
        <v>0</v>
      </c>
      <c r="L21">
        <f>NDMC_EOD!AM21+NDMC_EOD!AN21</f>
        <v>17</v>
      </c>
      <c r="M21">
        <f>TPDDL_EOD!AM21+TPDDL_EOD!AN21</f>
        <v>0</v>
      </c>
      <c r="N21">
        <f t="shared" si="0"/>
        <v>153</v>
      </c>
      <c r="O21" s="113">
        <f t="shared" si="1"/>
        <v>0</v>
      </c>
      <c r="P21">
        <v>136</v>
      </c>
      <c r="Q21">
        <v>0</v>
      </c>
      <c r="R21">
        <v>0</v>
      </c>
      <c r="S21">
        <v>17</v>
      </c>
      <c r="T21">
        <v>0</v>
      </c>
      <c r="U21" s="115">
        <f t="shared" si="2"/>
        <v>153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1000</v>
      </c>
      <c r="C22">
        <f>BAWANA!G22</f>
        <v>0</v>
      </c>
      <c r="D22">
        <f>BAWANA!AP22</f>
        <v>152</v>
      </c>
      <c r="E22">
        <f>BAWANA!AQ22</f>
        <v>0</v>
      </c>
      <c r="F22">
        <f t="shared" si="4"/>
        <v>800</v>
      </c>
      <c r="G22">
        <f t="shared" si="5"/>
        <v>152</v>
      </c>
      <c r="H22" s="113"/>
      <c r="I22">
        <f>BRPL_EOD!AM22+BRPL_EOD!AN22</f>
        <v>136</v>
      </c>
      <c r="J22">
        <f>BYPL_EOD!AM22+BYPL_EOD!AN22</f>
        <v>0</v>
      </c>
      <c r="K22">
        <f>MES_EOD!AM22+MES_EOD!AN22</f>
        <v>0</v>
      </c>
      <c r="L22">
        <f>NDMC_EOD!AM22+NDMC_EOD!AN22</f>
        <v>16</v>
      </c>
      <c r="M22">
        <f>TPDDL_EOD!AM22+TPDDL_EOD!AN22</f>
        <v>0</v>
      </c>
      <c r="N22">
        <f t="shared" si="0"/>
        <v>152</v>
      </c>
      <c r="O22" s="113">
        <f t="shared" si="1"/>
        <v>0</v>
      </c>
      <c r="P22">
        <v>136</v>
      </c>
      <c r="Q22">
        <v>0</v>
      </c>
      <c r="R22">
        <v>0</v>
      </c>
      <c r="S22">
        <v>16</v>
      </c>
      <c r="T22">
        <v>0</v>
      </c>
      <c r="U22" s="115">
        <f t="shared" si="2"/>
        <v>152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1000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800</v>
      </c>
      <c r="G23">
        <f t="shared" si="5"/>
        <v>150</v>
      </c>
      <c r="H23" s="113"/>
      <c r="I23">
        <f>BRPL_EOD!AM23+BRPL_EOD!AN23</f>
        <v>136</v>
      </c>
      <c r="J23">
        <f>BYPL_EOD!AM23+BYPL_EOD!AN23</f>
        <v>0</v>
      </c>
      <c r="K23">
        <f>MES_EOD!AM23+MES_EOD!AN23</f>
        <v>0</v>
      </c>
      <c r="L23">
        <f>NDMC_EOD!AM23+NDMC_EOD!AN23</f>
        <v>14</v>
      </c>
      <c r="M23">
        <f>TPDDL_EOD!AM23+TPDDL_EOD!AN23</f>
        <v>0</v>
      </c>
      <c r="N23">
        <f t="shared" si="0"/>
        <v>150</v>
      </c>
      <c r="O23" s="113">
        <f t="shared" si="1"/>
        <v>0</v>
      </c>
      <c r="P23">
        <v>136</v>
      </c>
      <c r="Q23">
        <v>0</v>
      </c>
      <c r="R23">
        <v>0</v>
      </c>
      <c r="S23">
        <v>14</v>
      </c>
      <c r="T23">
        <v>0</v>
      </c>
      <c r="U23" s="115">
        <f t="shared" si="2"/>
        <v>150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1000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800</v>
      </c>
      <c r="G24">
        <f t="shared" si="5"/>
        <v>150</v>
      </c>
      <c r="H24" s="113"/>
      <c r="I24">
        <f>BRPL_EOD!AM24+BRPL_EOD!AN24</f>
        <v>136</v>
      </c>
      <c r="J24">
        <f>BYPL_EOD!AM24+BYPL_EOD!AN24</f>
        <v>0</v>
      </c>
      <c r="K24">
        <f>MES_EOD!AM24+MES_EOD!AN24</f>
        <v>0</v>
      </c>
      <c r="L24">
        <f>NDMC_EOD!AM24+NDMC_EOD!AN24</f>
        <v>14</v>
      </c>
      <c r="M24">
        <f>TPDDL_EOD!AM24+TPDDL_EOD!AN24</f>
        <v>0</v>
      </c>
      <c r="N24">
        <f t="shared" si="0"/>
        <v>150</v>
      </c>
      <c r="O24" s="113">
        <f t="shared" si="1"/>
        <v>0</v>
      </c>
      <c r="P24">
        <v>136</v>
      </c>
      <c r="Q24">
        <v>0</v>
      </c>
      <c r="R24">
        <v>0</v>
      </c>
      <c r="S24">
        <v>14</v>
      </c>
      <c r="T24">
        <v>0</v>
      </c>
      <c r="U24" s="115">
        <f t="shared" si="2"/>
        <v>150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1000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800</v>
      </c>
      <c r="G25">
        <f t="shared" si="5"/>
        <v>150</v>
      </c>
      <c r="H25" s="113"/>
      <c r="I25">
        <f>BRPL_EOD!AM25+BRPL_EOD!AN25</f>
        <v>136</v>
      </c>
      <c r="J25">
        <f>BYPL_EOD!AM25+BYPL_EOD!AN25</f>
        <v>0</v>
      </c>
      <c r="K25">
        <f>MES_EOD!AM25+MES_EOD!AN25</f>
        <v>0</v>
      </c>
      <c r="L25">
        <f>NDMC_EOD!AM25+NDMC_EOD!AN25</f>
        <v>14</v>
      </c>
      <c r="M25">
        <f>TPDDL_EOD!AM25+TPDDL_EOD!AN25</f>
        <v>0</v>
      </c>
      <c r="N25">
        <f t="shared" si="0"/>
        <v>150</v>
      </c>
      <c r="O25" s="113">
        <f t="shared" si="1"/>
        <v>0</v>
      </c>
      <c r="P25">
        <v>136</v>
      </c>
      <c r="Q25">
        <v>0</v>
      </c>
      <c r="R25">
        <v>0</v>
      </c>
      <c r="S25">
        <v>14</v>
      </c>
      <c r="T25">
        <v>0</v>
      </c>
      <c r="U25" s="115">
        <f t="shared" si="2"/>
        <v>150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1000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800</v>
      </c>
      <c r="G26">
        <f t="shared" si="5"/>
        <v>150</v>
      </c>
      <c r="H26" s="113"/>
      <c r="I26">
        <f>BRPL_EOD!AM26+BRPL_EOD!AN26</f>
        <v>136</v>
      </c>
      <c r="J26">
        <f>BYPL_EOD!AM26+BYPL_EOD!AN26</f>
        <v>0</v>
      </c>
      <c r="K26">
        <f>MES_EOD!AM26+MES_EOD!AN26</f>
        <v>0</v>
      </c>
      <c r="L26">
        <f>NDMC_EOD!AM26+NDMC_EOD!AN26</f>
        <v>14</v>
      </c>
      <c r="M26">
        <f>TPDDL_EOD!AM26+TPDDL_EOD!AN26</f>
        <v>0</v>
      </c>
      <c r="N26">
        <f t="shared" si="0"/>
        <v>150</v>
      </c>
      <c r="O26" s="113">
        <f t="shared" si="1"/>
        <v>0</v>
      </c>
      <c r="P26">
        <v>136</v>
      </c>
      <c r="Q26">
        <v>0</v>
      </c>
      <c r="R26">
        <v>0</v>
      </c>
      <c r="S26">
        <v>14</v>
      </c>
      <c r="T26">
        <v>0</v>
      </c>
      <c r="U26" s="115">
        <f t="shared" si="2"/>
        <v>150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1000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800</v>
      </c>
      <c r="G27">
        <f t="shared" si="5"/>
        <v>150</v>
      </c>
      <c r="H27" s="113"/>
      <c r="I27">
        <f>BRPL_EOD!AM27+BRPL_EOD!AN27</f>
        <v>136</v>
      </c>
      <c r="J27">
        <f>BYPL_EOD!AM27+BYPL_EOD!AN27</f>
        <v>0</v>
      </c>
      <c r="K27">
        <f>MES_EOD!AM27+MES_EOD!AN27</f>
        <v>0</v>
      </c>
      <c r="L27">
        <f>NDMC_EOD!AM27+NDMC_EOD!AN27</f>
        <v>14</v>
      </c>
      <c r="M27">
        <f>TPDDL_EOD!AM27+TPDDL_EOD!AN27</f>
        <v>0</v>
      </c>
      <c r="N27">
        <f t="shared" si="0"/>
        <v>150</v>
      </c>
      <c r="O27" s="113">
        <f t="shared" si="1"/>
        <v>0</v>
      </c>
      <c r="P27">
        <v>136</v>
      </c>
      <c r="Q27">
        <v>0</v>
      </c>
      <c r="R27">
        <v>0</v>
      </c>
      <c r="S27">
        <v>14</v>
      </c>
      <c r="T27">
        <v>0</v>
      </c>
      <c r="U27" s="115">
        <f t="shared" si="2"/>
        <v>150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1000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800</v>
      </c>
      <c r="G28">
        <f t="shared" si="5"/>
        <v>150</v>
      </c>
      <c r="H28" s="113"/>
      <c r="I28">
        <f>BRPL_EOD!AM28+BRPL_EOD!AN28</f>
        <v>136</v>
      </c>
      <c r="J28">
        <f>BYPL_EOD!AM28+BYPL_EOD!AN28</f>
        <v>0</v>
      </c>
      <c r="K28">
        <f>MES_EOD!AM28+MES_EOD!AN28</f>
        <v>0</v>
      </c>
      <c r="L28">
        <f>NDMC_EOD!AM28+NDMC_EOD!AN28</f>
        <v>14</v>
      </c>
      <c r="M28">
        <f>TPDDL_EOD!AM28+TPDDL_EOD!AN28</f>
        <v>0</v>
      </c>
      <c r="N28">
        <f t="shared" si="0"/>
        <v>150</v>
      </c>
      <c r="O28" s="113">
        <f t="shared" si="1"/>
        <v>0</v>
      </c>
      <c r="P28">
        <v>136</v>
      </c>
      <c r="Q28">
        <v>0</v>
      </c>
      <c r="R28">
        <v>0</v>
      </c>
      <c r="S28">
        <v>14</v>
      </c>
      <c r="T28">
        <v>0</v>
      </c>
      <c r="U28" s="115">
        <f t="shared" si="2"/>
        <v>150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1000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800</v>
      </c>
      <c r="G29">
        <f t="shared" si="5"/>
        <v>150</v>
      </c>
      <c r="H29" s="113"/>
      <c r="I29">
        <f>BRPL_EOD!AM29+BRPL_EOD!AN29</f>
        <v>136</v>
      </c>
      <c r="J29">
        <f>BYPL_EOD!AM29+BYPL_EOD!AN29</f>
        <v>0</v>
      </c>
      <c r="K29">
        <f>MES_EOD!AM29+MES_EOD!AN29</f>
        <v>0</v>
      </c>
      <c r="L29">
        <f>NDMC_EOD!AM29+NDMC_EOD!AN29</f>
        <v>14</v>
      </c>
      <c r="M29">
        <f>TPDDL_EOD!AM29+TPDDL_EOD!AN29</f>
        <v>0</v>
      </c>
      <c r="N29">
        <f t="shared" si="0"/>
        <v>150</v>
      </c>
      <c r="O29" s="113">
        <f t="shared" si="1"/>
        <v>0</v>
      </c>
      <c r="P29">
        <v>136</v>
      </c>
      <c r="Q29">
        <v>0</v>
      </c>
      <c r="R29">
        <v>0</v>
      </c>
      <c r="S29">
        <v>14</v>
      </c>
      <c r="T29">
        <v>0</v>
      </c>
      <c r="U29" s="115">
        <f t="shared" si="2"/>
        <v>150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1000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800</v>
      </c>
      <c r="G30">
        <f t="shared" si="5"/>
        <v>150</v>
      </c>
      <c r="H30" s="113"/>
      <c r="I30">
        <f>BRPL_EOD!AM30+BRPL_EOD!AN30</f>
        <v>136</v>
      </c>
      <c r="J30">
        <f>BYPL_EOD!AM30+BYPL_EOD!AN30</f>
        <v>0</v>
      </c>
      <c r="K30">
        <f>MES_EOD!AM30+MES_EOD!AN30</f>
        <v>0</v>
      </c>
      <c r="L30">
        <f>NDMC_EOD!AM30+NDMC_EOD!AN30</f>
        <v>14</v>
      </c>
      <c r="M30">
        <f>TPDDL_EOD!AM30+TPDDL_EOD!AN30</f>
        <v>0</v>
      </c>
      <c r="N30">
        <f t="shared" si="0"/>
        <v>150</v>
      </c>
      <c r="O30" s="113">
        <f t="shared" si="1"/>
        <v>0</v>
      </c>
      <c r="P30">
        <v>136</v>
      </c>
      <c r="Q30">
        <v>0</v>
      </c>
      <c r="R30">
        <v>0</v>
      </c>
      <c r="S30">
        <v>14</v>
      </c>
      <c r="T30">
        <v>0</v>
      </c>
      <c r="U30" s="115">
        <f t="shared" si="2"/>
        <v>150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1000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800</v>
      </c>
      <c r="G31">
        <f t="shared" si="5"/>
        <v>150</v>
      </c>
      <c r="H31" s="113"/>
      <c r="I31">
        <f>BRPL_EOD!AM31+BRPL_EOD!AN31</f>
        <v>136</v>
      </c>
      <c r="J31">
        <f>BYPL_EOD!AM31+BYPL_EOD!AN31</f>
        <v>0</v>
      </c>
      <c r="K31">
        <f>MES_EOD!AM31+MES_EOD!AN31</f>
        <v>0</v>
      </c>
      <c r="L31">
        <f>NDMC_EOD!AM31+NDMC_EOD!AN31</f>
        <v>14</v>
      </c>
      <c r="M31">
        <f>TPDDL_EOD!AM31+TPDDL_EOD!AN31</f>
        <v>0</v>
      </c>
      <c r="N31">
        <f t="shared" si="0"/>
        <v>150</v>
      </c>
      <c r="O31" s="113">
        <f t="shared" si="1"/>
        <v>0</v>
      </c>
      <c r="P31">
        <v>136</v>
      </c>
      <c r="Q31">
        <v>0</v>
      </c>
      <c r="R31">
        <v>0</v>
      </c>
      <c r="S31">
        <v>14</v>
      </c>
      <c r="T31">
        <v>0</v>
      </c>
      <c r="U31" s="115">
        <f t="shared" si="2"/>
        <v>150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1000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800</v>
      </c>
      <c r="G32">
        <f t="shared" si="5"/>
        <v>150</v>
      </c>
      <c r="H32" s="113"/>
      <c r="I32">
        <f>BRPL_EOD!AM32+BRPL_EOD!AN32</f>
        <v>136</v>
      </c>
      <c r="J32">
        <f>BYPL_EOD!AM32+BYPL_EOD!AN32</f>
        <v>0</v>
      </c>
      <c r="K32">
        <f>MES_EOD!AM32+MES_EOD!AN32</f>
        <v>0</v>
      </c>
      <c r="L32">
        <f>NDMC_EOD!AM32+NDMC_EOD!AN32</f>
        <v>14</v>
      </c>
      <c r="M32">
        <f>TPDDL_EOD!AM32+TPDDL_EOD!AN32</f>
        <v>0</v>
      </c>
      <c r="N32">
        <f t="shared" si="0"/>
        <v>150</v>
      </c>
      <c r="O32" s="113">
        <f t="shared" si="1"/>
        <v>0</v>
      </c>
      <c r="P32">
        <v>136</v>
      </c>
      <c r="Q32">
        <v>0</v>
      </c>
      <c r="R32">
        <v>0</v>
      </c>
      <c r="S32">
        <v>14</v>
      </c>
      <c r="T32">
        <v>0</v>
      </c>
      <c r="U32" s="115">
        <f t="shared" si="2"/>
        <v>150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1000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800</v>
      </c>
      <c r="G33">
        <f t="shared" si="5"/>
        <v>150</v>
      </c>
      <c r="H33" s="113"/>
      <c r="I33">
        <f>BRPL_EOD!AM33+BRPL_EOD!AN33</f>
        <v>136</v>
      </c>
      <c r="J33">
        <f>BYPL_EOD!AM33+BYPL_EOD!AN33</f>
        <v>0</v>
      </c>
      <c r="K33">
        <f>MES_EOD!AM33+MES_EOD!AN33</f>
        <v>0</v>
      </c>
      <c r="L33">
        <f>NDMC_EOD!AM33+NDMC_EOD!AN33</f>
        <v>14</v>
      </c>
      <c r="M33">
        <f>TPDDL_EOD!AM33+TPDDL_EOD!AN33</f>
        <v>0</v>
      </c>
      <c r="N33">
        <f t="shared" si="0"/>
        <v>150</v>
      </c>
      <c r="O33" s="113">
        <f t="shared" si="1"/>
        <v>0</v>
      </c>
      <c r="P33">
        <v>136</v>
      </c>
      <c r="Q33">
        <v>0</v>
      </c>
      <c r="R33">
        <v>0</v>
      </c>
      <c r="S33">
        <v>14</v>
      </c>
      <c r="T33">
        <v>0</v>
      </c>
      <c r="U33" s="115">
        <f t="shared" si="2"/>
        <v>150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1000</v>
      </c>
      <c r="C34">
        <f>BAWANA!G34</f>
        <v>0</v>
      </c>
      <c r="D34">
        <f>BAWANA!AP34</f>
        <v>150</v>
      </c>
      <c r="E34">
        <f>BAWANA!AQ34</f>
        <v>0</v>
      </c>
      <c r="F34">
        <f t="shared" si="4"/>
        <v>800</v>
      </c>
      <c r="G34">
        <f t="shared" si="5"/>
        <v>150</v>
      </c>
      <c r="H34" s="113"/>
      <c r="I34">
        <f>BRPL_EOD!AM34+BRPL_EOD!AN34</f>
        <v>136</v>
      </c>
      <c r="J34">
        <f>BYPL_EOD!AM34+BYPL_EOD!AN34</f>
        <v>0</v>
      </c>
      <c r="K34">
        <f>MES_EOD!AM34+MES_EOD!AN34</f>
        <v>0</v>
      </c>
      <c r="L34">
        <f>NDMC_EOD!AM34+NDMC_EOD!AN34</f>
        <v>14</v>
      </c>
      <c r="M34">
        <f>TPDDL_EOD!AM34+TPDDL_EOD!AN34</f>
        <v>0</v>
      </c>
      <c r="N34">
        <f t="shared" si="0"/>
        <v>150</v>
      </c>
      <c r="O34" s="113">
        <f t="shared" si="1"/>
        <v>0</v>
      </c>
      <c r="P34">
        <v>136</v>
      </c>
      <c r="Q34">
        <v>0</v>
      </c>
      <c r="R34">
        <v>0</v>
      </c>
      <c r="S34">
        <v>14</v>
      </c>
      <c r="T34">
        <v>0</v>
      </c>
      <c r="U34" s="115">
        <f t="shared" si="2"/>
        <v>150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1000</v>
      </c>
      <c r="C35">
        <f>BAWANA!G35</f>
        <v>0</v>
      </c>
      <c r="D35">
        <f>BAWANA!AP35</f>
        <v>150</v>
      </c>
      <c r="E35">
        <f>BAWANA!AQ35</f>
        <v>0</v>
      </c>
      <c r="F35">
        <f t="shared" si="4"/>
        <v>800</v>
      </c>
      <c r="G35">
        <f t="shared" si="5"/>
        <v>150</v>
      </c>
      <c r="H35" s="113"/>
      <c r="I35">
        <f>BRPL_EOD!AM35+BRPL_EOD!AN35</f>
        <v>136</v>
      </c>
      <c r="J35">
        <f>BYPL_EOD!AM35+BYPL_EOD!AN35</f>
        <v>0</v>
      </c>
      <c r="K35">
        <f>MES_EOD!AM35+MES_EOD!AN35</f>
        <v>0</v>
      </c>
      <c r="L35">
        <f>NDMC_EOD!AM35+NDMC_EOD!AN35</f>
        <v>14</v>
      </c>
      <c r="M35">
        <f>TPDDL_EOD!AM35+TPDDL_EOD!AN35</f>
        <v>0</v>
      </c>
      <c r="N35">
        <f t="shared" si="0"/>
        <v>150</v>
      </c>
      <c r="O35" s="113">
        <f t="shared" si="1"/>
        <v>0</v>
      </c>
      <c r="P35">
        <v>136</v>
      </c>
      <c r="Q35">
        <v>0</v>
      </c>
      <c r="R35">
        <v>0</v>
      </c>
      <c r="S35">
        <v>14</v>
      </c>
      <c r="T35">
        <v>0</v>
      </c>
      <c r="U35" s="115">
        <f t="shared" si="2"/>
        <v>150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1000</v>
      </c>
      <c r="C36">
        <f>BAWANA!G36</f>
        <v>0</v>
      </c>
      <c r="D36">
        <f>BAWANA!AP36</f>
        <v>150</v>
      </c>
      <c r="E36">
        <f>BAWANA!AQ36</f>
        <v>0</v>
      </c>
      <c r="F36">
        <f t="shared" si="4"/>
        <v>800</v>
      </c>
      <c r="G36">
        <f t="shared" si="5"/>
        <v>150</v>
      </c>
      <c r="H36" s="113"/>
      <c r="I36">
        <f>BRPL_EOD!AM36+BRPL_EOD!AN36</f>
        <v>136</v>
      </c>
      <c r="J36">
        <f>BYPL_EOD!AM36+BYPL_EOD!AN36</f>
        <v>0</v>
      </c>
      <c r="K36">
        <f>MES_EOD!AM36+MES_EOD!AN36</f>
        <v>0</v>
      </c>
      <c r="L36">
        <f>NDMC_EOD!AM36+NDMC_EOD!AN36</f>
        <v>14</v>
      </c>
      <c r="M36">
        <f>TPDDL_EOD!AM36+TPDDL_EOD!AN36</f>
        <v>0</v>
      </c>
      <c r="N36">
        <f t="shared" si="0"/>
        <v>150</v>
      </c>
      <c r="O36" s="113">
        <f t="shared" si="1"/>
        <v>0</v>
      </c>
      <c r="P36">
        <v>136</v>
      </c>
      <c r="Q36">
        <v>0</v>
      </c>
      <c r="R36">
        <v>0</v>
      </c>
      <c r="S36">
        <v>14</v>
      </c>
      <c r="T36">
        <v>0</v>
      </c>
      <c r="U36" s="115">
        <f t="shared" si="2"/>
        <v>150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1000</v>
      </c>
      <c r="C37">
        <f>BAWANA!G37</f>
        <v>0</v>
      </c>
      <c r="D37">
        <f>BAWANA!AP37</f>
        <v>150</v>
      </c>
      <c r="E37">
        <f>BAWANA!AQ37</f>
        <v>0</v>
      </c>
      <c r="F37">
        <f t="shared" si="4"/>
        <v>800</v>
      </c>
      <c r="G37">
        <f t="shared" si="5"/>
        <v>150</v>
      </c>
      <c r="H37" s="113"/>
      <c r="I37">
        <f>BRPL_EOD!AM37+BRPL_EOD!AN37</f>
        <v>136</v>
      </c>
      <c r="J37">
        <f>BYPL_EOD!AM37+BYPL_EOD!AN37</f>
        <v>0</v>
      </c>
      <c r="K37">
        <f>MES_EOD!AM37+MES_EOD!AN37</f>
        <v>0</v>
      </c>
      <c r="L37">
        <f>NDMC_EOD!AM37+NDMC_EOD!AN37</f>
        <v>14</v>
      </c>
      <c r="M37">
        <f>TPDDL_EOD!AM37+TPDDL_EOD!AN37</f>
        <v>0</v>
      </c>
      <c r="N37">
        <f t="shared" si="0"/>
        <v>150</v>
      </c>
      <c r="O37" s="113">
        <f t="shared" si="1"/>
        <v>0</v>
      </c>
      <c r="P37">
        <v>136</v>
      </c>
      <c r="Q37">
        <v>0</v>
      </c>
      <c r="R37">
        <v>0</v>
      </c>
      <c r="S37">
        <v>14</v>
      </c>
      <c r="T37">
        <v>0</v>
      </c>
      <c r="U37" s="115">
        <f t="shared" si="2"/>
        <v>150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1000</v>
      </c>
      <c r="C38">
        <f>BAWANA!G38</f>
        <v>0</v>
      </c>
      <c r="D38">
        <f>BAWANA!AP38</f>
        <v>150</v>
      </c>
      <c r="E38">
        <f>BAWANA!AQ38</f>
        <v>0</v>
      </c>
      <c r="F38">
        <f t="shared" si="4"/>
        <v>800</v>
      </c>
      <c r="G38">
        <f t="shared" si="5"/>
        <v>150</v>
      </c>
      <c r="H38" s="113"/>
      <c r="I38">
        <f>BRPL_EOD!AM38+BRPL_EOD!AN38</f>
        <v>136</v>
      </c>
      <c r="J38">
        <f>BYPL_EOD!AM38+BYPL_EOD!AN38</f>
        <v>0</v>
      </c>
      <c r="K38">
        <f>MES_EOD!AM38+MES_EOD!AN38</f>
        <v>0</v>
      </c>
      <c r="L38">
        <f>NDMC_EOD!AM38+NDMC_EOD!AN38</f>
        <v>14</v>
      </c>
      <c r="M38">
        <f>TPDDL_EOD!AM38+TPDDL_EOD!AN38</f>
        <v>0</v>
      </c>
      <c r="N38">
        <f t="shared" si="0"/>
        <v>150</v>
      </c>
      <c r="O38" s="113">
        <f t="shared" si="1"/>
        <v>0</v>
      </c>
      <c r="P38">
        <v>136</v>
      </c>
      <c r="Q38">
        <v>0</v>
      </c>
      <c r="R38">
        <v>0</v>
      </c>
      <c r="S38">
        <v>14</v>
      </c>
      <c r="T38">
        <v>0</v>
      </c>
      <c r="U38" s="115">
        <f t="shared" si="2"/>
        <v>150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150</v>
      </c>
      <c r="E39">
        <f>BAWANA!AQ39</f>
        <v>0</v>
      </c>
      <c r="F39">
        <f t="shared" si="4"/>
        <v>784</v>
      </c>
      <c r="G39">
        <f t="shared" si="5"/>
        <v>150</v>
      </c>
      <c r="H39" s="113"/>
      <c r="I39">
        <f>BRPL_EOD!AM39+BRPL_EOD!AN39</f>
        <v>136</v>
      </c>
      <c r="J39">
        <f>BYPL_EOD!AM39+BYPL_EOD!AN39</f>
        <v>0</v>
      </c>
      <c r="K39">
        <f>MES_EOD!AM39+MES_EOD!AN39</f>
        <v>0</v>
      </c>
      <c r="L39">
        <f>NDMC_EOD!AM39+NDMC_EOD!AN39</f>
        <v>14</v>
      </c>
      <c r="M39">
        <f>TPDDL_EOD!AM39+TPDDL_EOD!AN39</f>
        <v>0</v>
      </c>
      <c r="N39">
        <f t="shared" si="0"/>
        <v>150</v>
      </c>
      <c r="O39" s="113">
        <f t="shared" si="1"/>
        <v>0</v>
      </c>
      <c r="P39">
        <v>136</v>
      </c>
      <c r="Q39">
        <v>0</v>
      </c>
      <c r="R39">
        <v>0</v>
      </c>
      <c r="S39">
        <v>14</v>
      </c>
      <c r="T39">
        <v>0</v>
      </c>
      <c r="U39" s="115">
        <f t="shared" si="2"/>
        <v>150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784</v>
      </c>
      <c r="G40">
        <f t="shared" si="5"/>
        <v>150</v>
      </c>
      <c r="H40" s="113"/>
      <c r="I40">
        <f>BRPL_EOD!AM40+BRPL_EOD!AN40</f>
        <v>136</v>
      </c>
      <c r="J40">
        <f>BYPL_EOD!AM40+BYPL_EOD!AN40</f>
        <v>0</v>
      </c>
      <c r="K40">
        <f>MES_EOD!AM40+MES_EOD!AN40</f>
        <v>0</v>
      </c>
      <c r="L40">
        <f>NDMC_EOD!AM40+NDMC_EOD!AN40</f>
        <v>14</v>
      </c>
      <c r="M40">
        <f>TPDDL_EOD!AM40+TPDDL_EOD!AN40</f>
        <v>0</v>
      </c>
      <c r="N40">
        <f t="shared" si="0"/>
        <v>150</v>
      </c>
      <c r="O40" s="113">
        <f t="shared" si="1"/>
        <v>0</v>
      </c>
      <c r="P40">
        <v>136</v>
      </c>
      <c r="Q40">
        <v>0</v>
      </c>
      <c r="R40">
        <v>0</v>
      </c>
      <c r="S40">
        <v>14</v>
      </c>
      <c r="T40">
        <v>0</v>
      </c>
      <c r="U40" s="115">
        <f t="shared" si="2"/>
        <v>150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784</v>
      </c>
      <c r="G41">
        <f t="shared" si="5"/>
        <v>150</v>
      </c>
      <c r="H41" s="113"/>
      <c r="I41">
        <f>BRPL_EOD!AM41+BRPL_EOD!AN41</f>
        <v>136</v>
      </c>
      <c r="J41">
        <f>BYPL_EOD!AM41+BYPL_EOD!AN41</f>
        <v>0</v>
      </c>
      <c r="K41">
        <f>MES_EOD!AM41+MES_EOD!AN41</f>
        <v>0</v>
      </c>
      <c r="L41">
        <f>NDMC_EOD!AM41+NDMC_EOD!AN41</f>
        <v>14</v>
      </c>
      <c r="M41">
        <f>TPDDL_EOD!AM41+TPDDL_EOD!AN41</f>
        <v>0</v>
      </c>
      <c r="N41">
        <f t="shared" si="0"/>
        <v>150</v>
      </c>
      <c r="O41" s="113">
        <f t="shared" si="1"/>
        <v>0</v>
      </c>
      <c r="P41">
        <v>136</v>
      </c>
      <c r="Q41">
        <v>0</v>
      </c>
      <c r="R41">
        <v>0</v>
      </c>
      <c r="S41">
        <v>14</v>
      </c>
      <c r="T41">
        <v>0</v>
      </c>
      <c r="U41" s="115">
        <f t="shared" si="2"/>
        <v>150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784</v>
      </c>
      <c r="G42">
        <f t="shared" si="5"/>
        <v>150</v>
      </c>
      <c r="H42" s="113"/>
      <c r="I42">
        <f>BRPL_EOD!AM42+BRPL_EOD!AN42</f>
        <v>136</v>
      </c>
      <c r="J42">
        <f>BYPL_EOD!AM42+BYPL_EOD!AN42</f>
        <v>0</v>
      </c>
      <c r="K42">
        <f>MES_EOD!AM42+MES_EOD!AN42</f>
        <v>0</v>
      </c>
      <c r="L42">
        <f>NDMC_EOD!AM42+NDMC_EOD!AN42</f>
        <v>14</v>
      </c>
      <c r="M42">
        <f>TPDDL_EOD!AM42+TPDDL_EOD!AN42</f>
        <v>0</v>
      </c>
      <c r="N42">
        <f t="shared" si="0"/>
        <v>150</v>
      </c>
      <c r="O42" s="113">
        <f t="shared" si="1"/>
        <v>0</v>
      </c>
      <c r="P42">
        <v>136</v>
      </c>
      <c r="Q42">
        <v>0</v>
      </c>
      <c r="R42">
        <v>0</v>
      </c>
      <c r="S42">
        <v>14</v>
      </c>
      <c r="T42">
        <v>0</v>
      </c>
      <c r="U42" s="115">
        <f t="shared" si="2"/>
        <v>150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980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784</v>
      </c>
      <c r="G43">
        <f t="shared" si="5"/>
        <v>150</v>
      </c>
      <c r="H43" s="113"/>
      <c r="I43">
        <f>BRPL_EOD!AM43+BRPL_EOD!AN43</f>
        <v>136</v>
      </c>
      <c r="J43">
        <f>BYPL_EOD!AM43+BYPL_EOD!AN43</f>
        <v>0</v>
      </c>
      <c r="K43">
        <f>MES_EOD!AM43+MES_EOD!AN43</f>
        <v>0</v>
      </c>
      <c r="L43">
        <f>NDMC_EOD!AM43+NDMC_EOD!AN43</f>
        <v>14</v>
      </c>
      <c r="M43">
        <f>TPDDL_EOD!AM43+TPDDL_EOD!AN43</f>
        <v>0</v>
      </c>
      <c r="N43">
        <f t="shared" si="0"/>
        <v>150</v>
      </c>
      <c r="O43" s="113">
        <f t="shared" si="1"/>
        <v>0</v>
      </c>
      <c r="P43">
        <v>136</v>
      </c>
      <c r="Q43">
        <v>0</v>
      </c>
      <c r="R43">
        <v>0</v>
      </c>
      <c r="S43">
        <v>14</v>
      </c>
      <c r="T43">
        <v>0</v>
      </c>
      <c r="U43" s="115">
        <f t="shared" si="2"/>
        <v>150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980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784</v>
      </c>
      <c r="G44">
        <f t="shared" si="5"/>
        <v>150</v>
      </c>
      <c r="H44" s="113"/>
      <c r="I44">
        <f>BRPL_EOD!AM44+BRPL_EOD!AN44</f>
        <v>136</v>
      </c>
      <c r="J44">
        <f>BYPL_EOD!AM44+BYPL_EOD!AN44</f>
        <v>0</v>
      </c>
      <c r="K44">
        <f>MES_EOD!AM44+MES_EOD!AN44</f>
        <v>0</v>
      </c>
      <c r="L44">
        <f>NDMC_EOD!AM44+NDMC_EOD!AN44</f>
        <v>14</v>
      </c>
      <c r="M44">
        <f>TPDDL_EOD!AM44+TPDDL_EOD!AN44</f>
        <v>0</v>
      </c>
      <c r="N44">
        <f t="shared" si="0"/>
        <v>150</v>
      </c>
      <c r="O44" s="113">
        <f t="shared" si="1"/>
        <v>0</v>
      </c>
      <c r="P44">
        <v>136</v>
      </c>
      <c r="Q44">
        <v>0</v>
      </c>
      <c r="R44">
        <v>0</v>
      </c>
      <c r="S44">
        <v>14</v>
      </c>
      <c r="T44">
        <v>0</v>
      </c>
      <c r="U44" s="115">
        <f t="shared" si="2"/>
        <v>150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980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784</v>
      </c>
      <c r="G45">
        <f t="shared" si="5"/>
        <v>150</v>
      </c>
      <c r="H45" s="113"/>
      <c r="I45">
        <f>BRPL_EOD!AM45+BRPL_EOD!AN45</f>
        <v>136</v>
      </c>
      <c r="J45">
        <f>BYPL_EOD!AM45+BYPL_EOD!AN45</f>
        <v>0</v>
      </c>
      <c r="K45">
        <f>MES_EOD!AM45+MES_EOD!AN45</f>
        <v>0</v>
      </c>
      <c r="L45">
        <f>NDMC_EOD!AM45+NDMC_EOD!AN45</f>
        <v>14</v>
      </c>
      <c r="M45">
        <f>TPDDL_EOD!AM45+TPDDL_EOD!AN45</f>
        <v>0</v>
      </c>
      <c r="N45">
        <f t="shared" si="0"/>
        <v>150</v>
      </c>
      <c r="O45" s="113">
        <f t="shared" si="1"/>
        <v>0</v>
      </c>
      <c r="P45">
        <v>136</v>
      </c>
      <c r="Q45">
        <v>0</v>
      </c>
      <c r="R45">
        <v>0</v>
      </c>
      <c r="S45">
        <v>14</v>
      </c>
      <c r="T45">
        <v>0</v>
      </c>
      <c r="U45" s="115">
        <f t="shared" si="2"/>
        <v>150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980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784</v>
      </c>
      <c r="G46">
        <f t="shared" si="5"/>
        <v>150</v>
      </c>
      <c r="H46" s="113"/>
      <c r="I46">
        <f>BRPL_EOD!AM46+BRPL_EOD!AN46</f>
        <v>136</v>
      </c>
      <c r="J46">
        <f>BYPL_EOD!AM46+BYPL_EOD!AN46</f>
        <v>0</v>
      </c>
      <c r="K46">
        <f>MES_EOD!AM46+MES_EOD!AN46</f>
        <v>0</v>
      </c>
      <c r="L46">
        <f>NDMC_EOD!AM46+NDMC_EOD!AN46</f>
        <v>14</v>
      </c>
      <c r="M46">
        <f>TPDDL_EOD!AM46+TPDDL_EOD!AN46</f>
        <v>0</v>
      </c>
      <c r="N46">
        <f t="shared" si="0"/>
        <v>150</v>
      </c>
      <c r="O46" s="113">
        <f t="shared" si="1"/>
        <v>0</v>
      </c>
      <c r="P46">
        <v>136</v>
      </c>
      <c r="Q46">
        <v>0</v>
      </c>
      <c r="R46">
        <v>0</v>
      </c>
      <c r="S46">
        <v>14</v>
      </c>
      <c r="T46">
        <v>0</v>
      </c>
      <c r="U46" s="115">
        <f t="shared" si="2"/>
        <v>150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980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784</v>
      </c>
      <c r="G47">
        <f t="shared" si="5"/>
        <v>150</v>
      </c>
      <c r="H47" s="113"/>
      <c r="I47">
        <f>BRPL_EOD!AM47+BRPL_EOD!AN47</f>
        <v>136</v>
      </c>
      <c r="J47">
        <f>BYPL_EOD!AM47+BYPL_EOD!AN47</f>
        <v>0</v>
      </c>
      <c r="K47">
        <f>MES_EOD!AM47+MES_EOD!AN47</f>
        <v>0</v>
      </c>
      <c r="L47">
        <f>NDMC_EOD!AM47+NDMC_EOD!AN47</f>
        <v>14</v>
      </c>
      <c r="M47">
        <f>TPDDL_EOD!AM47+TPDDL_EOD!AN47</f>
        <v>0</v>
      </c>
      <c r="N47">
        <f t="shared" si="0"/>
        <v>150</v>
      </c>
      <c r="O47" s="113">
        <f t="shared" si="1"/>
        <v>0</v>
      </c>
      <c r="P47">
        <v>136</v>
      </c>
      <c r="Q47">
        <v>0</v>
      </c>
      <c r="R47">
        <v>0</v>
      </c>
      <c r="S47">
        <v>14</v>
      </c>
      <c r="T47">
        <v>0</v>
      </c>
      <c r="U47" s="115">
        <f t="shared" si="2"/>
        <v>150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980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784</v>
      </c>
      <c r="G48">
        <f t="shared" si="5"/>
        <v>150</v>
      </c>
      <c r="H48" s="113"/>
      <c r="I48">
        <f>BRPL_EOD!AM48+BRPL_EOD!AN48</f>
        <v>136</v>
      </c>
      <c r="J48">
        <f>BYPL_EOD!AM48+BYPL_EOD!AN48</f>
        <v>0</v>
      </c>
      <c r="K48">
        <f>MES_EOD!AM48+MES_EOD!AN48</f>
        <v>0</v>
      </c>
      <c r="L48">
        <f>NDMC_EOD!AM48+NDMC_EOD!AN48</f>
        <v>14</v>
      </c>
      <c r="M48">
        <f>TPDDL_EOD!AM48+TPDDL_EOD!AN48</f>
        <v>0</v>
      </c>
      <c r="N48">
        <f t="shared" si="0"/>
        <v>150</v>
      </c>
      <c r="O48" s="113">
        <f t="shared" si="1"/>
        <v>0</v>
      </c>
      <c r="P48">
        <v>136</v>
      </c>
      <c r="Q48">
        <v>0</v>
      </c>
      <c r="R48">
        <v>0</v>
      </c>
      <c r="S48">
        <v>14</v>
      </c>
      <c r="T48">
        <v>0</v>
      </c>
      <c r="U48" s="115">
        <f t="shared" si="2"/>
        <v>150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980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784</v>
      </c>
      <c r="G49">
        <f t="shared" si="5"/>
        <v>150</v>
      </c>
      <c r="H49" s="113"/>
      <c r="I49">
        <f>BRPL_EOD!AM49+BRPL_EOD!AN49</f>
        <v>136</v>
      </c>
      <c r="J49">
        <f>BYPL_EOD!AM49+BYPL_EOD!AN49</f>
        <v>0</v>
      </c>
      <c r="K49">
        <f>MES_EOD!AM49+MES_EOD!AN49</f>
        <v>0</v>
      </c>
      <c r="L49">
        <f>NDMC_EOD!AM49+NDMC_EOD!AN49</f>
        <v>14</v>
      </c>
      <c r="M49">
        <f>TPDDL_EOD!AM49+TPDDL_EOD!AN49</f>
        <v>0</v>
      </c>
      <c r="N49">
        <f t="shared" si="0"/>
        <v>150</v>
      </c>
      <c r="O49" s="113">
        <f t="shared" si="1"/>
        <v>0</v>
      </c>
      <c r="P49">
        <v>136</v>
      </c>
      <c r="Q49">
        <v>0</v>
      </c>
      <c r="R49">
        <v>0</v>
      </c>
      <c r="S49">
        <v>14</v>
      </c>
      <c r="T49">
        <v>0</v>
      </c>
      <c r="U49" s="115">
        <f t="shared" si="2"/>
        <v>150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980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784</v>
      </c>
      <c r="G50">
        <f t="shared" si="5"/>
        <v>150</v>
      </c>
      <c r="H50" s="113"/>
      <c r="I50">
        <f>BRPL_EOD!AM50+BRPL_EOD!AN50</f>
        <v>136</v>
      </c>
      <c r="J50">
        <f>BYPL_EOD!AM50+BYPL_EOD!AN50</f>
        <v>0</v>
      </c>
      <c r="K50">
        <f>MES_EOD!AM50+MES_EOD!AN50</f>
        <v>0</v>
      </c>
      <c r="L50">
        <f>NDMC_EOD!AM50+NDMC_EOD!AN50</f>
        <v>14</v>
      </c>
      <c r="M50">
        <f>TPDDL_EOD!AM50+TPDDL_EOD!AN50</f>
        <v>0</v>
      </c>
      <c r="N50">
        <f t="shared" si="0"/>
        <v>150</v>
      </c>
      <c r="O50" s="113">
        <f t="shared" si="1"/>
        <v>0</v>
      </c>
      <c r="P50">
        <v>136</v>
      </c>
      <c r="Q50">
        <v>0</v>
      </c>
      <c r="R50">
        <v>0</v>
      </c>
      <c r="S50">
        <v>14</v>
      </c>
      <c r="T50">
        <v>0</v>
      </c>
      <c r="U50" s="115">
        <f t="shared" si="2"/>
        <v>150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950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760</v>
      </c>
      <c r="G51">
        <f t="shared" si="5"/>
        <v>150</v>
      </c>
      <c r="H51" s="113"/>
      <c r="I51">
        <f>BRPL_EOD!AM51+BRPL_EOD!AN51</f>
        <v>136</v>
      </c>
      <c r="J51">
        <f>BYPL_EOD!AM51+BYPL_EOD!AN51</f>
        <v>0</v>
      </c>
      <c r="K51">
        <f>MES_EOD!AM51+MES_EOD!AN51</f>
        <v>0</v>
      </c>
      <c r="L51">
        <f>NDMC_EOD!AM51+NDMC_EOD!AN51</f>
        <v>14</v>
      </c>
      <c r="M51">
        <f>TPDDL_EOD!AM51+TPDDL_EOD!AN51</f>
        <v>0</v>
      </c>
      <c r="N51">
        <f t="shared" si="0"/>
        <v>150</v>
      </c>
      <c r="O51" s="113">
        <f t="shared" si="1"/>
        <v>0</v>
      </c>
      <c r="P51">
        <v>136</v>
      </c>
      <c r="Q51">
        <v>0</v>
      </c>
      <c r="R51">
        <v>0</v>
      </c>
      <c r="S51">
        <v>14</v>
      </c>
      <c r="T51">
        <v>0</v>
      </c>
      <c r="U51" s="115">
        <f t="shared" si="2"/>
        <v>150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950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760</v>
      </c>
      <c r="G52">
        <f t="shared" si="5"/>
        <v>150</v>
      </c>
      <c r="H52" s="113"/>
      <c r="I52">
        <f>BRPL_EOD!AM52+BRPL_EOD!AN52</f>
        <v>136</v>
      </c>
      <c r="J52">
        <f>BYPL_EOD!AM52+BYPL_EOD!AN52</f>
        <v>0</v>
      </c>
      <c r="K52">
        <f>MES_EOD!AM52+MES_EOD!AN52</f>
        <v>0</v>
      </c>
      <c r="L52">
        <f>NDMC_EOD!AM52+NDMC_EOD!AN52</f>
        <v>14</v>
      </c>
      <c r="M52">
        <f>TPDDL_EOD!AM52+TPDDL_EOD!AN52</f>
        <v>0</v>
      </c>
      <c r="N52">
        <f t="shared" si="0"/>
        <v>150</v>
      </c>
      <c r="O52" s="113">
        <f t="shared" si="1"/>
        <v>0</v>
      </c>
      <c r="P52">
        <v>136</v>
      </c>
      <c r="Q52">
        <v>0</v>
      </c>
      <c r="R52">
        <v>0</v>
      </c>
      <c r="S52">
        <v>14</v>
      </c>
      <c r="T52">
        <v>0</v>
      </c>
      <c r="U52" s="115">
        <f t="shared" si="2"/>
        <v>150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950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760</v>
      </c>
      <c r="G53">
        <f t="shared" si="5"/>
        <v>150</v>
      </c>
      <c r="H53" s="113"/>
      <c r="I53">
        <f>BRPL_EOD!AM53+BRPL_EOD!AN53</f>
        <v>136</v>
      </c>
      <c r="J53">
        <f>BYPL_EOD!AM53+BYPL_EOD!AN53</f>
        <v>0</v>
      </c>
      <c r="K53">
        <f>MES_EOD!AM53+MES_EOD!AN53</f>
        <v>0</v>
      </c>
      <c r="L53">
        <f>NDMC_EOD!AM53+NDMC_EOD!AN53</f>
        <v>14</v>
      </c>
      <c r="M53">
        <f>TPDDL_EOD!AM53+TPDDL_EOD!AN53</f>
        <v>0</v>
      </c>
      <c r="N53">
        <f t="shared" si="0"/>
        <v>150</v>
      </c>
      <c r="O53" s="113">
        <f t="shared" si="1"/>
        <v>0</v>
      </c>
      <c r="P53">
        <v>136</v>
      </c>
      <c r="Q53">
        <v>0</v>
      </c>
      <c r="R53">
        <v>0</v>
      </c>
      <c r="S53">
        <v>14</v>
      </c>
      <c r="T53">
        <v>0</v>
      </c>
      <c r="U53" s="115">
        <f t="shared" si="2"/>
        <v>150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950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760</v>
      </c>
      <c r="G54">
        <f t="shared" si="5"/>
        <v>150</v>
      </c>
      <c r="H54" s="113"/>
      <c r="I54">
        <f>BRPL_EOD!AM54+BRPL_EOD!AN54</f>
        <v>136</v>
      </c>
      <c r="J54">
        <f>BYPL_EOD!AM54+BYPL_EOD!AN54</f>
        <v>0</v>
      </c>
      <c r="K54">
        <f>MES_EOD!AM54+MES_EOD!AN54</f>
        <v>0</v>
      </c>
      <c r="L54">
        <f>NDMC_EOD!AM54+NDMC_EOD!AN54</f>
        <v>14</v>
      </c>
      <c r="M54">
        <f>TPDDL_EOD!AM54+TPDDL_EOD!AN54</f>
        <v>0</v>
      </c>
      <c r="N54">
        <f t="shared" si="0"/>
        <v>150</v>
      </c>
      <c r="O54" s="113">
        <f t="shared" si="1"/>
        <v>0</v>
      </c>
      <c r="P54">
        <v>136</v>
      </c>
      <c r="Q54">
        <v>0</v>
      </c>
      <c r="R54">
        <v>0</v>
      </c>
      <c r="S54">
        <v>14</v>
      </c>
      <c r="T54">
        <v>0</v>
      </c>
      <c r="U54" s="115">
        <f t="shared" si="2"/>
        <v>150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950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760</v>
      </c>
      <c r="G55">
        <f t="shared" si="5"/>
        <v>150</v>
      </c>
      <c r="H55" s="113"/>
      <c r="I55">
        <f>BRPL_EOD!AM55+BRPL_EOD!AN55</f>
        <v>136</v>
      </c>
      <c r="J55">
        <f>BYPL_EOD!AM55+BYPL_EOD!AN55</f>
        <v>0</v>
      </c>
      <c r="K55">
        <f>MES_EOD!AM55+MES_EOD!AN55</f>
        <v>0</v>
      </c>
      <c r="L55">
        <f>NDMC_EOD!AM55+NDMC_EOD!AN55</f>
        <v>14</v>
      </c>
      <c r="M55">
        <f>TPDDL_EOD!AM55+TPDDL_EOD!AN55</f>
        <v>0</v>
      </c>
      <c r="N55">
        <f t="shared" si="0"/>
        <v>150</v>
      </c>
      <c r="O55" s="113">
        <f t="shared" si="1"/>
        <v>0</v>
      </c>
      <c r="P55">
        <v>136</v>
      </c>
      <c r="Q55">
        <v>0</v>
      </c>
      <c r="R55">
        <v>0</v>
      </c>
      <c r="S55">
        <v>14</v>
      </c>
      <c r="T55">
        <v>0</v>
      </c>
      <c r="U55" s="115">
        <f t="shared" si="2"/>
        <v>150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950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760</v>
      </c>
      <c r="G56">
        <f t="shared" si="5"/>
        <v>150</v>
      </c>
      <c r="H56" s="113"/>
      <c r="I56">
        <f>BRPL_EOD!AM56+BRPL_EOD!AN56</f>
        <v>136</v>
      </c>
      <c r="J56">
        <f>BYPL_EOD!AM56+BYPL_EOD!AN56</f>
        <v>0</v>
      </c>
      <c r="K56">
        <f>MES_EOD!AM56+MES_EOD!AN56</f>
        <v>0</v>
      </c>
      <c r="L56">
        <f>NDMC_EOD!AM56+NDMC_EOD!AN56</f>
        <v>14</v>
      </c>
      <c r="M56">
        <f>TPDDL_EOD!AM56+TPDDL_EOD!AN56</f>
        <v>0</v>
      </c>
      <c r="N56">
        <f t="shared" si="0"/>
        <v>150</v>
      </c>
      <c r="O56" s="113">
        <f t="shared" si="1"/>
        <v>0</v>
      </c>
      <c r="P56">
        <v>136</v>
      </c>
      <c r="Q56">
        <v>0</v>
      </c>
      <c r="R56">
        <v>0</v>
      </c>
      <c r="S56">
        <v>14</v>
      </c>
      <c r="T56">
        <v>0</v>
      </c>
      <c r="U56" s="115">
        <f t="shared" si="2"/>
        <v>150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950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760</v>
      </c>
      <c r="G57">
        <f t="shared" si="5"/>
        <v>150</v>
      </c>
      <c r="H57" s="113"/>
      <c r="I57">
        <f>BRPL_EOD!AM57+BRPL_EOD!AN57</f>
        <v>136</v>
      </c>
      <c r="J57">
        <f>BYPL_EOD!AM57+BYPL_EOD!AN57</f>
        <v>0</v>
      </c>
      <c r="K57">
        <f>MES_EOD!AM57+MES_EOD!AN57</f>
        <v>0</v>
      </c>
      <c r="L57">
        <f>NDMC_EOD!AM57+NDMC_EOD!AN57</f>
        <v>14</v>
      </c>
      <c r="M57">
        <f>TPDDL_EOD!AM57+TPDDL_EOD!AN57</f>
        <v>0</v>
      </c>
      <c r="N57">
        <f t="shared" si="0"/>
        <v>150</v>
      </c>
      <c r="O57" s="113">
        <f t="shared" si="1"/>
        <v>0</v>
      </c>
      <c r="P57">
        <v>136</v>
      </c>
      <c r="Q57">
        <v>0</v>
      </c>
      <c r="R57">
        <v>0</v>
      </c>
      <c r="S57">
        <v>14</v>
      </c>
      <c r="T57">
        <v>0</v>
      </c>
      <c r="U57" s="115">
        <f t="shared" si="2"/>
        <v>150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950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760</v>
      </c>
      <c r="G58">
        <f t="shared" si="5"/>
        <v>150</v>
      </c>
      <c r="H58" s="113"/>
      <c r="I58">
        <f>BRPL_EOD!AM58+BRPL_EOD!AN58</f>
        <v>136</v>
      </c>
      <c r="J58">
        <f>BYPL_EOD!AM58+BYPL_EOD!AN58</f>
        <v>0</v>
      </c>
      <c r="K58">
        <f>MES_EOD!AM58+MES_EOD!AN58</f>
        <v>0</v>
      </c>
      <c r="L58">
        <f>NDMC_EOD!AM58+NDMC_EOD!AN58</f>
        <v>14</v>
      </c>
      <c r="M58">
        <f>TPDDL_EOD!AM58+TPDDL_EOD!AN58</f>
        <v>0</v>
      </c>
      <c r="N58">
        <f t="shared" si="0"/>
        <v>150</v>
      </c>
      <c r="O58" s="113">
        <f t="shared" si="1"/>
        <v>0</v>
      </c>
      <c r="P58">
        <v>136</v>
      </c>
      <c r="Q58">
        <v>0</v>
      </c>
      <c r="R58">
        <v>0</v>
      </c>
      <c r="S58">
        <v>14</v>
      </c>
      <c r="T58">
        <v>0</v>
      </c>
      <c r="U58" s="115">
        <f t="shared" si="2"/>
        <v>150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950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760</v>
      </c>
      <c r="G59">
        <f t="shared" si="5"/>
        <v>150</v>
      </c>
      <c r="H59" s="113"/>
      <c r="I59">
        <f>BRPL_EOD!AM59+BRPL_EOD!AN59</f>
        <v>136</v>
      </c>
      <c r="J59">
        <f>BYPL_EOD!AM59+BYPL_EOD!AN59</f>
        <v>0</v>
      </c>
      <c r="K59">
        <f>MES_EOD!AM59+MES_EOD!AN59</f>
        <v>0</v>
      </c>
      <c r="L59">
        <f>NDMC_EOD!AM59+NDMC_EOD!AN59</f>
        <v>14</v>
      </c>
      <c r="M59">
        <f>TPDDL_EOD!AM59+TPDDL_EOD!AN59</f>
        <v>0</v>
      </c>
      <c r="N59">
        <f t="shared" si="0"/>
        <v>150</v>
      </c>
      <c r="O59" s="113">
        <f t="shared" si="1"/>
        <v>0</v>
      </c>
      <c r="P59">
        <v>136</v>
      </c>
      <c r="Q59">
        <v>0</v>
      </c>
      <c r="R59">
        <v>0</v>
      </c>
      <c r="S59">
        <v>14</v>
      </c>
      <c r="T59">
        <v>0</v>
      </c>
      <c r="U59" s="115">
        <f t="shared" si="2"/>
        <v>150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950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760</v>
      </c>
      <c r="G60">
        <f t="shared" si="5"/>
        <v>150</v>
      </c>
      <c r="H60" s="113"/>
      <c r="I60">
        <f>BRPL_EOD!AM60+BRPL_EOD!AN60</f>
        <v>136</v>
      </c>
      <c r="J60">
        <f>BYPL_EOD!AM60+BYPL_EOD!AN60</f>
        <v>0</v>
      </c>
      <c r="K60">
        <f>MES_EOD!AM60+MES_EOD!AN60</f>
        <v>0</v>
      </c>
      <c r="L60">
        <f>NDMC_EOD!AM60+NDMC_EOD!AN60</f>
        <v>14</v>
      </c>
      <c r="M60">
        <f>TPDDL_EOD!AM60+TPDDL_EOD!AN60</f>
        <v>0</v>
      </c>
      <c r="N60">
        <f t="shared" si="0"/>
        <v>150</v>
      </c>
      <c r="O60" s="113">
        <f t="shared" si="1"/>
        <v>0</v>
      </c>
      <c r="P60">
        <v>136</v>
      </c>
      <c r="Q60">
        <v>0</v>
      </c>
      <c r="R60">
        <v>0</v>
      </c>
      <c r="S60">
        <v>14</v>
      </c>
      <c r="T60">
        <v>0</v>
      </c>
      <c r="U60" s="115">
        <f t="shared" si="2"/>
        <v>150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950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760</v>
      </c>
      <c r="G61">
        <f t="shared" si="5"/>
        <v>150</v>
      </c>
      <c r="H61" s="113"/>
      <c r="I61">
        <f>BRPL_EOD!AM61+BRPL_EOD!AN61</f>
        <v>136</v>
      </c>
      <c r="J61">
        <f>BYPL_EOD!AM61+BYPL_EOD!AN61</f>
        <v>0</v>
      </c>
      <c r="K61">
        <f>MES_EOD!AM61+MES_EOD!AN61</f>
        <v>0</v>
      </c>
      <c r="L61">
        <f>NDMC_EOD!AM61+NDMC_EOD!AN61</f>
        <v>14</v>
      </c>
      <c r="M61">
        <f>TPDDL_EOD!AM61+TPDDL_EOD!AN61</f>
        <v>0</v>
      </c>
      <c r="N61">
        <f t="shared" si="0"/>
        <v>150</v>
      </c>
      <c r="O61" s="113">
        <f t="shared" si="1"/>
        <v>0</v>
      </c>
      <c r="P61">
        <v>136</v>
      </c>
      <c r="Q61">
        <v>0</v>
      </c>
      <c r="R61">
        <v>0</v>
      </c>
      <c r="S61">
        <v>14</v>
      </c>
      <c r="T61">
        <v>0</v>
      </c>
      <c r="U61" s="115">
        <f t="shared" si="2"/>
        <v>150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950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760</v>
      </c>
      <c r="G62">
        <f t="shared" si="5"/>
        <v>150</v>
      </c>
      <c r="H62" s="113"/>
      <c r="I62">
        <f>BRPL_EOD!AM62+BRPL_EOD!AN62</f>
        <v>136</v>
      </c>
      <c r="J62">
        <f>BYPL_EOD!AM62+BYPL_EOD!AN62</f>
        <v>0</v>
      </c>
      <c r="K62">
        <f>MES_EOD!AM62+MES_EOD!AN62</f>
        <v>0</v>
      </c>
      <c r="L62">
        <f>NDMC_EOD!AM62+NDMC_EOD!AN62</f>
        <v>14</v>
      </c>
      <c r="M62">
        <f>TPDDL_EOD!AM62+TPDDL_EOD!AN62</f>
        <v>0</v>
      </c>
      <c r="N62">
        <f t="shared" si="0"/>
        <v>150</v>
      </c>
      <c r="O62" s="113">
        <f t="shared" si="1"/>
        <v>0</v>
      </c>
      <c r="P62">
        <v>136</v>
      </c>
      <c r="Q62">
        <v>0</v>
      </c>
      <c r="R62">
        <v>0</v>
      </c>
      <c r="S62">
        <v>14</v>
      </c>
      <c r="T62">
        <v>0</v>
      </c>
      <c r="U62" s="115">
        <f t="shared" si="2"/>
        <v>150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950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760</v>
      </c>
      <c r="G63">
        <f t="shared" si="5"/>
        <v>150</v>
      </c>
      <c r="H63" s="113"/>
      <c r="I63">
        <f>BRPL_EOD!AM63+BRPL_EOD!AN63</f>
        <v>136</v>
      </c>
      <c r="J63">
        <f>BYPL_EOD!AM63+BYPL_EOD!AN63</f>
        <v>0</v>
      </c>
      <c r="K63">
        <f>MES_EOD!AM63+MES_EOD!AN63</f>
        <v>0</v>
      </c>
      <c r="L63">
        <f>NDMC_EOD!AM63+NDMC_EOD!AN63</f>
        <v>14</v>
      </c>
      <c r="M63">
        <f>TPDDL_EOD!AM63+TPDDL_EOD!AN63</f>
        <v>0</v>
      </c>
      <c r="N63">
        <f t="shared" si="0"/>
        <v>150</v>
      </c>
      <c r="O63" s="113">
        <f t="shared" si="1"/>
        <v>0</v>
      </c>
      <c r="P63">
        <v>136</v>
      </c>
      <c r="Q63">
        <v>0</v>
      </c>
      <c r="R63">
        <v>0</v>
      </c>
      <c r="S63">
        <v>14</v>
      </c>
      <c r="T63">
        <v>0</v>
      </c>
      <c r="U63" s="115">
        <f t="shared" si="2"/>
        <v>150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950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760</v>
      </c>
      <c r="G64">
        <f t="shared" si="5"/>
        <v>150</v>
      </c>
      <c r="H64" s="113"/>
      <c r="I64">
        <f>BRPL_EOD!AM64+BRPL_EOD!AN64</f>
        <v>136</v>
      </c>
      <c r="J64">
        <f>BYPL_EOD!AM64+BYPL_EOD!AN64</f>
        <v>0</v>
      </c>
      <c r="K64">
        <f>MES_EOD!AM64+MES_EOD!AN64</f>
        <v>0</v>
      </c>
      <c r="L64">
        <f>NDMC_EOD!AM64+NDMC_EOD!AN64</f>
        <v>14</v>
      </c>
      <c r="M64">
        <f>TPDDL_EOD!AM64+TPDDL_EOD!AN64</f>
        <v>0</v>
      </c>
      <c r="N64">
        <f t="shared" si="0"/>
        <v>150</v>
      </c>
      <c r="O64" s="113">
        <f t="shared" si="1"/>
        <v>0</v>
      </c>
      <c r="P64">
        <v>136</v>
      </c>
      <c r="Q64">
        <v>0</v>
      </c>
      <c r="R64">
        <v>0</v>
      </c>
      <c r="S64">
        <v>14</v>
      </c>
      <c r="T64">
        <v>0</v>
      </c>
      <c r="U64" s="115">
        <f t="shared" si="2"/>
        <v>150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950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760</v>
      </c>
      <c r="G65">
        <f t="shared" si="5"/>
        <v>150</v>
      </c>
      <c r="H65" s="113"/>
      <c r="I65">
        <f>BRPL_EOD!AM65+BRPL_EOD!AN65</f>
        <v>136</v>
      </c>
      <c r="J65">
        <f>BYPL_EOD!AM65+BYPL_EOD!AN65</f>
        <v>0</v>
      </c>
      <c r="K65">
        <f>MES_EOD!AM65+MES_EOD!AN65</f>
        <v>0</v>
      </c>
      <c r="L65">
        <f>NDMC_EOD!AM65+NDMC_EOD!AN65</f>
        <v>14</v>
      </c>
      <c r="M65">
        <f>TPDDL_EOD!AM65+TPDDL_EOD!AN65</f>
        <v>0</v>
      </c>
      <c r="N65">
        <f t="shared" si="0"/>
        <v>150</v>
      </c>
      <c r="O65" s="113">
        <f t="shared" si="1"/>
        <v>0</v>
      </c>
      <c r="P65">
        <v>136</v>
      </c>
      <c r="Q65">
        <v>0</v>
      </c>
      <c r="R65">
        <v>0</v>
      </c>
      <c r="S65">
        <v>14</v>
      </c>
      <c r="T65">
        <v>0</v>
      </c>
      <c r="U65" s="115">
        <f t="shared" si="2"/>
        <v>150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950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760</v>
      </c>
      <c r="G66">
        <f t="shared" si="5"/>
        <v>150</v>
      </c>
      <c r="H66" s="113"/>
      <c r="I66">
        <f>BRPL_EOD!AM66+BRPL_EOD!AN66</f>
        <v>136</v>
      </c>
      <c r="J66">
        <f>BYPL_EOD!AM66+BYPL_EOD!AN66</f>
        <v>0</v>
      </c>
      <c r="K66">
        <f>MES_EOD!AM66+MES_EOD!AN66</f>
        <v>0</v>
      </c>
      <c r="L66">
        <f>NDMC_EOD!AM66+NDMC_EOD!AN66</f>
        <v>14</v>
      </c>
      <c r="M66">
        <f>TPDDL_EOD!AM66+TPDDL_EOD!AN66</f>
        <v>0</v>
      </c>
      <c r="N66">
        <f t="shared" si="0"/>
        <v>150</v>
      </c>
      <c r="O66" s="113">
        <f t="shared" si="1"/>
        <v>0</v>
      </c>
      <c r="P66">
        <v>136</v>
      </c>
      <c r="Q66">
        <v>0</v>
      </c>
      <c r="R66">
        <v>0</v>
      </c>
      <c r="S66">
        <v>14</v>
      </c>
      <c r="T66">
        <v>0</v>
      </c>
      <c r="U66" s="115">
        <f t="shared" si="2"/>
        <v>150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950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760</v>
      </c>
      <c r="G67">
        <f t="shared" si="5"/>
        <v>150</v>
      </c>
      <c r="H67" s="113"/>
      <c r="I67">
        <f>BRPL_EOD!AM67+BRPL_EOD!AN67</f>
        <v>136</v>
      </c>
      <c r="J67">
        <f>BYPL_EOD!AM67+BYPL_EOD!AN67</f>
        <v>0</v>
      </c>
      <c r="K67">
        <f>MES_EOD!AM67+MES_EOD!AN67</f>
        <v>0</v>
      </c>
      <c r="L67">
        <f>NDMC_EOD!AM67+NDMC_EOD!AN67</f>
        <v>14</v>
      </c>
      <c r="M67">
        <f>TPDDL_EOD!AM67+TPDDL_EOD!AN67</f>
        <v>0</v>
      </c>
      <c r="N67">
        <f t="shared" ref="N67:N98" si="7">SUM(I67:M67)</f>
        <v>150</v>
      </c>
      <c r="O67" s="113">
        <f t="shared" ref="O67:O98" si="8">G67-N67</f>
        <v>0</v>
      </c>
      <c r="P67">
        <v>136</v>
      </c>
      <c r="Q67">
        <v>0</v>
      </c>
      <c r="R67">
        <v>0</v>
      </c>
      <c r="S67">
        <v>14</v>
      </c>
      <c r="T67">
        <v>0</v>
      </c>
      <c r="U67" s="115">
        <f t="shared" ref="U67:U98" si="9">SUM(P67:T67)</f>
        <v>150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950</v>
      </c>
      <c r="C68">
        <f>BAWANA!G68</f>
        <v>0</v>
      </c>
      <c r="D68">
        <f>BAWANA!AP68</f>
        <v>150</v>
      </c>
      <c r="E68">
        <f>BAWANA!AQ68</f>
        <v>0</v>
      </c>
      <c r="F68">
        <f t="shared" ref="F68:F98" si="11">(B68+C68)*0.8</f>
        <v>760</v>
      </c>
      <c r="G68">
        <f t="shared" ref="G68:G98" si="12">(D68+E68)</f>
        <v>150</v>
      </c>
      <c r="H68" s="113"/>
      <c r="I68">
        <f>BRPL_EOD!AM68+BRPL_EOD!AN68</f>
        <v>136</v>
      </c>
      <c r="J68">
        <f>BYPL_EOD!AM68+BYPL_EOD!AN68</f>
        <v>0</v>
      </c>
      <c r="K68">
        <f>MES_EOD!AM68+MES_EOD!AN68</f>
        <v>0</v>
      </c>
      <c r="L68">
        <f>NDMC_EOD!AM68+NDMC_EOD!AN68</f>
        <v>14</v>
      </c>
      <c r="M68">
        <f>TPDDL_EOD!AM68+TPDDL_EOD!AN68</f>
        <v>0</v>
      </c>
      <c r="N68">
        <f t="shared" si="7"/>
        <v>150</v>
      </c>
      <c r="O68" s="113">
        <f t="shared" si="8"/>
        <v>0</v>
      </c>
      <c r="P68">
        <v>136</v>
      </c>
      <c r="Q68">
        <v>0</v>
      </c>
      <c r="R68">
        <v>0</v>
      </c>
      <c r="S68">
        <v>14</v>
      </c>
      <c r="T68">
        <v>0</v>
      </c>
      <c r="U68" s="115">
        <f t="shared" si="9"/>
        <v>150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950</v>
      </c>
      <c r="C69">
        <f>BAWANA!G69</f>
        <v>0</v>
      </c>
      <c r="D69">
        <f>BAWANA!AP69</f>
        <v>150</v>
      </c>
      <c r="E69">
        <f>BAWANA!AQ69</f>
        <v>0</v>
      </c>
      <c r="F69">
        <f t="shared" si="11"/>
        <v>760</v>
      </c>
      <c r="G69">
        <f t="shared" si="12"/>
        <v>150</v>
      </c>
      <c r="H69" s="113"/>
      <c r="I69">
        <f>BRPL_EOD!AM69+BRPL_EOD!AN69</f>
        <v>136</v>
      </c>
      <c r="J69">
        <f>BYPL_EOD!AM69+BYPL_EOD!AN69</f>
        <v>0</v>
      </c>
      <c r="K69">
        <f>MES_EOD!AM69+MES_EOD!AN69</f>
        <v>0</v>
      </c>
      <c r="L69">
        <f>NDMC_EOD!AM69+NDMC_EOD!AN69</f>
        <v>14</v>
      </c>
      <c r="M69">
        <f>TPDDL_EOD!AM69+TPDDL_EOD!AN69</f>
        <v>0</v>
      </c>
      <c r="N69">
        <f t="shared" si="7"/>
        <v>150</v>
      </c>
      <c r="O69" s="113">
        <f t="shared" si="8"/>
        <v>0</v>
      </c>
      <c r="P69">
        <v>136</v>
      </c>
      <c r="Q69">
        <v>0</v>
      </c>
      <c r="R69">
        <v>0</v>
      </c>
      <c r="S69">
        <v>14</v>
      </c>
      <c r="T69">
        <v>0</v>
      </c>
      <c r="U69" s="115">
        <f t="shared" si="9"/>
        <v>150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950</v>
      </c>
      <c r="C70">
        <f>BAWANA!G70</f>
        <v>0</v>
      </c>
      <c r="D70">
        <f>BAWANA!AP70</f>
        <v>150</v>
      </c>
      <c r="E70">
        <f>BAWANA!AQ70</f>
        <v>0</v>
      </c>
      <c r="F70">
        <f t="shared" si="11"/>
        <v>760</v>
      </c>
      <c r="G70">
        <f t="shared" si="12"/>
        <v>150</v>
      </c>
      <c r="H70" s="113"/>
      <c r="I70">
        <f>BRPL_EOD!AM70+BRPL_EOD!AN70</f>
        <v>136</v>
      </c>
      <c r="J70">
        <f>BYPL_EOD!AM70+BYPL_EOD!AN70</f>
        <v>0</v>
      </c>
      <c r="K70">
        <f>MES_EOD!AM70+MES_EOD!AN70</f>
        <v>0</v>
      </c>
      <c r="L70">
        <f>NDMC_EOD!AM70+NDMC_EOD!AN70</f>
        <v>14</v>
      </c>
      <c r="M70">
        <f>TPDDL_EOD!AM70+TPDDL_EOD!AN70</f>
        <v>0</v>
      </c>
      <c r="N70">
        <f t="shared" si="7"/>
        <v>150</v>
      </c>
      <c r="O70" s="113">
        <f t="shared" si="8"/>
        <v>0</v>
      </c>
      <c r="P70">
        <v>136</v>
      </c>
      <c r="Q70">
        <v>0</v>
      </c>
      <c r="R70">
        <v>0</v>
      </c>
      <c r="S70">
        <v>14</v>
      </c>
      <c r="T70">
        <v>0</v>
      </c>
      <c r="U70" s="115">
        <f t="shared" si="9"/>
        <v>150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950</v>
      </c>
      <c r="C71">
        <f>BAWANA!G71</f>
        <v>0</v>
      </c>
      <c r="D71">
        <f>BAWANA!AP71</f>
        <v>150</v>
      </c>
      <c r="E71">
        <f>BAWANA!AQ71</f>
        <v>0</v>
      </c>
      <c r="F71">
        <f t="shared" si="11"/>
        <v>760</v>
      </c>
      <c r="G71">
        <f t="shared" si="12"/>
        <v>150</v>
      </c>
      <c r="H71" s="113"/>
      <c r="I71">
        <f>BRPL_EOD!AM71+BRPL_EOD!AN71</f>
        <v>136</v>
      </c>
      <c r="J71">
        <f>BYPL_EOD!AM71+BYPL_EOD!AN71</f>
        <v>0</v>
      </c>
      <c r="K71">
        <f>MES_EOD!AM71+MES_EOD!AN71</f>
        <v>0</v>
      </c>
      <c r="L71">
        <f>NDMC_EOD!AM71+NDMC_EOD!AN71</f>
        <v>14</v>
      </c>
      <c r="M71">
        <f>TPDDL_EOD!AM71+TPDDL_EOD!AN71</f>
        <v>0</v>
      </c>
      <c r="N71">
        <f t="shared" si="7"/>
        <v>150</v>
      </c>
      <c r="O71" s="113">
        <f t="shared" si="8"/>
        <v>0</v>
      </c>
      <c r="P71">
        <v>136</v>
      </c>
      <c r="Q71">
        <v>0</v>
      </c>
      <c r="R71">
        <v>0</v>
      </c>
      <c r="S71">
        <v>14</v>
      </c>
      <c r="T71">
        <v>0</v>
      </c>
      <c r="U71" s="115">
        <f t="shared" si="9"/>
        <v>150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950</v>
      </c>
      <c r="C72">
        <f>BAWANA!G72</f>
        <v>0</v>
      </c>
      <c r="D72">
        <f>BAWANA!AP72</f>
        <v>150</v>
      </c>
      <c r="E72">
        <f>BAWANA!AQ72</f>
        <v>0</v>
      </c>
      <c r="F72">
        <f t="shared" si="11"/>
        <v>760</v>
      </c>
      <c r="G72">
        <f t="shared" si="12"/>
        <v>150</v>
      </c>
      <c r="H72" s="113"/>
      <c r="I72">
        <f>BRPL_EOD!AM72+BRPL_EOD!AN72</f>
        <v>136</v>
      </c>
      <c r="J72">
        <f>BYPL_EOD!AM72+BYPL_EOD!AN72</f>
        <v>0</v>
      </c>
      <c r="K72">
        <f>MES_EOD!AM72+MES_EOD!AN72</f>
        <v>0</v>
      </c>
      <c r="L72">
        <f>NDMC_EOD!AM72+NDMC_EOD!AN72</f>
        <v>14</v>
      </c>
      <c r="M72">
        <f>TPDDL_EOD!AM72+TPDDL_EOD!AN72</f>
        <v>0</v>
      </c>
      <c r="N72">
        <f t="shared" si="7"/>
        <v>150</v>
      </c>
      <c r="O72" s="113">
        <f t="shared" si="8"/>
        <v>0</v>
      </c>
      <c r="P72">
        <v>136</v>
      </c>
      <c r="Q72">
        <v>0</v>
      </c>
      <c r="R72">
        <v>0</v>
      </c>
      <c r="S72">
        <v>14</v>
      </c>
      <c r="T72">
        <v>0</v>
      </c>
      <c r="U72" s="115">
        <f t="shared" si="9"/>
        <v>150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950</v>
      </c>
      <c r="C73">
        <f>BAWANA!G73</f>
        <v>0</v>
      </c>
      <c r="D73">
        <f>BAWANA!AP73</f>
        <v>150</v>
      </c>
      <c r="E73">
        <f>BAWANA!AQ73</f>
        <v>0</v>
      </c>
      <c r="F73">
        <f t="shared" si="11"/>
        <v>760</v>
      </c>
      <c r="G73">
        <f t="shared" si="12"/>
        <v>150</v>
      </c>
      <c r="H73" s="113"/>
      <c r="I73">
        <f>BRPL_EOD!AM73+BRPL_EOD!AN73</f>
        <v>136</v>
      </c>
      <c r="J73">
        <f>BYPL_EOD!AM73+BYPL_EOD!AN73</f>
        <v>0</v>
      </c>
      <c r="K73">
        <f>MES_EOD!AM73+MES_EOD!AN73</f>
        <v>0</v>
      </c>
      <c r="L73">
        <f>NDMC_EOD!AM73+NDMC_EOD!AN73</f>
        <v>14</v>
      </c>
      <c r="M73">
        <f>TPDDL_EOD!AM73+TPDDL_EOD!AN73</f>
        <v>0</v>
      </c>
      <c r="N73">
        <f t="shared" si="7"/>
        <v>150</v>
      </c>
      <c r="O73" s="113">
        <f t="shared" si="8"/>
        <v>0</v>
      </c>
      <c r="P73">
        <v>136</v>
      </c>
      <c r="Q73">
        <v>0</v>
      </c>
      <c r="R73">
        <v>0</v>
      </c>
      <c r="S73">
        <v>14</v>
      </c>
      <c r="T73">
        <v>0</v>
      </c>
      <c r="U73" s="115">
        <f t="shared" si="9"/>
        <v>150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950</v>
      </c>
      <c r="C74">
        <f>BAWANA!G74</f>
        <v>0</v>
      </c>
      <c r="D74">
        <f>BAWANA!AP74</f>
        <v>150</v>
      </c>
      <c r="E74">
        <f>BAWANA!AQ74</f>
        <v>0</v>
      </c>
      <c r="F74">
        <f t="shared" si="11"/>
        <v>760</v>
      </c>
      <c r="G74">
        <f t="shared" si="12"/>
        <v>150</v>
      </c>
      <c r="H74" s="113"/>
      <c r="I74">
        <f>BRPL_EOD!AM74+BRPL_EOD!AN74</f>
        <v>136</v>
      </c>
      <c r="J74">
        <f>BYPL_EOD!AM74+BYPL_EOD!AN74</f>
        <v>0</v>
      </c>
      <c r="K74">
        <f>MES_EOD!AM74+MES_EOD!AN74</f>
        <v>0</v>
      </c>
      <c r="L74">
        <f>NDMC_EOD!AM74+NDMC_EOD!AN74</f>
        <v>14</v>
      </c>
      <c r="M74">
        <f>TPDDL_EOD!AM74+TPDDL_EOD!AN74</f>
        <v>0</v>
      </c>
      <c r="N74">
        <f t="shared" si="7"/>
        <v>150</v>
      </c>
      <c r="O74" s="113">
        <f t="shared" si="8"/>
        <v>0</v>
      </c>
      <c r="P74">
        <v>136</v>
      </c>
      <c r="Q74">
        <v>0</v>
      </c>
      <c r="R74">
        <v>0</v>
      </c>
      <c r="S74">
        <v>14</v>
      </c>
      <c r="T74">
        <v>0</v>
      </c>
      <c r="U74" s="115">
        <f t="shared" si="9"/>
        <v>150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184</v>
      </c>
      <c r="E75">
        <f>BAWANA!AQ75</f>
        <v>0</v>
      </c>
      <c r="F75">
        <f t="shared" si="11"/>
        <v>784</v>
      </c>
      <c r="G75">
        <f t="shared" si="12"/>
        <v>184</v>
      </c>
      <c r="H75" s="113"/>
      <c r="I75">
        <f>BRPL_EOD!AM75+BRPL_EOD!AN75</f>
        <v>136</v>
      </c>
      <c r="J75">
        <f>BYPL_EOD!AM75+BYPL_EOD!AN75</f>
        <v>0</v>
      </c>
      <c r="K75">
        <f>MES_EOD!AM75+MES_EOD!AN75</f>
        <v>0</v>
      </c>
      <c r="L75">
        <f>NDMC_EOD!AM75+NDMC_EOD!AN75</f>
        <v>48</v>
      </c>
      <c r="M75">
        <f>TPDDL_EOD!AM75+TPDDL_EOD!AN75</f>
        <v>0</v>
      </c>
      <c r="N75">
        <f t="shared" si="7"/>
        <v>184</v>
      </c>
      <c r="O75" s="113">
        <f t="shared" si="8"/>
        <v>0</v>
      </c>
      <c r="P75">
        <v>136</v>
      </c>
      <c r="Q75">
        <v>0</v>
      </c>
      <c r="R75">
        <v>0</v>
      </c>
      <c r="S75">
        <v>48</v>
      </c>
      <c r="T75">
        <v>0</v>
      </c>
      <c r="U75" s="115">
        <f t="shared" si="9"/>
        <v>184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182</v>
      </c>
      <c r="E76">
        <f>BAWANA!AQ76</f>
        <v>0</v>
      </c>
      <c r="F76">
        <f t="shared" si="11"/>
        <v>784</v>
      </c>
      <c r="G76">
        <f t="shared" si="12"/>
        <v>182</v>
      </c>
      <c r="H76" s="113"/>
      <c r="I76">
        <f>BRPL_EOD!AM76+BRPL_EOD!AN76</f>
        <v>136</v>
      </c>
      <c r="J76">
        <f>BYPL_EOD!AM76+BYPL_EOD!AN76</f>
        <v>0</v>
      </c>
      <c r="K76">
        <f>MES_EOD!AM76+MES_EOD!AN76</f>
        <v>0</v>
      </c>
      <c r="L76">
        <f>NDMC_EOD!AM76+NDMC_EOD!AN76</f>
        <v>46</v>
      </c>
      <c r="M76">
        <f>TPDDL_EOD!AM76+TPDDL_EOD!AN76</f>
        <v>0</v>
      </c>
      <c r="N76">
        <f t="shared" si="7"/>
        <v>182</v>
      </c>
      <c r="O76" s="113">
        <f t="shared" si="8"/>
        <v>0</v>
      </c>
      <c r="P76">
        <v>136</v>
      </c>
      <c r="Q76">
        <v>0</v>
      </c>
      <c r="R76">
        <v>0</v>
      </c>
      <c r="S76">
        <v>46</v>
      </c>
      <c r="T76">
        <v>0</v>
      </c>
      <c r="U76" s="115">
        <f t="shared" si="9"/>
        <v>182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162</v>
      </c>
      <c r="E77">
        <f>BAWANA!AQ77</f>
        <v>0</v>
      </c>
      <c r="F77">
        <f t="shared" si="11"/>
        <v>784</v>
      </c>
      <c r="G77">
        <f t="shared" si="12"/>
        <v>162</v>
      </c>
      <c r="H77" s="113"/>
      <c r="I77">
        <f>BRPL_EOD!AM77+BRPL_EOD!AN77</f>
        <v>136</v>
      </c>
      <c r="J77">
        <f>BYPL_EOD!AM77+BYPL_EOD!AN77</f>
        <v>0</v>
      </c>
      <c r="K77">
        <f>MES_EOD!AM77+MES_EOD!AN77</f>
        <v>0</v>
      </c>
      <c r="L77">
        <f>NDMC_EOD!AM77+NDMC_EOD!AN77</f>
        <v>26</v>
      </c>
      <c r="M77">
        <f>TPDDL_EOD!AM77+TPDDL_EOD!AN77</f>
        <v>0</v>
      </c>
      <c r="N77">
        <f t="shared" si="7"/>
        <v>162</v>
      </c>
      <c r="O77" s="113">
        <f t="shared" si="8"/>
        <v>0</v>
      </c>
      <c r="P77">
        <v>136</v>
      </c>
      <c r="Q77">
        <v>0</v>
      </c>
      <c r="R77">
        <v>0</v>
      </c>
      <c r="S77">
        <v>26</v>
      </c>
      <c r="T77">
        <v>0</v>
      </c>
      <c r="U77" s="115">
        <f t="shared" si="9"/>
        <v>162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162</v>
      </c>
      <c r="E78">
        <f>BAWANA!AQ78</f>
        <v>0</v>
      </c>
      <c r="F78">
        <f t="shared" si="11"/>
        <v>784</v>
      </c>
      <c r="G78">
        <f t="shared" si="12"/>
        <v>162</v>
      </c>
      <c r="H78" s="113"/>
      <c r="I78">
        <f>BRPL_EOD!AM78+BRPL_EOD!AN78</f>
        <v>136</v>
      </c>
      <c r="J78">
        <f>BYPL_EOD!AM78+BYPL_EOD!AN78</f>
        <v>0</v>
      </c>
      <c r="K78">
        <f>MES_EOD!AM78+MES_EOD!AN78</f>
        <v>0</v>
      </c>
      <c r="L78">
        <f>NDMC_EOD!AM78+NDMC_EOD!AN78</f>
        <v>26</v>
      </c>
      <c r="M78">
        <f>TPDDL_EOD!AM78+TPDDL_EOD!AN78</f>
        <v>0</v>
      </c>
      <c r="N78">
        <f t="shared" si="7"/>
        <v>162</v>
      </c>
      <c r="O78" s="113">
        <f t="shared" si="8"/>
        <v>0</v>
      </c>
      <c r="P78">
        <v>136</v>
      </c>
      <c r="Q78">
        <v>0</v>
      </c>
      <c r="R78">
        <v>0</v>
      </c>
      <c r="S78">
        <v>26</v>
      </c>
      <c r="T78">
        <v>0</v>
      </c>
      <c r="U78" s="115">
        <f t="shared" si="9"/>
        <v>162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162</v>
      </c>
      <c r="E79">
        <f>BAWANA!AQ79</f>
        <v>0</v>
      </c>
      <c r="F79">
        <f t="shared" si="11"/>
        <v>784</v>
      </c>
      <c r="G79">
        <f t="shared" si="12"/>
        <v>162</v>
      </c>
      <c r="H79" s="113"/>
      <c r="I79">
        <f>BRPL_EOD!AM79+BRPL_EOD!AN79</f>
        <v>136</v>
      </c>
      <c r="J79">
        <f>BYPL_EOD!AM79+BYPL_EOD!AN79</f>
        <v>0</v>
      </c>
      <c r="K79">
        <f>MES_EOD!AM79+MES_EOD!AN79</f>
        <v>0</v>
      </c>
      <c r="L79">
        <f>NDMC_EOD!AM79+NDMC_EOD!AN79</f>
        <v>26</v>
      </c>
      <c r="M79">
        <f>TPDDL_EOD!AM79+TPDDL_EOD!AN79</f>
        <v>0</v>
      </c>
      <c r="N79">
        <f t="shared" si="7"/>
        <v>162</v>
      </c>
      <c r="O79" s="113">
        <f t="shared" si="8"/>
        <v>0</v>
      </c>
      <c r="P79">
        <v>136</v>
      </c>
      <c r="Q79">
        <v>0</v>
      </c>
      <c r="R79">
        <v>0</v>
      </c>
      <c r="S79">
        <v>26</v>
      </c>
      <c r="T79">
        <v>0</v>
      </c>
      <c r="U79" s="115">
        <f t="shared" si="9"/>
        <v>162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162</v>
      </c>
      <c r="E80">
        <f>BAWANA!AQ80</f>
        <v>0</v>
      </c>
      <c r="F80">
        <f t="shared" si="11"/>
        <v>784</v>
      </c>
      <c r="G80">
        <f t="shared" si="12"/>
        <v>162</v>
      </c>
      <c r="H80" s="113"/>
      <c r="I80">
        <f>BRPL_EOD!AM80+BRPL_EOD!AN80</f>
        <v>136</v>
      </c>
      <c r="J80">
        <f>BYPL_EOD!AM80+BYPL_EOD!AN80</f>
        <v>0</v>
      </c>
      <c r="K80">
        <f>MES_EOD!AM80+MES_EOD!AN80</f>
        <v>0</v>
      </c>
      <c r="L80">
        <f>NDMC_EOD!AM80+NDMC_EOD!AN80</f>
        <v>26</v>
      </c>
      <c r="M80">
        <f>TPDDL_EOD!AM80+TPDDL_EOD!AN80</f>
        <v>0</v>
      </c>
      <c r="N80">
        <f t="shared" si="7"/>
        <v>162</v>
      </c>
      <c r="O80" s="113">
        <f t="shared" si="8"/>
        <v>0</v>
      </c>
      <c r="P80">
        <v>136</v>
      </c>
      <c r="Q80">
        <v>0</v>
      </c>
      <c r="R80">
        <v>0</v>
      </c>
      <c r="S80">
        <v>26</v>
      </c>
      <c r="T80">
        <v>0</v>
      </c>
      <c r="U80" s="115">
        <f t="shared" si="9"/>
        <v>162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162</v>
      </c>
      <c r="E81">
        <f>BAWANA!AQ81</f>
        <v>0</v>
      </c>
      <c r="F81">
        <f t="shared" si="11"/>
        <v>784</v>
      </c>
      <c r="G81">
        <f t="shared" si="12"/>
        <v>162</v>
      </c>
      <c r="H81" s="113"/>
      <c r="I81">
        <f>BRPL_EOD!AM81+BRPL_EOD!AN81</f>
        <v>136</v>
      </c>
      <c r="J81">
        <f>BYPL_EOD!AM81+BYPL_EOD!AN81</f>
        <v>0</v>
      </c>
      <c r="K81">
        <f>MES_EOD!AM81+MES_EOD!AN81</f>
        <v>0</v>
      </c>
      <c r="L81">
        <f>NDMC_EOD!AM81+NDMC_EOD!AN81</f>
        <v>26</v>
      </c>
      <c r="M81">
        <f>TPDDL_EOD!AM81+TPDDL_EOD!AN81</f>
        <v>0</v>
      </c>
      <c r="N81">
        <f t="shared" si="7"/>
        <v>162</v>
      </c>
      <c r="O81" s="113">
        <f t="shared" si="8"/>
        <v>0</v>
      </c>
      <c r="P81">
        <v>136</v>
      </c>
      <c r="Q81">
        <v>0</v>
      </c>
      <c r="R81">
        <v>0</v>
      </c>
      <c r="S81">
        <v>26</v>
      </c>
      <c r="T81">
        <v>0</v>
      </c>
      <c r="U81" s="115">
        <f t="shared" si="9"/>
        <v>162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162</v>
      </c>
      <c r="E82">
        <f>BAWANA!AQ82</f>
        <v>0</v>
      </c>
      <c r="F82">
        <f t="shared" si="11"/>
        <v>784</v>
      </c>
      <c r="G82">
        <f t="shared" si="12"/>
        <v>162</v>
      </c>
      <c r="H82" s="113"/>
      <c r="I82">
        <f>BRPL_EOD!AM82+BRPL_EOD!AN82</f>
        <v>136</v>
      </c>
      <c r="J82">
        <f>BYPL_EOD!AM82+BYPL_EOD!AN82</f>
        <v>0</v>
      </c>
      <c r="K82">
        <f>MES_EOD!AM82+MES_EOD!AN82</f>
        <v>0</v>
      </c>
      <c r="L82">
        <f>NDMC_EOD!AM82+NDMC_EOD!AN82</f>
        <v>26</v>
      </c>
      <c r="M82">
        <f>TPDDL_EOD!AM82+TPDDL_EOD!AN82</f>
        <v>0</v>
      </c>
      <c r="N82">
        <f t="shared" si="7"/>
        <v>162</v>
      </c>
      <c r="O82" s="113">
        <f t="shared" si="8"/>
        <v>0</v>
      </c>
      <c r="P82">
        <v>136</v>
      </c>
      <c r="Q82">
        <v>0</v>
      </c>
      <c r="R82">
        <v>0</v>
      </c>
      <c r="S82">
        <v>26</v>
      </c>
      <c r="T82">
        <v>0</v>
      </c>
      <c r="U82" s="115">
        <f t="shared" si="9"/>
        <v>162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171</v>
      </c>
      <c r="E83">
        <f>BAWANA!AQ83</f>
        <v>0</v>
      </c>
      <c r="F83">
        <f t="shared" si="11"/>
        <v>784</v>
      </c>
      <c r="G83">
        <f t="shared" si="12"/>
        <v>171</v>
      </c>
      <c r="H83" s="113"/>
      <c r="I83">
        <f>BRPL_EOD!AM83+BRPL_EOD!AN83</f>
        <v>136</v>
      </c>
      <c r="J83">
        <f>BYPL_EOD!AM83+BYPL_EOD!AN83</f>
        <v>0</v>
      </c>
      <c r="K83">
        <f>MES_EOD!AM83+MES_EOD!AN83</f>
        <v>0</v>
      </c>
      <c r="L83">
        <f>NDMC_EOD!AM83+NDMC_EOD!AN83</f>
        <v>35</v>
      </c>
      <c r="M83">
        <f>TPDDL_EOD!AM83+TPDDL_EOD!AN83</f>
        <v>0</v>
      </c>
      <c r="N83">
        <f t="shared" si="7"/>
        <v>171</v>
      </c>
      <c r="O83" s="113">
        <f t="shared" si="8"/>
        <v>0</v>
      </c>
      <c r="P83">
        <v>136</v>
      </c>
      <c r="Q83">
        <v>0</v>
      </c>
      <c r="R83">
        <v>0</v>
      </c>
      <c r="S83">
        <v>35</v>
      </c>
      <c r="T83">
        <v>0</v>
      </c>
      <c r="U83" s="115">
        <f t="shared" si="9"/>
        <v>171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177</v>
      </c>
      <c r="E84">
        <f>BAWANA!AQ84</f>
        <v>0</v>
      </c>
      <c r="F84">
        <f t="shared" si="11"/>
        <v>784</v>
      </c>
      <c r="G84">
        <f t="shared" si="12"/>
        <v>177</v>
      </c>
      <c r="H84" s="113"/>
      <c r="I84">
        <f>BRPL_EOD!AM84+BRPL_EOD!AN84</f>
        <v>136</v>
      </c>
      <c r="J84">
        <f>BYPL_EOD!AM84+BYPL_EOD!AN84</f>
        <v>0</v>
      </c>
      <c r="K84">
        <f>MES_EOD!AM84+MES_EOD!AN84</f>
        <v>0</v>
      </c>
      <c r="L84">
        <f>NDMC_EOD!AM84+NDMC_EOD!AN84</f>
        <v>41</v>
      </c>
      <c r="M84">
        <f>TPDDL_EOD!AM84+TPDDL_EOD!AN84</f>
        <v>0</v>
      </c>
      <c r="N84">
        <f t="shared" si="7"/>
        <v>177</v>
      </c>
      <c r="O84" s="113">
        <f t="shared" si="8"/>
        <v>0</v>
      </c>
      <c r="P84">
        <v>136</v>
      </c>
      <c r="Q84">
        <v>0</v>
      </c>
      <c r="R84">
        <v>0</v>
      </c>
      <c r="S84">
        <v>41</v>
      </c>
      <c r="T84">
        <v>0</v>
      </c>
      <c r="U84" s="115">
        <f t="shared" si="9"/>
        <v>177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184</v>
      </c>
      <c r="E85">
        <f>BAWANA!AQ85</f>
        <v>0</v>
      </c>
      <c r="F85">
        <f t="shared" si="11"/>
        <v>784</v>
      </c>
      <c r="G85">
        <f t="shared" si="12"/>
        <v>184</v>
      </c>
      <c r="H85" s="113"/>
      <c r="I85">
        <f>BRPL_EOD!AM85+BRPL_EOD!AN85</f>
        <v>136</v>
      </c>
      <c r="J85">
        <f>BYPL_EOD!AM85+BYPL_EOD!AN85</f>
        <v>0</v>
      </c>
      <c r="K85">
        <f>MES_EOD!AM85+MES_EOD!AN85</f>
        <v>0</v>
      </c>
      <c r="L85">
        <f>NDMC_EOD!AM85+NDMC_EOD!AN85</f>
        <v>48</v>
      </c>
      <c r="M85">
        <f>TPDDL_EOD!AM85+TPDDL_EOD!AN85</f>
        <v>0</v>
      </c>
      <c r="N85">
        <f t="shared" si="7"/>
        <v>184</v>
      </c>
      <c r="O85" s="113">
        <f t="shared" si="8"/>
        <v>0</v>
      </c>
      <c r="P85">
        <v>136</v>
      </c>
      <c r="Q85">
        <v>0</v>
      </c>
      <c r="R85">
        <v>0</v>
      </c>
      <c r="S85">
        <v>48</v>
      </c>
      <c r="T85">
        <v>0</v>
      </c>
      <c r="U85" s="115">
        <f t="shared" si="9"/>
        <v>184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186</v>
      </c>
      <c r="E86">
        <f>BAWANA!AQ86</f>
        <v>0</v>
      </c>
      <c r="F86">
        <f t="shared" si="11"/>
        <v>784</v>
      </c>
      <c r="G86">
        <f t="shared" si="12"/>
        <v>186</v>
      </c>
      <c r="H86" s="113"/>
      <c r="I86">
        <f>BRPL_EOD!AM86+BRPL_EOD!AN86</f>
        <v>136</v>
      </c>
      <c r="J86">
        <f>BYPL_EOD!AM86+BYPL_EOD!AN86</f>
        <v>0</v>
      </c>
      <c r="K86">
        <f>MES_EOD!AM86+MES_EOD!AN86</f>
        <v>0</v>
      </c>
      <c r="L86">
        <f>NDMC_EOD!AM86+NDMC_EOD!AN86</f>
        <v>50</v>
      </c>
      <c r="M86">
        <f>TPDDL_EOD!AM86+TPDDL_EOD!AN86</f>
        <v>0</v>
      </c>
      <c r="N86">
        <f t="shared" si="7"/>
        <v>186</v>
      </c>
      <c r="O86" s="113">
        <f t="shared" si="8"/>
        <v>0</v>
      </c>
      <c r="P86">
        <v>136</v>
      </c>
      <c r="Q86">
        <v>0</v>
      </c>
      <c r="R86">
        <v>0</v>
      </c>
      <c r="S86">
        <v>50</v>
      </c>
      <c r="T86">
        <v>0</v>
      </c>
      <c r="U86" s="115">
        <f t="shared" si="9"/>
        <v>186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187</v>
      </c>
      <c r="E87">
        <f>BAWANA!AQ87</f>
        <v>0</v>
      </c>
      <c r="F87">
        <f t="shared" si="11"/>
        <v>784</v>
      </c>
      <c r="G87">
        <f t="shared" si="12"/>
        <v>187</v>
      </c>
      <c r="H87" s="113"/>
      <c r="I87">
        <f>BRPL_EOD!AM87+BRPL_EOD!AN87</f>
        <v>136</v>
      </c>
      <c r="J87">
        <f>BYPL_EOD!AM87+BYPL_EOD!AN87</f>
        <v>0</v>
      </c>
      <c r="K87">
        <f>MES_EOD!AM87+MES_EOD!AN87</f>
        <v>0</v>
      </c>
      <c r="L87">
        <f>NDMC_EOD!AM87+NDMC_EOD!AN87</f>
        <v>51</v>
      </c>
      <c r="M87">
        <f>TPDDL_EOD!AM87+TPDDL_EOD!AN87</f>
        <v>0</v>
      </c>
      <c r="N87">
        <f t="shared" si="7"/>
        <v>187</v>
      </c>
      <c r="O87" s="113">
        <f t="shared" si="8"/>
        <v>0</v>
      </c>
      <c r="P87">
        <v>136</v>
      </c>
      <c r="Q87">
        <v>0</v>
      </c>
      <c r="R87">
        <v>0</v>
      </c>
      <c r="S87">
        <v>51</v>
      </c>
      <c r="T87">
        <v>0</v>
      </c>
      <c r="U87" s="115">
        <f t="shared" si="9"/>
        <v>187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181</v>
      </c>
      <c r="E88">
        <f>BAWANA!AQ88</f>
        <v>0</v>
      </c>
      <c r="F88">
        <f t="shared" si="11"/>
        <v>784</v>
      </c>
      <c r="G88">
        <f t="shared" si="12"/>
        <v>181</v>
      </c>
      <c r="H88" s="113"/>
      <c r="I88">
        <f>BRPL_EOD!AM88+BRPL_EOD!AN88</f>
        <v>136</v>
      </c>
      <c r="J88">
        <f>BYPL_EOD!AM88+BYPL_EOD!AN88</f>
        <v>0</v>
      </c>
      <c r="K88">
        <f>MES_EOD!AM88+MES_EOD!AN88</f>
        <v>0</v>
      </c>
      <c r="L88">
        <f>NDMC_EOD!AM88+NDMC_EOD!AN88</f>
        <v>45</v>
      </c>
      <c r="M88">
        <f>TPDDL_EOD!AM88+TPDDL_EOD!AN88</f>
        <v>0</v>
      </c>
      <c r="N88">
        <f t="shared" si="7"/>
        <v>181</v>
      </c>
      <c r="O88" s="113">
        <f t="shared" si="8"/>
        <v>0</v>
      </c>
      <c r="P88">
        <v>136</v>
      </c>
      <c r="Q88">
        <v>0</v>
      </c>
      <c r="R88">
        <v>0</v>
      </c>
      <c r="S88">
        <v>45</v>
      </c>
      <c r="T88">
        <v>0</v>
      </c>
      <c r="U88" s="115">
        <f t="shared" si="9"/>
        <v>181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180</v>
      </c>
      <c r="E89">
        <f>BAWANA!AQ89</f>
        <v>0</v>
      </c>
      <c r="F89">
        <f t="shared" si="11"/>
        <v>784</v>
      </c>
      <c r="G89">
        <f t="shared" si="12"/>
        <v>180</v>
      </c>
      <c r="H89" s="113"/>
      <c r="I89">
        <f>BRPL_EOD!AM89+BRPL_EOD!AN89</f>
        <v>136</v>
      </c>
      <c r="J89">
        <f>BYPL_EOD!AM89+BYPL_EOD!AN89</f>
        <v>0</v>
      </c>
      <c r="K89">
        <f>MES_EOD!AM89+MES_EOD!AN89</f>
        <v>0</v>
      </c>
      <c r="L89">
        <f>NDMC_EOD!AM89+NDMC_EOD!AN89</f>
        <v>44</v>
      </c>
      <c r="M89">
        <f>TPDDL_EOD!AM89+TPDDL_EOD!AN89</f>
        <v>0</v>
      </c>
      <c r="N89">
        <f t="shared" si="7"/>
        <v>180</v>
      </c>
      <c r="O89" s="113">
        <f t="shared" si="8"/>
        <v>0</v>
      </c>
      <c r="P89">
        <v>136</v>
      </c>
      <c r="Q89">
        <v>0</v>
      </c>
      <c r="R89">
        <v>0</v>
      </c>
      <c r="S89">
        <v>44</v>
      </c>
      <c r="T89">
        <v>0</v>
      </c>
      <c r="U89" s="115">
        <f t="shared" si="9"/>
        <v>180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169</v>
      </c>
      <c r="E90">
        <f>BAWANA!AQ90</f>
        <v>0</v>
      </c>
      <c r="F90">
        <f t="shared" si="11"/>
        <v>784</v>
      </c>
      <c r="G90">
        <f t="shared" si="12"/>
        <v>169</v>
      </c>
      <c r="H90" s="113"/>
      <c r="I90">
        <f>BRPL_EOD!AM90+BRPL_EOD!AN90</f>
        <v>136</v>
      </c>
      <c r="J90">
        <f>BYPL_EOD!AM90+BYPL_EOD!AN90</f>
        <v>0</v>
      </c>
      <c r="K90">
        <f>MES_EOD!AM90+MES_EOD!AN90</f>
        <v>0</v>
      </c>
      <c r="L90">
        <f>NDMC_EOD!AM90+NDMC_EOD!AN90</f>
        <v>33</v>
      </c>
      <c r="M90">
        <f>TPDDL_EOD!AM90+TPDDL_EOD!AN90</f>
        <v>0</v>
      </c>
      <c r="N90">
        <f t="shared" si="7"/>
        <v>169</v>
      </c>
      <c r="O90" s="113">
        <f t="shared" si="8"/>
        <v>0</v>
      </c>
      <c r="P90">
        <v>136</v>
      </c>
      <c r="Q90">
        <v>0</v>
      </c>
      <c r="R90">
        <v>0</v>
      </c>
      <c r="S90">
        <v>33</v>
      </c>
      <c r="T90">
        <v>0</v>
      </c>
      <c r="U90" s="115">
        <f t="shared" si="9"/>
        <v>169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157</v>
      </c>
      <c r="E91">
        <f>BAWANA!AQ91</f>
        <v>0</v>
      </c>
      <c r="F91">
        <f t="shared" si="11"/>
        <v>784</v>
      </c>
      <c r="G91">
        <f t="shared" si="12"/>
        <v>157</v>
      </c>
      <c r="H91" s="113"/>
      <c r="I91">
        <f>BRPL_EOD!AM91+BRPL_EOD!AN91</f>
        <v>136</v>
      </c>
      <c r="J91">
        <f>BYPL_EOD!AM91+BYPL_EOD!AN91</f>
        <v>0</v>
      </c>
      <c r="K91">
        <f>MES_EOD!AM91+MES_EOD!AN91</f>
        <v>0</v>
      </c>
      <c r="L91">
        <f>NDMC_EOD!AM91+NDMC_EOD!AN91</f>
        <v>21</v>
      </c>
      <c r="M91">
        <f>TPDDL_EOD!AM91+TPDDL_EOD!AN91</f>
        <v>0</v>
      </c>
      <c r="N91">
        <f t="shared" si="7"/>
        <v>157</v>
      </c>
      <c r="O91" s="113">
        <f t="shared" si="8"/>
        <v>0</v>
      </c>
      <c r="P91">
        <v>136</v>
      </c>
      <c r="Q91">
        <v>0</v>
      </c>
      <c r="R91">
        <v>0</v>
      </c>
      <c r="S91">
        <v>21</v>
      </c>
      <c r="T91">
        <v>0</v>
      </c>
      <c r="U91" s="115">
        <f t="shared" si="9"/>
        <v>157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156</v>
      </c>
      <c r="E92">
        <f>BAWANA!AQ92</f>
        <v>0</v>
      </c>
      <c r="F92">
        <f t="shared" si="11"/>
        <v>784</v>
      </c>
      <c r="G92">
        <f t="shared" si="12"/>
        <v>156</v>
      </c>
      <c r="H92" s="113"/>
      <c r="I92">
        <f>BRPL_EOD!AM92+BRPL_EOD!AN92</f>
        <v>136</v>
      </c>
      <c r="J92">
        <f>BYPL_EOD!AM92+BYPL_EOD!AN92</f>
        <v>0</v>
      </c>
      <c r="K92">
        <f>MES_EOD!AM92+MES_EOD!AN92</f>
        <v>0</v>
      </c>
      <c r="L92">
        <f>NDMC_EOD!AM92+NDMC_EOD!AN92</f>
        <v>20</v>
      </c>
      <c r="M92">
        <f>TPDDL_EOD!AM92+TPDDL_EOD!AN92</f>
        <v>0</v>
      </c>
      <c r="N92">
        <f t="shared" si="7"/>
        <v>156</v>
      </c>
      <c r="O92" s="113">
        <f t="shared" si="8"/>
        <v>0</v>
      </c>
      <c r="P92">
        <v>136</v>
      </c>
      <c r="Q92">
        <v>0</v>
      </c>
      <c r="R92">
        <v>0</v>
      </c>
      <c r="S92">
        <v>20</v>
      </c>
      <c r="T92">
        <v>0</v>
      </c>
      <c r="U92" s="115">
        <f t="shared" si="9"/>
        <v>156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155</v>
      </c>
      <c r="E93">
        <f>BAWANA!AQ93</f>
        <v>0</v>
      </c>
      <c r="F93">
        <f t="shared" si="11"/>
        <v>784</v>
      </c>
      <c r="G93">
        <f t="shared" si="12"/>
        <v>155</v>
      </c>
      <c r="H93" s="113"/>
      <c r="I93">
        <f>BRPL_EOD!AM93+BRPL_EOD!AN93</f>
        <v>136</v>
      </c>
      <c r="J93">
        <f>BYPL_EOD!AM93+BYPL_EOD!AN93</f>
        <v>0</v>
      </c>
      <c r="K93">
        <f>MES_EOD!AM93+MES_EOD!AN93</f>
        <v>0</v>
      </c>
      <c r="L93">
        <f>NDMC_EOD!AM93+NDMC_EOD!AN93</f>
        <v>19</v>
      </c>
      <c r="M93">
        <f>TPDDL_EOD!AM93+TPDDL_EOD!AN93</f>
        <v>0</v>
      </c>
      <c r="N93">
        <f t="shared" si="7"/>
        <v>155</v>
      </c>
      <c r="O93" s="113">
        <f t="shared" si="8"/>
        <v>0</v>
      </c>
      <c r="P93">
        <v>136</v>
      </c>
      <c r="Q93">
        <v>0</v>
      </c>
      <c r="R93">
        <v>0</v>
      </c>
      <c r="S93">
        <v>19</v>
      </c>
      <c r="T93">
        <v>0</v>
      </c>
      <c r="U93" s="115">
        <f t="shared" si="9"/>
        <v>155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163</v>
      </c>
      <c r="E94">
        <f>BAWANA!AQ94</f>
        <v>0</v>
      </c>
      <c r="F94">
        <f t="shared" si="11"/>
        <v>784</v>
      </c>
      <c r="G94">
        <f t="shared" si="12"/>
        <v>163</v>
      </c>
      <c r="H94" s="113"/>
      <c r="I94">
        <f>BRPL_EOD!AM94+BRPL_EOD!AN94</f>
        <v>136</v>
      </c>
      <c r="J94">
        <f>BYPL_EOD!AM94+BYPL_EOD!AN94</f>
        <v>0</v>
      </c>
      <c r="K94">
        <f>MES_EOD!AM94+MES_EOD!AN94</f>
        <v>0</v>
      </c>
      <c r="L94">
        <f>NDMC_EOD!AM94+NDMC_EOD!AN94</f>
        <v>27</v>
      </c>
      <c r="M94">
        <f>TPDDL_EOD!AM94+TPDDL_EOD!AN94</f>
        <v>0</v>
      </c>
      <c r="N94">
        <f t="shared" si="7"/>
        <v>163</v>
      </c>
      <c r="O94" s="113">
        <f t="shared" si="8"/>
        <v>0</v>
      </c>
      <c r="P94">
        <v>136</v>
      </c>
      <c r="Q94">
        <v>0</v>
      </c>
      <c r="R94">
        <v>0</v>
      </c>
      <c r="S94">
        <v>27</v>
      </c>
      <c r="T94">
        <v>0</v>
      </c>
      <c r="U94" s="115">
        <f t="shared" si="9"/>
        <v>163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161</v>
      </c>
      <c r="E95">
        <f>BAWANA!AQ95</f>
        <v>0</v>
      </c>
      <c r="F95">
        <f t="shared" si="11"/>
        <v>784</v>
      </c>
      <c r="G95">
        <f t="shared" si="12"/>
        <v>161</v>
      </c>
      <c r="H95" s="113"/>
      <c r="I95">
        <f>BRPL_EOD!AM95+BRPL_EOD!AN95</f>
        <v>136</v>
      </c>
      <c r="J95">
        <f>BYPL_EOD!AM95+BYPL_EOD!AN95</f>
        <v>0</v>
      </c>
      <c r="K95">
        <f>MES_EOD!AM95+MES_EOD!AN95</f>
        <v>0</v>
      </c>
      <c r="L95">
        <f>NDMC_EOD!AM95+NDMC_EOD!AN95</f>
        <v>25</v>
      </c>
      <c r="M95">
        <f>TPDDL_EOD!AM95+TPDDL_EOD!AN95</f>
        <v>0</v>
      </c>
      <c r="N95">
        <f t="shared" si="7"/>
        <v>161</v>
      </c>
      <c r="O95" s="113">
        <f t="shared" si="8"/>
        <v>0</v>
      </c>
      <c r="P95">
        <v>136</v>
      </c>
      <c r="Q95">
        <v>0</v>
      </c>
      <c r="R95">
        <v>0</v>
      </c>
      <c r="S95">
        <v>25</v>
      </c>
      <c r="T95">
        <v>0</v>
      </c>
      <c r="U95" s="115">
        <f t="shared" si="9"/>
        <v>161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162</v>
      </c>
      <c r="E96">
        <f>BAWANA!AQ96</f>
        <v>0</v>
      </c>
      <c r="F96">
        <f t="shared" si="11"/>
        <v>784</v>
      </c>
      <c r="G96">
        <f t="shared" si="12"/>
        <v>162</v>
      </c>
      <c r="H96" s="113"/>
      <c r="I96">
        <f>BRPL_EOD!AM96+BRPL_EOD!AN96</f>
        <v>136</v>
      </c>
      <c r="J96">
        <f>BYPL_EOD!AM96+BYPL_EOD!AN96</f>
        <v>0</v>
      </c>
      <c r="K96">
        <f>MES_EOD!AM96+MES_EOD!AN96</f>
        <v>0</v>
      </c>
      <c r="L96">
        <f>NDMC_EOD!AM96+NDMC_EOD!AN96</f>
        <v>26</v>
      </c>
      <c r="M96">
        <f>TPDDL_EOD!AM96+TPDDL_EOD!AN96</f>
        <v>0</v>
      </c>
      <c r="N96">
        <f t="shared" si="7"/>
        <v>162</v>
      </c>
      <c r="O96" s="113">
        <f t="shared" si="8"/>
        <v>0</v>
      </c>
      <c r="P96">
        <v>136</v>
      </c>
      <c r="Q96">
        <v>0</v>
      </c>
      <c r="R96">
        <v>0</v>
      </c>
      <c r="S96">
        <v>26</v>
      </c>
      <c r="T96">
        <v>0</v>
      </c>
      <c r="U96" s="115">
        <f t="shared" si="9"/>
        <v>162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198</v>
      </c>
      <c r="E97">
        <f>BAWANA!AQ97</f>
        <v>0</v>
      </c>
      <c r="F97">
        <f t="shared" si="11"/>
        <v>784</v>
      </c>
      <c r="G97">
        <f t="shared" si="12"/>
        <v>198</v>
      </c>
      <c r="H97" s="113"/>
      <c r="I97">
        <f>BRPL_EOD!AM97+BRPL_EOD!AN97</f>
        <v>170</v>
      </c>
      <c r="J97">
        <f>BYPL_EOD!AM97+BYPL_EOD!AN97</f>
        <v>0</v>
      </c>
      <c r="K97">
        <f>MES_EOD!AM97+MES_EOD!AN97</f>
        <v>0</v>
      </c>
      <c r="L97">
        <f>NDMC_EOD!AM97+NDMC_EOD!AN97</f>
        <v>28</v>
      </c>
      <c r="M97">
        <f>TPDDL_EOD!AM97+TPDDL_EOD!AN97</f>
        <v>0</v>
      </c>
      <c r="N97">
        <f t="shared" si="7"/>
        <v>198</v>
      </c>
      <c r="O97" s="113">
        <f t="shared" si="8"/>
        <v>0</v>
      </c>
      <c r="P97">
        <v>170</v>
      </c>
      <c r="Q97">
        <v>0</v>
      </c>
      <c r="R97">
        <v>0</v>
      </c>
      <c r="S97">
        <v>28</v>
      </c>
      <c r="T97">
        <v>0</v>
      </c>
      <c r="U97" s="115">
        <f t="shared" si="9"/>
        <v>198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201</v>
      </c>
      <c r="E98">
        <f>BAWANA!AQ98</f>
        <v>0</v>
      </c>
      <c r="F98">
        <f t="shared" si="11"/>
        <v>784</v>
      </c>
      <c r="G98">
        <f t="shared" si="12"/>
        <v>201</v>
      </c>
      <c r="H98" s="113"/>
      <c r="I98">
        <f>BRPL_EOD!AM98+BRPL_EOD!AN98</f>
        <v>170</v>
      </c>
      <c r="J98">
        <f>BYPL_EOD!AM98+BYPL_EOD!AN98</f>
        <v>0</v>
      </c>
      <c r="K98">
        <f>MES_EOD!AM98+MES_EOD!AN98</f>
        <v>0</v>
      </c>
      <c r="L98">
        <f>NDMC_EOD!AM98+NDMC_EOD!AN98</f>
        <v>31</v>
      </c>
      <c r="M98">
        <f>TPDDL_EOD!AM98+TPDDL_EOD!AN98</f>
        <v>0</v>
      </c>
      <c r="N98">
        <f t="shared" si="7"/>
        <v>201</v>
      </c>
      <c r="O98" s="113">
        <f t="shared" si="8"/>
        <v>0</v>
      </c>
      <c r="P98">
        <v>170</v>
      </c>
      <c r="Q98">
        <v>0</v>
      </c>
      <c r="R98">
        <v>0</v>
      </c>
      <c r="S98">
        <v>31</v>
      </c>
      <c r="T98">
        <v>0</v>
      </c>
      <c r="U98" s="115">
        <f t="shared" si="9"/>
        <v>201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23.52</v>
      </c>
      <c r="C99" s="115">
        <f t="shared" ref="C99:U99" si="14">SUM(C3:C98)/4000</f>
        <v>0</v>
      </c>
      <c r="D99" s="115">
        <f t="shared" si="14"/>
        <v>3.8824999999999998</v>
      </c>
      <c r="E99" s="115">
        <f t="shared" si="14"/>
        <v>0</v>
      </c>
      <c r="F99" s="115">
        <f t="shared" si="14"/>
        <v>18.815999999999999</v>
      </c>
      <c r="G99" s="115">
        <f t="shared" si="14"/>
        <v>3.8824999999999998</v>
      </c>
      <c r="H99" s="115"/>
      <c r="I99" s="115">
        <f t="shared" si="14"/>
        <v>3.3820000000000001</v>
      </c>
      <c r="J99" s="115">
        <f t="shared" si="14"/>
        <v>0</v>
      </c>
      <c r="K99" s="115">
        <f t="shared" si="14"/>
        <v>0</v>
      </c>
      <c r="L99" s="115">
        <f t="shared" si="14"/>
        <v>0.50049999999999994</v>
      </c>
      <c r="M99" s="115">
        <f t="shared" si="14"/>
        <v>0</v>
      </c>
      <c r="N99" s="115">
        <f t="shared" si="14"/>
        <v>3.8824999999999998</v>
      </c>
      <c r="O99" s="115">
        <f t="shared" si="14"/>
        <v>0</v>
      </c>
      <c r="P99" s="115">
        <f t="shared" si="14"/>
        <v>3.3820000000000001</v>
      </c>
      <c r="Q99" s="115">
        <f t="shared" si="14"/>
        <v>0</v>
      </c>
      <c r="R99" s="115">
        <f t="shared" si="14"/>
        <v>0</v>
      </c>
      <c r="S99" s="115">
        <f t="shared" si="14"/>
        <v>0.50049999999999994</v>
      </c>
      <c r="T99" s="115">
        <f t="shared" si="14"/>
        <v>0</v>
      </c>
      <c r="U99" s="115">
        <f t="shared" si="14"/>
        <v>3.8824999999999998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72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416</v>
      </c>
      <c r="AZ1" s="76" t="s">
        <v>417</v>
      </c>
      <c r="BA1" s="76" t="s">
        <v>423</v>
      </c>
      <c r="BB1" s="76" t="s">
        <v>427</v>
      </c>
      <c r="BC1" s="39" t="s">
        <v>381</v>
      </c>
      <c r="BD1" s="38" t="s">
        <v>393</v>
      </c>
      <c r="BE1" s="38" t="s">
        <v>385</v>
      </c>
      <c r="BF1" s="38" t="s">
        <v>387</v>
      </c>
      <c r="BG1" s="38" t="s">
        <v>392</v>
      </c>
      <c r="BH1" s="38" t="s">
        <v>389</v>
      </c>
      <c r="BI1" s="38" t="s">
        <v>388</v>
      </c>
      <c r="BJ1" s="38" t="s">
        <v>395</v>
      </c>
      <c r="BK1" s="38" t="s">
        <v>383</v>
      </c>
      <c r="BL1" s="38" t="s">
        <v>396</v>
      </c>
      <c r="BM1" s="38" t="s">
        <v>386</v>
      </c>
      <c r="BN1" s="38" t="s">
        <v>382</v>
      </c>
      <c r="BO1" s="38" t="s">
        <v>391</v>
      </c>
      <c r="BP1" s="38" t="s">
        <v>384</v>
      </c>
      <c r="BQ1" s="38" t="s">
        <v>394</v>
      </c>
      <c r="BR1" s="38" t="s">
        <v>390</v>
      </c>
      <c r="BS1" s="149" t="s">
        <v>418</v>
      </c>
      <c r="BT1" s="149" t="s">
        <v>419</v>
      </c>
      <c r="BU1" s="149" t="s">
        <v>429</v>
      </c>
      <c r="BV1" s="149" t="s">
        <v>430</v>
      </c>
      <c r="BW1" s="149" t="s">
        <v>431</v>
      </c>
      <c r="BX1" s="149" t="s">
        <v>432</v>
      </c>
      <c r="BY1" s="149" t="s">
        <v>433</v>
      </c>
      <c r="BZ1" s="76" t="s">
        <v>410</v>
      </c>
      <c r="CA1" s="76" t="s">
        <v>411</v>
      </c>
      <c r="CB1" s="76" t="s">
        <v>412</v>
      </c>
      <c r="CC1" s="76" t="s">
        <v>413</v>
      </c>
      <c r="CD1" s="76" t="s">
        <v>414</v>
      </c>
      <c r="CE1" s="37" t="s">
        <v>405</v>
      </c>
      <c r="CF1" s="37" t="s">
        <v>406</v>
      </c>
      <c r="CG1" s="37" t="s">
        <v>407</v>
      </c>
      <c r="CH1" s="37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9"/>
      <c r="CT1" s="39"/>
      <c r="CU1" s="39"/>
      <c r="CV1" s="39"/>
      <c r="DQ1" t="s">
        <v>142</v>
      </c>
    </row>
    <row r="2" spans="1:121">
      <c r="A2" s="221"/>
      <c r="AS2" s="19"/>
      <c r="AT2" s="127"/>
      <c r="AU2" s="127"/>
      <c r="AV2" s="127"/>
      <c r="AW2" s="127"/>
      <c r="AX2" s="127"/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416</v>
      </c>
      <c r="AZ1" s="76" t="s">
        <v>417</v>
      </c>
      <c r="BA1" s="76" t="s">
        <v>423</v>
      </c>
      <c r="BB1" s="76" t="s">
        <v>427</v>
      </c>
      <c r="BC1" s="39" t="s">
        <v>381</v>
      </c>
      <c r="BD1" s="38" t="s">
        <v>393</v>
      </c>
      <c r="BE1" s="38" t="s">
        <v>385</v>
      </c>
      <c r="BF1" s="38" t="s">
        <v>387</v>
      </c>
      <c r="BG1" s="38" t="s">
        <v>392</v>
      </c>
      <c r="BH1" s="38" t="s">
        <v>389</v>
      </c>
      <c r="BI1" s="38" t="s">
        <v>388</v>
      </c>
      <c r="BJ1" s="38" t="s">
        <v>395</v>
      </c>
      <c r="BK1" s="38" t="s">
        <v>383</v>
      </c>
      <c r="BL1" s="38" t="s">
        <v>396</v>
      </c>
      <c r="BM1" s="38" t="s">
        <v>386</v>
      </c>
      <c r="BN1" s="38" t="s">
        <v>382</v>
      </c>
      <c r="BO1" s="38" t="s">
        <v>391</v>
      </c>
      <c r="BP1" s="38" t="s">
        <v>384</v>
      </c>
      <c r="BQ1" s="38" t="s">
        <v>394</v>
      </c>
      <c r="BR1" s="38" t="s">
        <v>390</v>
      </c>
      <c r="BS1" s="149" t="s">
        <v>418</v>
      </c>
      <c r="BT1" s="149" t="s">
        <v>419</v>
      </c>
      <c r="BU1" s="149" t="s">
        <v>429</v>
      </c>
      <c r="BV1" s="149" t="s">
        <v>430</v>
      </c>
      <c r="BW1" s="149" t="s">
        <v>431</v>
      </c>
      <c r="BX1" s="149" t="s">
        <v>432</v>
      </c>
      <c r="BY1" s="149" t="s">
        <v>433</v>
      </c>
      <c r="BZ1" s="76" t="s">
        <v>410</v>
      </c>
      <c r="CA1" s="76" t="s">
        <v>411</v>
      </c>
      <c r="CB1" s="76" t="s">
        <v>412</v>
      </c>
      <c r="CC1" s="76" t="s">
        <v>413</v>
      </c>
      <c r="CD1" s="76" t="s">
        <v>414</v>
      </c>
      <c r="CE1" s="37" t="s">
        <v>405</v>
      </c>
      <c r="CF1" s="37" t="s">
        <v>406</v>
      </c>
      <c r="CG1" s="37" t="s">
        <v>407</v>
      </c>
      <c r="CH1" s="37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7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688.35329999999999</v>
      </c>
      <c r="L3">
        <v>674.81782899999996</v>
      </c>
      <c r="M3">
        <v>97.055942999999999</v>
      </c>
      <c r="N3">
        <v>124.38</v>
      </c>
      <c r="O3">
        <v>130.58009999999999</v>
      </c>
      <c r="P3">
        <v>118.965296</v>
      </c>
      <c r="Q3">
        <v>22.63</v>
      </c>
      <c r="R3">
        <v>44.906624999999998</v>
      </c>
      <c r="S3">
        <v>27.638981000000001</v>
      </c>
      <c r="T3">
        <v>3.09</v>
      </c>
      <c r="U3">
        <v>418.77</v>
      </c>
      <c r="V3">
        <v>13.9</v>
      </c>
      <c r="W3">
        <v>46.399079999999998</v>
      </c>
      <c r="X3">
        <v>148.30000000000001</v>
      </c>
      <c r="Y3">
        <v>0</v>
      </c>
      <c r="Z3">
        <v>0</v>
      </c>
      <c r="AA3">
        <v>28.09872</v>
      </c>
      <c r="AB3">
        <v>48.499828000000001</v>
      </c>
      <c r="AC3">
        <v>23.197434999999999</v>
      </c>
      <c r="AD3">
        <v>0</v>
      </c>
      <c r="AE3">
        <v>39.450268999999999</v>
      </c>
      <c r="AF3">
        <v>10.375318</v>
      </c>
      <c r="AG3">
        <v>51.082107000000001</v>
      </c>
      <c r="AH3">
        <v>22.286372</v>
      </c>
      <c r="AI3">
        <v>0</v>
      </c>
      <c r="AJ3">
        <v>0</v>
      </c>
      <c r="AK3">
        <v>33.911501000000001</v>
      </c>
      <c r="AL3">
        <v>51.128</v>
      </c>
      <c r="AM3">
        <v>19.346114</v>
      </c>
      <c r="AN3">
        <v>0.77966899999999995</v>
      </c>
      <c r="AO3">
        <v>0</v>
      </c>
      <c r="AP3">
        <v>0.89670000000000005</v>
      </c>
      <c r="AQ3">
        <v>45.896434999999997</v>
      </c>
      <c r="AR3">
        <v>34.776000000000003</v>
      </c>
      <c r="AS3">
        <v>37.890518999999998</v>
      </c>
      <c r="AT3">
        <v>18.441004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2.3187009999999999</v>
      </c>
      <c r="BA3">
        <v>0.86243999999999998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3040.1187929999996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688.35329999999999</v>
      </c>
      <c r="L4">
        <v>674.81782899999996</v>
      </c>
      <c r="M4">
        <v>97.055942999999999</v>
      </c>
      <c r="N4">
        <v>124.38</v>
      </c>
      <c r="O4">
        <v>130.58009999999999</v>
      </c>
      <c r="P4">
        <v>126.030984</v>
      </c>
      <c r="Q4">
        <v>22.63</v>
      </c>
      <c r="R4">
        <v>44.906624999999998</v>
      </c>
      <c r="S4">
        <v>27.638981000000001</v>
      </c>
      <c r="T4">
        <v>3.09</v>
      </c>
      <c r="U4">
        <v>418.77</v>
      </c>
      <c r="V4">
        <v>13.9</v>
      </c>
      <c r="W4">
        <v>46.399079999999998</v>
      </c>
      <c r="X4">
        <v>148.30000000000001</v>
      </c>
      <c r="Y4">
        <v>0</v>
      </c>
      <c r="Z4">
        <v>0</v>
      </c>
      <c r="AA4">
        <v>28.09872</v>
      </c>
      <c r="AB4">
        <v>48.499828000000001</v>
      </c>
      <c r="AC4">
        <v>23.197434999999999</v>
      </c>
      <c r="AD4">
        <v>0</v>
      </c>
      <c r="AE4">
        <v>39.450268999999999</v>
      </c>
      <c r="AF4">
        <v>10.375318</v>
      </c>
      <c r="AG4">
        <v>51.082107000000001</v>
      </c>
      <c r="AH4">
        <v>22.286372</v>
      </c>
      <c r="AI4">
        <v>0</v>
      </c>
      <c r="AJ4">
        <v>0</v>
      </c>
      <c r="AK4">
        <v>33.911501000000001</v>
      </c>
      <c r="AL4">
        <v>51.128</v>
      </c>
      <c r="AM4">
        <v>19.346114</v>
      </c>
      <c r="AN4">
        <v>0.77966899999999995</v>
      </c>
      <c r="AO4">
        <v>0</v>
      </c>
      <c r="AP4">
        <v>0.89670000000000005</v>
      </c>
      <c r="AQ4">
        <v>45.896434999999997</v>
      </c>
      <c r="AR4">
        <v>34.776000000000003</v>
      </c>
      <c r="AS4">
        <v>37.890518999999998</v>
      </c>
      <c r="AT4">
        <v>18.06467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0</v>
      </c>
      <c r="BA4">
        <v>0.86243999999999998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3044.489446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688.35329999999999</v>
      </c>
      <c r="L5">
        <v>674.81782899999996</v>
      </c>
      <c r="M5">
        <v>97.055942999999999</v>
      </c>
      <c r="N5">
        <v>124.38</v>
      </c>
      <c r="O5">
        <v>130.58009999999999</v>
      </c>
      <c r="P5">
        <v>128.04425800000001</v>
      </c>
      <c r="Q5">
        <v>22.63</v>
      </c>
      <c r="R5">
        <v>44.906624999999998</v>
      </c>
      <c r="S5">
        <v>27.638981000000001</v>
      </c>
      <c r="T5">
        <v>3.09</v>
      </c>
      <c r="U5">
        <v>418.77</v>
      </c>
      <c r="V5">
        <v>13.9</v>
      </c>
      <c r="W5">
        <v>46.399079999999998</v>
      </c>
      <c r="X5">
        <v>148.30000000000001</v>
      </c>
      <c r="Y5">
        <v>0</v>
      </c>
      <c r="Z5">
        <v>0</v>
      </c>
      <c r="AA5">
        <v>28.09872</v>
      </c>
      <c r="AB5">
        <v>48.499828000000001</v>
      </c>
      <c r="AC5">
        <v>23.197434999999999</v>
      </c>
      <c r="AD5">
        <v>0</v>
      </c>
      <c r="AE5">
        <v>39.450268999999999</v>
      </c>
      <c r="AF5">
        <v>10.375318</v>
      </c>
      <c r="AG5">
        <v>51.082107000000001</v>
      </c>
      <c r="AH5">
        <v>22.286372</v>
      </c>
      <c r="AI5">
        <v>0</v>
      </c>
      <c r="AJ5">
        <v>0</v>
      </c>
      <c r="AK5">
        <v>33.911501000000001</v>
      </c>
      <c r="AL5">
        <v>51.128</v>
      </c>
      <c r="AM5">
        <v>19.346114</v>
      </c>
      <c r="AN5">
        <v>0.77966899999999995</v>
      </c>
      <c r="AO5">
        <v>0</v>
      </c>
      <c r="AP5">
        <v>0.89670000000000005</v>
      </c>
      <c r="AQ5">
        <v>45.896434999999997</v>
      </c>
      <c r="AR5">
        <v>34.776000000000003</v>
      </c>
      <c r="AS5">
        <v>37.890518999999998</v>
      </c>
      <c r="AT5">
        <v>15.775826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0</v>
      </c>
      <c r="BA5">
        <v>0.86243999999999998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3044.2138760000003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688.35329999999999</v>
      </c>
      <c r="L6">
        <v>674.81782899999996</v>
      </c>
      <c r="M6">
        <v>97.055942999999999</v>
      </c>
      <c r="N6">
        <v>124.38</v>
      </c>
      <c r="O6">
        <v>130.58009999999999</v>
      </c>
      <c r="P6">
        <v>130.05753300000001</v>
      </c>
      <c r="Q6">
        <v>22.63</v>
      </c>
      <c r="R6">
        <v>44.906624999999998</v>
      </c>
      <c r="S6">
        <v>27.638981000000001</v>
      </c>
      <c r="T6">
        <v>3.09</v>
      </c>
      <c r="U6">
        <v>418.77</v>
      </c>
      <c r="V6">
        <v>13.9</v>
      </c>
      <c r="W6">
        <v>46.399079999999998</v>
      </c>
      <c r="X6">
        <v>148.30000000000001</v>
      </c>
      <c r="Y6">
        <v>0</v>
      </c>
      <c r="Z6">
        <v>0</v>
      </c>
      <c r="AA6">
        <v>28.09872</v>
      </c>
      <c r="AB6">
        <v>48.499828000000001</v>
      </c>
      <c r="AC6">
        <v>23.197434999999999</v>
      </c>
      <c r="AD6">
        <v>0</v>
      </c>
      <c r="AE6">
        <v>39.450268999999999</v>
      </c>
      <c r="AF6">
        <v>10.375318</v>
      </c>
      <c r="AG6">
        <v>51.082107000000001</v>
      </c>
      <c r="AH6">
        <v>22.286372</v>
      </c>
      <c r="AI6">
        <v>0</v>
      </c>
      <c r="AJ6">
        <v>0</v>
      </c>
      <c r="AK6">
        <v>33.911501000000001</v>
      </c>
      <c r="AL6">
        <v>51.128</v>
      </c>
      <c r="AM6">
        <v>19.346114</v>
      </c>
      <c r="AN6">
        <v>0.77966899999999995</v>
      </c>
      <c r="AO6">
        <v>0</v>
      </c>
      <c r="AP6">
        <v>0.89670000000000005</v>
      </c>
      <c r="AQ6">
        <v>34.422325999999998</v>
      </c>
      <c r="AR6">
        <v>34.776000000000003</v>
      </c>
      <c r="AS6">
        <v>37.890518999999998</v>
      </c>
      <c r="AT6">
        <v>15.422072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0</v>
      </c>
      <c r="BA6">
        <v>0.86243999999999998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3034.3992879999992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688.35329999999999</v>
      </c>
      <c r="L7">
        <v>674.81782899999996</v>
      </c>
      <c r="M7">
        <v>97.055942999999999</v>
      </c>
      <c r="N7">
        <v>124.38</v>
      </c>
      <c r="O7">
        <v>130.58009999999999</v>
      </c>
      <c r="P7">
        <v>132.070807</v>
      </c>
      <c r="Q7">
        <v>22.63</v>
      </c>
      <c r="R7">
        <v>44.906624999999998</v>
      </c>
      <c r="S7">
        <v>27.638981000000001</v>
      </c>
      <c r="T7">
        <v>3.09</v>
      </c>
      <c r="U7">
        <v>418.77</v>
      </c>
      <c r="V7">
        <v>13.9</v>
      </c>
      <c r="W7">
        <v>46.399079999999998</v>
      </c>
      <c r="X7">
        <v>148.30000000000001</v>
      </c>
      <c r="Y7">
        <v>0</v>
      </c>
      <c r="Z7">
        <v>0</v>
      </c>
      <c r="AA7">
        <v>28.09872</v>
      </c>
      <c r="AB7">
        <v>48.499828000000001</v>
      </c>
      <c r="AC7">
        <v>23.197434999999999</v>
      </c>
      <c r="AD7">
        <v>0</v>
      </c>
      <c r="AE7">
        <v>39.450268999999999</v>
      </c>
      <c r="AF7">
        <v>20.750636</v>
      </c>
      <c r="AG7">
        <v>51.082107000000001</v>
      </c>
      <c r="AH7">
        <v>22.286372</v>
      </c>
      <c r="AI7">
        <v>0</v>
      </c>
      <c r="AJ7">
        <v>0</v>
      </c>
      <c r="AK7">
        <v>33.911501000000001</v>
      </c>
      <c r="AL7">
        <v>51.128</v>
      </c>
      <c r="AM7">
        <v>19.346114</v>
      </c>
      <c r="AN7">
        <v>0.77966899999999995</v>
      </c>
      <c r="AO7">
        <v>0</v>
      </c>
      <c r="AP7">
        <v>0.89670000000000005</v>
      </c>
      <c r="AQ7">
        <v>34.422325999999998</v>
      </c>
      <c r="AR7">
        <v>34.776000000000003</v>
      </c>
      <c r="AS7">
        <v>37.890518999999998</v>
      </c>
      <c r="AT7">
        <v>14.500679999999999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0</v>
      </c>
      <c r="BA7">
        <v>0.86243999999999998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3045.8664880000001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688.35329999999999</v>
      </c>
      <c r="L8">
        <v>674.81782899999996</v>
      </c>
      <c r="M8">
        <v>97.055942999999999</v>
      </c>
      <c r="N8">
        <v>124.38</v>
      </c>
      <c r="O8">
        <v>130.58009999999999</v>
      </c>
      <c r="P8">
        <v>134.084082</v>
      </c>
      <c r="Q8">
        <v>22.63</v>
      </c>
      <c r="R8">
        <v>44.906624999999998</v>
      </c>
      <c r="S8">
        <v>27.638981000000001</v>
      </c>
      <c r="T8">
        <v>3.09</v>
      </c>
      <c r="U8">
        <v>418.77</v>
      </c>
      <c r="V8">
        <v>13.9</v>
      </c>
      <c r="W8">
        <v>46.399079999999998</v>
      </c>
      <c r="X8">
        <v>148.30000000000001</v>
      </c>
      <c r="Y8">
        <v>0</v>
      </c>
      <c r="Z8">
        <v>0</v>
      </c>
      <c r="AA8">
        <v>28.09872</v>
      </c>
      <c r="AB8">
        <v>48.499828000000001</v>
      </c>
      <c r="AC8">
        <v>23.197434999999999</v>
      </c>
      <c r="AD8">
        <v>0</v>
      </c>
      <c r="AE8">
        <v>39.450268999999999</v>
      </c>
      <c r="AF8">
        <v>20.750636</v>
      </c>
      <c r="AG8">
        <v>51.082107000000001</v>
      </c>
      <c r="AH8">
        <v>22.286372</v>
      </c>
      <c r="AI8">
        <v>0</v>
      </c>
      <c r="AJ8">
        <v>0</v>
      </c>
      <c r="AK8">
        <v>33.911501000000001</v>
      </c>
      <c r="AL8">
        <v>51.128</v>
      </c>
      <c r="AM8">
        <v>19.346114</v>
      </c>
      <c r="AN8">
        <v>0.77966899999999995</v>
      </c>
      <c r="AO8">
        <v>0</v>
      </c>
      <c r="AP8">
        <v>0.89670000000000005</v>
      </c>
      <c r="AQ8">
        <v>22.948217</v>
      </c>
      <c r="AR8">
        <v>34.776000000000003</v>
      </c>
      <c r="AS8">
        <v>37.890518999999998</v>
      </c>
      <c r="AT8">
        <v>13.759302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0</v>
      </c>
      <c r="BA8">
        <v>0.86243999999999998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3035.664276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688.35329999999999</v>
      </c>
      <c r="L9">
        <v>674.81782899999996</v>
      </c>
      <c r="M9">
        <v>97.055942999999999</v>
      </c>
      <c r="N9">
        <v>124.38</v>
      </c>
      <c r="O9">
        <v>130.58009999999999</v>
      </c>
      <c r="P9">
        <v>136.09735599999999</v>
      </c>
      <c r="Q9">
        <v>22.63</v>
      </c>
      <c r="R9">
        <v>44.906624999999998</v>
      </c>
      <c r="S9">
        <v>27.638981000000001</v>
      </c>
      <c r="T9">
        <v>3.09</v>
      </c>
      <c r="U9">
        <v>418.77</v>
      </c>
      <c r="V9">
        <v>13.9</v>
      </c>
      <c r="W9">
        <v>46.399079999999998</v>
      </c>
      <c r="X9">
        <v>148.30000000000001</v>
      </c>
      <c r="Y9">
        <v>0</v>
      </c>
      <c r="Z9">
        <v>0</v>
      </c>
      <c r="AA9">
        <v>28.09872</v>
      </c>
      <c r="AB9">
        <v>48.499828000000001</v>
      </c>
      <c r="AC9">
        <v>23.197434999999999</v>
      </c>
      <c r="AD9">
        <v>0</v>
      </c>
      <c r="AE9">
        <v>39.450268999999999</v>
      </c>
      <c r="AF9">
        <v>20.750636</v>
      </c>
      <c r="AG9">
        <v>51.082107000000001</v>
      </c>
      <c r="AH9">
        <v>22.286372</v>
      </c>
      <c r="AI9">
        <v>0</v>
      </c>
      <c r="AJ9">
        <v>0</v>
      </c>
      <c r="AK9">
        <v>33.911501000000001</v>
      </c>
      <c r="AL9">
        <v>51.128</v>
      </c>
      <c r="AM9">
        <v>19.346114</v>
      </c>
      <c r="AN9">
        <v>0.77966899999999995</v>
      </c>
      <c r="AO9">
        <v>0</v>
      </c>
      <c r="AP9">
        <v>0.89670000000000005</v>
      </c>
      <c r="AQ9">
        <v>22.948217</v>
      </c>
      <c r="AR9">
        <v>34.776000000000003</v>
      </c>
      <c r="AS9">
        <v>37.890518999999998</v>
      </c>
      <c r="AT9">
        <v>10.48488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0</v>
      </c>
      <c r="BA9">
        <v>0.86243999999999998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3034.4031279999999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688.35329999999999</v>
      </c>
      <c r="L10">
        <v>674.81782899999996</v>
      </c>
      <c r="M10">
        <v>97.055942999999999</v>
      </c>
      <c r="N10">
        <v>124.38</v>
      </c>
      <c r="O10">
        <v>130.58009999999999</v>
      </c>
      <c r="P10">
        <v>138.11063100000001</v>
      </c>
      <c r="Q10">
        <v>22.63</v>
      </c>
      <c r="R10">
        <v>44.906624999999998</v>
      </c>
      <c r="S10">
        <v>27.638981000000001</v>
      </c>
      <c r="T10">
        <v>3.09</v>
      </c>
      <c r="U10">
        <v>418.77</v>
      </c>
      <c r="V10">
        <v>13.9</v>
      </c>
      <c r="W10">
        <v>46.399079999999998</v>
      </c>
      <c r="X10">
        <v>148.30000000000001</v>
      </c>
      <c r="Y10">
        <v>0</v>
      </c>
      <c r="Z10">
        <v>0</v>
      </c>
      <c r="AA10">
        <v>28.09872</v>
      </c>
      <c r="AB10">
        <v>32.333219</v>
      </c>
      <c r="AC10">
        <v>23.197434999999999</v>
      </c>
      <c r="AD10">
        <v>0</v>
      </c>
      <c r="AE10">
        <v>39.450268999999999</v>
      </c>
      <c r="AF10">
        <v>20.750636</v>
      </c>
      <c r="AG10">
        <v>51.082107000000001</v>
      </c>
      <c r="AH10">
        <v>22.286372</v>
      </c>
      <c r="AI10">
        <v>0</v>
      </c>
      <c r="AJ10">
        <v>0</v>
      </c>
      <c r="AK10">
        <v>33.911501000000001</v>
      </c>
      <c r="AL10">
        <v>51.128</v>
      </c>
      <c r="AM10">
        <v>19.346114</v>
      </c>
      <c r="AN10">
        <v>0.77966899999999995</v>
      </c>
      <c r="AO10">
        <v>0</v>
      </c>
      <c r="AP10">
        <v>0.89670000000000005</v>
      </c>
      <c r="AQ10">
        <v>22.948217</v>
      </c>
      <c r="AR10">
        <v>34.776000000000003</v>
      </c>
      <c r="AS10">
        <v>37.890518999999998</v>
      </c>
      <c r="AT10">
        <v>11.792956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0</v>
      </c>
      <c r="BA10">
        <v>0.86243999999999998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3021.5578700000001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615.08949399999995</v>
      </c>
      <c r="L11">
        <v>674.81782899999996</v>
      </c>
      <c r="M11">
        <v>97.055942999999999</v>
      </c>
      <c r="N11">
        <v>124.38</v>
      </c>
      <c r="O11">
        <v>130.58009999999999</v>
      </c>
      <c r="P11">
        <v>140.12</v>
      </c>
      <c r="Q11">
        <v>22.63</v>
      </c>
      <c r="R11">
        <v>44.906624999999998</v>
      </c>
      <c r="S11">
        <v>27.638981000000001</v>
      </c>
      <c r="T11">
        <v>3.09</v>
      </c>
      <c r="U11">
        <v>418.77</v>
      </c>
      <c r="V11">
        <v>13.9</v>
      </c>
      <c r="W11">
        <v>46.399079999999998</v>
      </c>
      <c r="X11">
        <v>148.30000000000001</v>
      </c>
      <c r="Y11">
        <v>0</v>
      </c>
      <c r="Z11">
        <v>0</v>
      </c>
      <c r="AA11">
        <v>28.09872</v>
      </c>
      <c r="AB11">
        <v>32.333219</v>
      </c>
      <c r="AC11">
        <v>23.197434999999999</v>
      </c>
      <c r="AD11">
        <v>0</v>
      </c>
      <c r="AE11">
        <v>39.450268999999999</v>
      </c>
      <c r="AF11">
        <v>20.750636</v>
      </c>
      <c r="AG11">
        <v>51.082107000000001</v>
      </c>
      <c r="AH11">
        <v>22.286372</v>
      </c>
      <c r="AI11">
        <v>0</v>
      </c>
      <c r="AJ11">
        <v>0</v>
      </c>
      <c r="AK11">
        <v>33.911501000000001</v>
      </c>
      <c r="AL11">
        <v>51.128</v>
      </c>
      <c r="AM11">
        <v>19.346114</v>
      </c>
      <c r="AN11">
        <v>0.77966899999999995</v>
      </c>
      <c r="AO11">
        <v>0</v>
      </c>
      <c r="AP11">
        <v>0.89670000000000005</v>
      </c>
      <c r="AQ11">
        <v>22.948217</v>
      </c>
      <c r="AR11">
        <v>34.776000000000003</v>
      </c>
      <c r="AS11">
        <v>37.890518999999998</v>
      </c>
      <c r="AT11">
        <v>11.048859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0</v>
      </c>
      <c r="BA11">
        <v>0.86243999999999998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2949.5593360000007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533.25919999999996</v>
      </c>
      <c r="L12">
        <v>674.81782899999996</v>
      </c>
      <c r="M12">
        <v>97.055942999999999</v>
      </c>
      <c r="N12">
        <v>124.38</v>
      </c>
      <c r="O12">
        <v>130.58009999999999</v>
      </c>
      <c r="P12">
        <v>141.73009999999999</v>
      </c>
      <c r="Q12">
        <v>22.63</v>
      </c>
      <c r="R12">
        <v>44.906624999999998</v>
      </c>
      <c r="S12">
        <v>27.638981000000001</v>
      </c>
      <c r="T12">
        <v>3.09</v>
      </c>
      <c r="U12">
        <v>418.77</v>
      </c>
      <c r="V12">
        <v>13.9</v>
      </c>
      <c r="W12">
        <v>46.399079999999998</v>
      </c>
      <c r="X12">
        <v>148.30000000000001</v>
      </c>
      <c r="Y12">
        <v>0</v>
      </c>
      <c r="Z12">
        <v>0</v>
      </c>
      <c r="AA12">
        <v>14.04936</v>
      </c>
      <c r="AB12">
        <v>32.333219</v>
      </c>
      <c r="AC12">
        <v>23.197434999999999</v>
      </c>
      <c r="AD12">
        <v>0</v>
      </c>
      <c r="AE12">
        <v>39.450268999999999</v>
      </c>
      <c r="AF12">
        <v>20.750636</v>
      </c>
      <c r="AG12">
        <v>51.082107000000001</v>
      </c>
      <c r="AH12">
        <v>22.286372</v>
      </c>
      <c r="AI12">
        <v>0</v>
      </c>
      <c r="AJ12">
        <v>0</v>
      </c>
      <c r="AK12">
        <v>33.911501000000001</v>
      </c>
      <c r="AL12">
        <v>51.128</v>
      </c>
      <c r="AM12">
        <v>19.346114</v>
      </c>
      <c r="AN12">
        <v>0.77966899999999995</v>
      </c>
      <c r="AO12">
        <v>0</v>
      </c>
      <c r="AP12">
        <v>0.89670000000000005</v>
      </c>
      <c r="AQ12">
        <v>22.948217</v>
      </c>
      <c r="AR12">
        <v>34.776000000000003</v>
      </c>
      <c r="AS12">
        <v>37.890518999999998</v>
      </c>
      <c r="AT12">
        <v>14.010296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0</v>
      </c>
      <c r="BA12">
        <v>0.86243999999999998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2858.2512190000002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483.25920000000002</v>
      </c>
      <c r="L13">
        <v>674.81782899999996</v>
      </c>
      <c r="M13">
        <v>97.055942999999999</v>
      </c>
      <c r="N13">
        <v>124.38</v>
      </c>
      <c r="O13">
        <v>130.58009999999999</v>
      </c>
      <c r="P13">
        <v>141.73009999999999</v>
      </c>
      <c r="Q13">
        <v>22.63</v>
      </c>
      <c r="R13">
        <v>44.906624999999998</v>
      </c>
      <c r="S13">
        <v>27.638981000000001</v>
      </c>
      <c r="T13">
        <v>3.09</v>
      </c>
      <c r="U13">
        <v>418.77</v>
      </c>
      <c r="V13">
        <v>13.9</v>
      </c>
      <c r="W13">
        <v>46.399079999999998</v>
      </c>
      <c r="X13">
        <v>148.30000000000001</v>
      </c>
      <c r="Y13">
        <v>0</v>
      </c>
      <c r="Z13">
        <v>0</v>
      </c>
      <c r="AA13">
        <v>14.04936</v>
      </c>
      <c r="AB13">
        <v>32.333219</v>
      </c>
      <c r="AC13">
        <v>23.197434999999999</v>
      </c>
      <c r="AD13">
        <v>0</v>
      </c>
      <c r="AE13">
        <v>39.450268999999999</v>
      </c>
      <c r="AF13">
        <v>20.750636</v>
      </c>
      <c r="AG13">
        <v>51.082107000000001</v>
      </c>
      <c r="AH13">
        <v>22.286372</v>
      </c>
      <c r="AI13">
        <v>0</v>
      </c>
      <c r="AJ13">
        <v>0</v>
      </c>
      <c r="AK13">
        <v>33.911501000000001</v>
      </c>
      <c r="AL13">
        <v>51.128</v>
      </c>
      <c r="AM13">
        <v>19.346114</v>
      </c>
      <c r="AN13">
        <v>0.77966899999999995</v>
      </c>
      <c r="AO13">
        <v>0</v>
      </c>
      <c r="AP13">
        <v>0.89670000000000005</v>
      </c>
      <c r="AQ13">
        <v>22.948217</v>
      </c>
      <c r="AR13">
        <v>34.776000000000003</v>
      </c>
      <c r="AS13">
        <v>37.890518999999998</v>
      </c>
      <c r="AT13">
        <v>13.506740000000001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0</v>
      </c>
      <c r="BA13">
        <v>0.86243999999999998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2807.7476630000001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483.25920000000002</v>
      </c>
      <c r="L14">
        <v>644.22760000000005</v>
      </c>
      <c r="M14">
        <v>97.055942999999999</v>
      </c>
      <c r="N14">
        <v>124.38</v>
      </c>
      <c r="O14">
        <v>130.58009999999999</v>
      </c>
      <c r="P14">
        <v>141.73009999999999</v>
      </c>
      <c r="Q14">
        <v>22.63</v>
      </c>
      <c r="R14">
        <v>44.906624999999998</v>
      </c>
      <c r="S14">
        <v>27.638981000000001</v>
      </c>
      <c r="T14">
        <v>3.09</v>
      </c>
      <c r="U14">
        <v>418.77</v>
      </c>
      <c r="V14">
        <v>13.9</v>
      </c>
      <c r="W14">
        <v>46.399079999999998</v>
      </c>
      <c r="X14">
        <v>148.30000000000001</v>
      </c>
      <c r="Y14">
        <v>0</v>
      </c>
      <c r="Z14">
        <v>0</v>
      </c>
      <c r="AA14">
        <v>14.04936</v>
      </c>
      <c r="AB14">
        <v>32.333219</v>
      </c>
      <c r="AC14">
        <v>23.197434999999999</v>
      </c>
      <c r="AD14">
        <v>0</v>
      </c>
      <c r="AE14">
        <v>39.450268999999999</v>
      </c>
      <c r="AF14">
        <v>20.750636</v>
      </c>
      <c r="AG14">
        <v>51.082107000000001</v>
      </c>
      <c r="AH14">
        <v>22.286372</v>
      </c>
      <c r="AI14">
        <v>0</v>
      </c>
      <c r="AJ14">
        <v>0</v>
      </c>
      <c r="AK14">
        <v>33.911501000000001</v>
      </c>
      <c r="AL14">
        <v>51.128</v>
      </c>
      <c r="AM14">
        <v>19.346114</v>
      </c>
      <c r="AN14">
        <v>0.77966899999999995</v>
      </c>
      <c r="AO14">
        <v>0</v>
      </c>
      <c r="AP14">
        <v>0.89670000000000005</v>
      </c>
      <c r="AQ14">
        <v>22.948217</v>
      </c>
      <c r="AR14">
        <v>34.776000000000003</v>
      </c>
      <c r="AS14">
        <v>37.890518999999998</v>
      </c>
      <c r="AT14">
        <v>14.987197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0</v>
      </c>
      <c r="BA14">
        <v>0.86243999999999998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2778.6378910000008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479.04259999999999</v>
      </c>
      <c r="L15">
        <v>562.66769999999997</v>
      </c>
      <c r="M15">
        <v>97.055942999999999</v>
      </c>
      <c r="N15">
        <v>124.38</v>
      </c>
      <c r="O15">
        <v>130.58009999999999</v>
      </c>
      <c r="P15">
        <v>141.73009999999999</v>
      </c>
      <c r="Q15">
        <v>22.63</v>
      </c>
      <c r="R15">
        <v>44.906624999999998</v>
      </c>
      <c r="S15">
        <v>27.638981000000001</v>
      </c>
      <c r="T15">
        <v>3.09</v>
      </c>
      <c r="U15">
        <v>418.77</v>
      </c>
      <c r="V15">
        <v>13.9</v>
      </c>
      <c r="W15">
        <v>46.399079999999998</v>
      </c>
      <c r="X15">
        <v>148.30000000000001</v>
      </c>
      <c r="Y15">
        <v>0</v>
      </c>
      <c r="Z15">
        <v>0</v>
      </c>
      <c r="AA15">
        <v>14.04936</v>
      </c>
      <c r="AB15">
        <v>32.333219</v>
      </c>
      <c r="AC15">
        <v>23.197434999999999</v>
      </c>
      <c r="AD15">
        <v>0</v>
      </c>
      <c r="AE15">
        <v>39.450268999999999</v>
      </c>
      <c r="AF15">
        <v>20.750636</v>
      </c>
      <c r="AG15">
        <v>51.082107000000001</v>
      </c>
      <c r="AH15">
        <v>22.286372</v>
      </c>
      <c r="AI15">
        <v>0</v>
      </c>
      <c r="AJ15">
        <v>0</v>
      </c>
      <c r="AK15">
        <v>33.911501000000001</v>
      </c>
      <c r="AL15">
        <v>51.128</v>
      </c>
      <c r="AM15">
        <v>19.346114</v>
      </c>
      <c r="AN15">
        <v>0.77966899999999995</v>
      </c>
      <c r="AO15">
        <v>0</v>
      </c>
      <c r="AP15">
        <v>0.89670000000000005</v>
      </c>
      <c r="AQ15">
        <v>22.948217</v>
      </c>
      <c r="AR15">
        <v>34.776000000000003</v>
      </c>
      <c r="AS15">
        <v>37.890518999999998</v>
      </c>
      <c r="AT15">
        <v>14.93336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0</v>
      </c>
      <c r="BA15">
        <v>0.86243999999999998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2692.8075540000009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429.04259999999999</v>
      </c>
      <c r="L16">
        <v>482.66770000000002</v>
      </c>
      <c r="M16">
        <v>97.055942999999999</v>
      </c>
      <c r="N16">
        <v>124.38</v>
      </c>
      <c r="O16">
        <v>130.58009999999999</v>
      </c>
      <c r="P16">
        <v>141.73009999999999</v>
      </c>
      <c r="Q16">
        <v>17.081700000000001</v>
      </c>
      <c r="R16">
        <v>43.849888999999997</v>
      </c>
      <c r="S16">
        <v>21.2988</v>
      </c>
      <c r="T16">
        <v>3.09</v>
      </c>
      <c r="U16">
        <v>418.77</v>
      </c>
      <c r="V16">
        <v>13.9</v>
      </c>
      <c r="W16">
        <v>46.399079999999998</v>
      </c>
      <c r="X16">
        <v>148.30000000000001</v>
      </c>
      <c r="Y16">
        <v>0</v>
      </c>
      <c r="Z16">
        <v>0</v>
      </c>
      <c r="AA16">
        <v>14.04936</v>
      </c>
      <c r="AB16">
        <v>32.333219</v>
      </c>
      <c r="AC16">
        <v>23.197434999999999</v>
      </c>
      <c r="AD16">
        <v>0</v>
      </c>
      <c r="AE16">
        <v>39.450268999999999</v>
      </c>
      <c r="AF16">
        <v>20.750636</v>
      </c>
      <c r="AG16">
        <v>51.082107000000001</v>
      </c>
      <c r="AH16">
        <v>22.286372</v>
      </c>
      <c r="AI16">
        <v>0</v>
      </c>
      <c r="AJ16">
        <v>0</v>
      </c>
      <c r="AK16">
        <v>33.911501000000001</v>
      </c>
      <c r="AL16">
        <v>51.128</v>
      </c>
      <c r="AM16">
        <v>19.346114</v>
      </c>
      <c r="AN16">
        <v>0.77966899999999995</v>
      </c>
      <c r="AO16">
        <v>0</v>
      </c>
      <c r="AP16">
        <v>0.89670000000000005</v>
      </c>
      <c r="AQ16">
        <v>22.948217</v>
      </c>
      <c r="AR16">
        <v>34.776000000000003</v>
      </c>
      <c r="AS16">
        <v>37.890518999999998</v>
      </c>
      <c r="AT16">
        <v>17.872948999999998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0</v>
      </c>
      <c r="BA16">
        <v>0.86243999999999998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2552.8019260000001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384.04259999999999</v>
      </c>
      <c r="L17">
        <v>402.66770000000002</v>
      </c>
      <c r="M17">
        <v>97.055942999999999</v>
      </c>
      <c r="N17">
        <v>124.38</v>
      </c>
      <c r="O17">
        <v>130.58009999999999</v>
      </c>
      <c r="P17">
        <v>141.73009999999999</v>
      </c>
      <c r="Q17">
        <v>20.087900000000001</v>
      </c>
      <c r="R17">
        <v>44.906624999999998</v>
      </c>
      <c r="S17">
        <v>21.2988</v>
      </c>
      <c r="T17">
        <v>3.09</v>
      </c>
      <c r="U17">
        <v>418.77</v>
      </c>
      <c r="V17">
        <v>13.9</v>
      </c>
      <c r="W17">
        <v>46.399079999999998</v>
      </c>
      <c r="X17">
        <v>148.30000000000001</v>
      </c>
      <c r="Y17">
        <v>0</v>
      </c>
      <c r="Z17">
        <v>0</v>
      </c>
      <c r="AA17">
        <v>14.04936</v>
      </c>
      <c r="AB17">
        <v>32.333219</v>
      </c>
      <c r="AC17">
        <v>23.197434999999999</v>
      </c>
      <c r="AD17">
        <v>0</v>
      </c>
      <c r="AE17">
        <v>39.450268999999999</v>
      </c>
      <c r="AF17">
        <v>20.750636</v>
      </c>
      <c r="AG17">
        <v>51.082107000000001</v>
      </c>
      <c r="AH17">
        <v>22.286372</v>
      </c>
      <c r="AI17">
        <v>0</v>
      </c>
      <c r="AJ17">
        <v>0</v>
      </c>
      <c r="AK17">
        <v>33.911501000000001</v>
      </c>
      <c r="AL17">
        <v>51.128</v>
      </c>
      <c r="AM17">
        <v>19.346114</v>
      </c>
      <c r="AN17">
        <v>0.77966899999999995</v>
      </c>
      <c r="AO17">
        <v>0</v>
      </c>
      <c r="AP17">
        <v>0.89670000000000005</v>
      </c>
      <c r="AQ17">
        <v>22.948217</v>
      </c>
      <c r="AR17">
        <v>34.776000000000003</v>
      </c>
      <c r="AS17">
        <v>37.890518999999998</v>
      </c>
      <c r="AT17">
        <v>19.850584999999999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0</v>
      </c>
      <c r="BA17">
        <v>0.86243999999999998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2433.842498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384.04259999999999</v>
      </c>
      <c r="L18">
        <v>382.66770000000002</v>
      </c>
      <c r="M18">
        <v>97.055942999999999</v>
      </c>
      <c r="N18">
        <v>124.38</v>
      </c>
      <c r="O18">
        <v>130.58009999999999</v>
      </c>
      <c r="P18">
        <v>141.73009999999999</v>
      </c>
      <c r="Q18">
        <v>20.087900000000001</v>
      </c>
      <c r="R18">
        <v>44.906624999999998</v>
      </c>
      <c r="S18">
        <v>24.9346</v>
      </c>
      <c r="T18">
        <v>3.09</v>
      </c>
      <c r="U18">
        <v>418.77</v>
      </c>
      <c r="V18">
        <v>13.9</v>
      </c>
      <c r="W18">
        <v>46.399079999999998</v>
      </c>
      <c r="X18">
        <v>148.30000000000001</v>
      </c>
      <c r="Y18">
        <v>0</v>
      </c>
      <c r="Z18">
        <v>0</v>
      </c>
      <c r="AA18">
        <v>14.04936</v>
      </c>
      <c r="AB18">
        <v>32.333219</v>
      </c>
      <c r="AC18">
        <v>23.197434999999999</v>
      </c>
      <c r="AD18">
        <v>0</v>
      </c>
      <c r="AE18">
        <v>39.450268999999999</v>
      </c>
      <c r="AF18">
        <v>20.750636</v>
      </c>
      <c r="AG18">
        <v>51.082107000000001</v>
      </c>
      <c r="AH18">
        <v>22.286372</v>
      </c>
      <c r="AI18">
        <v>0</v>
      </c>
      <c r="AJ18">
        <v>0</v>
      </c>
      <c r="AK18">
        <v>33.911501000000001</v>
      </c>
      <c r="AL18">
        <v>51.128</v>
      </c>
      <c r="AM18">
        <v>19.346114</v>
      </c>
      <c r="AN18">
        <v>0.77966899999999995</v>
      </c>
      <c r="AO18">
        <v>0</v>
      </c>
      <c r="AP18">
        <v>0.89670000000000005</v>
      </c>
      <c r="AQ18">
        <v>22.948217</v>
      </c>
      <c r="AR18">
        <v>34.776000000000003</v>
      </c>
      <c r="AS18">
        <v>37.890518999999998</v>
      </c>
      <c r="AT18">
        <v>19.999969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0</v>
      </c>
      <c r="BA18">
        <v>0.86243999999999998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2417.6276819999998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384.04259999999999</v>
      </c>
      <c r="L19">
        <v>375.51499999999999</v>
      </c>
      <c r="M19">
        <v>97.055942999999999</v>
      </c>
      <c r="N19">
        <v>124.38</v>
      </c>
      <c r="O19">
        <v>130.58009999999999</v>
      </c>
      <c r="P19">
        <v>141.73009999999999</v>
      </c>
      <c r="Q19">
        <v>16.119399999999999</v>
      </c>
      <c r="R19">
        <v>44.906624999999998</v>
      </c>
      <c r="S19">
        <v>19.748100000000001</v>
      </c>
      <c r="T19">
        <v>3.09</v>
      </c>
      <c r="U19">
        <v>418.77</v>
      </c>
      <c r="V19">
        <v>13.9</v>
      </c>
      <c r="W19">
        <v>46.399079999999998</v>
      </c>
      <c r="X19">
        <v>148.30000000000001</v>
      </c>
      <c r="Y19">
        <v>0</v>
      </c>
      <c r="Z19">
        <v>0</v>
      </c>
      <c r="AA19">
        <v>14.04936</v>
      </c>
      <c r="AB19">
        <v>32.333219</v>
      </c>
      <c r="AC19">
        <v>23.197434999999999</v>
      </c>
      <c r="AD19">
        <v>0</v>
      </c>
      <c r="AE19">
        <v>39.450268999999999</v>
      </c>
      <c r="AF19">
        <v>20.750636</v>
      </c>
      <c r="AG19">
        <v>51.082107000000001</v>
      </c>
      <c r="AH19">
        <v>22.286372</v>
      </c>
      <c r="AI19">
        <v>0</v>
      </c>
      <c r="AJ19">
        <v>0</v>
      </c>
      <c r="AK19">
        <v>33.911501000000001</v>
      </c>
      <c r="AL19">
        <v>51.128</v>
      </c>
      <c r="AM19">
        <v>19.346114</v>
      </c>
      <c r="AN19">
        <v>0.77966899999999995</v>
      </c>
      <c r="AO19">
        <v>0</v>
      </c>
      <c r="AP19">
        <v>0.89670000000000005</v>
      </c>
      <c r="AQ19">
        <v>22.948217</v>
      </c>
      <c r="AR19">
        <v>34.776000000000003</v>
      </c>
      <c r="AS19">
        <v>37.890518999999998</v>
      </c>
      <c r="AT19">
        <v>19.999969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0</v>
      </c>
      <c r="BA19">
        <v>0.86243999999999998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2401.319982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384.04259999999999</v>
      </c>
      <c r="L20">
        <v>375.51499999999999</v>
      </c>
      <c r="M20">
        <v>97.055942999999999</v>
      </c>
      <c r="N20">
        <v>124.38</v>
      </c>
      <c r="O20">
        <v>130.58009999999999</v>
      </c>
      <c r="P20">
        <v>141.73009999999999</v>
      </c>
      <c r="Q20">
        <v>16.119399999999999</v>
      </c>
      <c r="R20">
        <v>44.906624999999998</v>
      </c>
      <c r="S20">
        <v>19.748100000000001</v>
      </c>
      <c r="T20">
        <v>3.09</v>
      </c>
      <c r="U20">
        <v>418.77</v>
      </c>
      <c r="V20">
        <v>13.9</v>
      </c>
      <c r="W20">
        <v>46.399079999999998</v>
      </c>
      <c r="X20">
        <v>148.30000000000001</v>
      </c>
      <c r="Y20">
        <v>0</v>
      </c>
      <c r="Z20">
        <v>0</v>
      </c>
      <c r="AA20">
        <v>14.04936</v>
      </c>
      <c r="AB20">
        <v>32.333219</v>
      </c>
      <c r="AC20">
        <v>23.197434999999999</v>
      </c>
      <c r="AD20">
        <v>0</v>
      </c>
      <c r="AE20">
        <v>39.450268999999999</v>
      </c>
      <c r="AF20">
        <v>20.750636</v>
      </c>
      <c r="AG20">
        <v>51.082107000000001</v>
      </c>
      <c r="AH20">
        <v>22.286372</v>
      </c>
      <c r="AI20">
        <v>0</v>
      </c>
      <c r="AJ20">
        <v>0</v>
      </c>
      <c r="AK20">
        <v>33.911501000000001</v>
      </c>
      <c r="AL20">
        <v>51.128</v>
      </c>
      <c r="AM20">
        <v>19.346114</v>
      </c>
      <c r="AN20">
        <v>0.77966899999999995</v>
      </c>
      <c r="AO20">
        <v>0</v>
      </c>
      <c r="AP20">
        <v>0.89670000000000005</v>
      </c>
      <c r="AQ20">
        <v>22.948217</v>
      </c>
      <c r="AR20">
        <v>34.776000000000003</v>
      </c>
      <c r="AS20">
        <v>37.890518999999998</v>
      </c>
      <c r="AT20">
        <v>19.999969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0</v>
      </c>
      <c r="BA20">
        <v>0.86243999999999998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2401.319982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384.04259999999999</v>
      </c>
      <c r="L21">
        <v>375.51499999999999</v>
      </c>
      <c r="M21">
        <v>97.055942999999999</v>
      </c>
      <c r="N21">
        <v>124.38</v>
      </c>
      <c r="O21">
        <v>130.58009999999999</v>
      </c>
      <c r="P21">
        <v>141.73009999999999</v>
      </c>
      <c r="Q21">
        <v>16.119399999999999</v>
      </c>
      <c r="R21">
        <v>44.906624999999998</v>
      </c>
      <c r="S21">
        <v>19.748100000000001</v>
      </c>
      <c r="T21">
        <v>3.09</v>
      </c>
      <c r="U21">
        <v>418.77</v>
      </c>
      <c r="V21">
        <v>13.9</v>
      </c>
      <c r="W21">
        <v>46.399079999999998</v>
      </c>
      <c r="X21">
        <v>148.30000000000001</v>
      </c>
      <c r="Y21">
        <v>0</v>
      </c>
      <c r="Z21">
        <v>0</v>
      </c>
      <c r="AA21">
        <v>14.04936</v>
      </c>
      <c r="AB21">
        <v>32.333219</v>
      </c>
      <c r="AC21">
        <v>23.197434999999999</v>
      </c>
      <c r="AD21">
        <v>0</v>
      </c>
      <c r="AE21">
        <v>39.450268999999999</v>
      </c>
      <c r="AF21">
        <v>20.750636</v>
      </c>
      <c r="AG21">
        <v>51.082107000000001</v>
      </c>
      <c r="AH21">
        <v>22.286372</v>
      </c>
      <c r="AI21">
        <v>0</v>
      </c>
      <c r="AJ21">
        <v>0</v>
      </c>
      <c r="AK21">
        <v>33.911501000000001</v>
      </c>
      <c r="AL21">
        <v>51.128</v>
      </c>
      <c r="AM21">
        <v>19.346114</v>
      </c>
      <c r="AN21">
        <v>0.77966899999999995</v>
      </c>
      <c r="AO21">
        <v>0</v>
      </c>
      <c r="AP21">
        <v>0.89670000000000005</v>
      </c>
      <c r="AQ21">
        <v>22.948217</v>
      </c>
      <c r="AR21">
        <v>34.776000000000003</v>
      </c>
      <c r="AS21">
        <v>37.890518999999998</v>
      </c>
      <c r="AT21">
        <v>19.999969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0</v>
      </c>
      <c r="BA21">
        <v>0.86243999999999998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2401.319982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384.04259999999999</v>
      </c>
      <c r="L22">
        <v>375.51499999999999</v>
      </c>
      <c r="M22">
        <v>97.055942999999999</v>
      </c>
      <c r="N22">
        <v>124.38</v>
      </c>
      <c r="O22">
        <v>130.58009999999999</v>
      </c>
      <c r="P22">
        <v>141.73009999999999</v>
      </c>
      <c r="Q22">
        <v>16.119399999999999</v>
      </c>
      <c r="R22">
        <v>44.906624999999998</v>
      </c>
      <c r="S22">
        <v>19.748100000000001</v>
      </c>
      <c r="T22">
        <v>3.09</v>
      </c>
      <c r="U22">
        <v>418.77</v>
      </c>
      <c r="V22">
        <v>13.9</v>
      </c>
      <c r="W22">
        <v>46.399079999999998</v>
      </c>
      <c r="X22">
        <v>148.30000000000001</v>
      </c>
      <c r="Y22">
        <v>0</v>
      </c>
      <c r="Z22">
        <v>0</v>
      </c>
      <c r="AA22">
        <v>14.04936</v>
      </c>
      <c r="AB22">
        <v>32.333219</v>
      </c>
      <c r="AC22">
        <v>23.197434999999999</v>
      </c>
      <c r="AD22">
        <v>0</v>
      </c>
      <c r="AE22">
        <v>39.450268999999999</v>
      </c>
      <c r="AF22">
        <v>20.750636</v>
      </c>
      <c r="AG22">
        <v>51.082107000000001</v>
      </c>
      <c r="AH22">
        <v>22.286372</v>
      </c>
      <c r="AI22">
        <v>0</v>
      </c>
      <c r="AJ22">
        <v>0</v>
      </c>
      <c r="AK22">
        <v>33.911501000000001</v>
      </c>
      <c r="AL22">
        <v>51.128</v>
      </c>
      <c r="AM22">
        <v>19.346114</v>
      </c>
      <c r="AN22">
        <v>0.77966899999999995</v>
      </c>
      <c r="AO22">
        <v>0</v>
      </c>
      <c r="AP22">
        <v>0.89670000000000005</v>
      </c>
      <c r="AQ22">
        <v>22.948217</v>
      </c>
      <c r="AR22">
        <v>34.776000000000003</v>
      </c>
      <c r="AS22">
        <v>37.890518999999998</v>
      </c>
      <c r="AT22">
        <v>19.999969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0</v>
      </c>
      <c r="BA22">
        <v>0.86243999999999998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2401.319982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383.04259999999999</v>
      </c>
      <c r="L23">
        <v>375.51499999999999</v>
      </c>
      <c r="M23">
        <v>97.055942999999999</v>
      </c>
      <c r="N23">
        <v>124.38</v>
      </c>
      <c r="O23">
        <v>130.58009999999999</v>
      </c>
      <c r="P23">
        <v>141.73009999999999</v>
      </c>
      <c r="Q23">
        <v>16.009399999999999</v>
      </c>
      <c r="R23">
        <v>40.140599999999999</v>
      </c>
      <c r="S23">
        <v>19.748100000000001</v>
      </c>
      <c r="T23">
        <v>3.09</v>
      </c>
      <c r="U23">
        <v>418.77</v>
      </c>
      <c r="V23">
        <v>13.9</v>
      </c>
      <c r="W23">
        <v>46.399079999999998</v>
      </c>
      <c r="X23">
        <v>148.30000000000001</v>
      </c>
      <c r="Y23">
        <v>0</v>
      </c>
      <c r="Z23">
        <v>0</v>
      </c>
      <c r="AA23">
        <v>14.04936</v>
      </c>
      <c r="AB23">
        <v>32.333219</v>
      </c>
      <c r="AC23">
        <v>23.197434999999999</v>
      </c>
      <c r="AD23">
        <v>0</v>
      </c>
      <c r="AE23">
        <v>39.450268999999999</v>
      </c>
      <c r="AF23">
        <v>20.750636</v>
      </c>
      <c r="AG23">
        <v>51.082107000000001</v>
      </c>
      <c r="AH23">
        <v>22.286372</v>
      </c>
      <c r="AI23">
        <v>0</v>
      </c>
      <c r="AJ23">
        <v>0</v>
      </c>
      <c r="AK23">
        <v>33.911501000000001</v>
      </c>
      <c r="AL23">
        <v>51.128</v>
      </c>
      <c r="AM23">
        <v>19.346114</v>
      </c>
      <c r="AN23">
        <v>0.77966899999999995</v>
      </c>
      <c r="AO23">
        <v>0</v>
      </c>
      <c r="AP23">
        <v>0.89670000000000005</v>
      </c>
      <c r="AQ23">
        <v>22.948217</v>
      </c>
      <c r="AR23">
        <v>34.776000000000003</v>
      </c>
      <c r="AS23">
        <v>37.890518999999998</v>
      </c>
      <c r="AT23">
        <v>19.999969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0</v>
      </c>
      <c r="BA23">
        <v>0.86243999999999998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2395.443957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383.04259999999999</v>
      </c>
      <c r="L24">
        <v>395.51499999999999</v>
      </c>
      <c r="M24">
        <v>97.055942999999999</v>
      </c>
      <c r="N24">
        <v>124.38</v>
      </c>
      <c r="O24">
        <v>130.58009999999999</v>
      </c>
      <c r="P24">
        <v>141.73009999999999</v>
      </c>
      <c r="Q24">
        <v>16.009399999999999</v>
      </c>
      <c r="R24">
        <v>40.140599999999999</v>
      </c>
      <c r="S24">
        <v>19.748100000000001</v>
      </c>
      <c r="T24">
        <v>3.09</v>
      </c>
      <c r="U24">
        <v>418.77</v>
      </c>
      <c r="V24">
        <v>13.9</v>
      </c>
      <c r="W24">
        <v>46.399079999999998</v>
      </c>
      <c r="X24">
        <v>148.30000000000001</v>
      </c>
      <c r="Y24">
        <v>0</v>
      </c>
      <c r="Z24">
        <v>0</v>
      </c>
      <c r="AA24">
        <v>28.09872</v>
      </c>
      <c r="AB24">
        <v>32.333219</v>
      </c>
      <c r="AC24">
        <v>23.197434999999999</v>
      </c>
      <c r="AD24">
        <v>0</v>
      </c>
      <c r="AE24">
        <v>39.450268999999999</v>
      </c>
      <c r="AF24">
        <v>20.750636</v>
      </c>
      <c r="AG24">
        <v>51.082107000000001</v>
      </c>
      <c r="AH24">
        <v>23.957850000000001</v>
      </c>
      <c r="AI24">
        <v>0</v>
      </c>
      <c r="AJ24">
        <v>0</v>
      </c>
      <c r="AK24">
        <v>33.911501000000001</v>
      </c>
      <c r="AL24">
        <v>51.128</v>
      </c>
      <c r="AM24">
        <v>19.346114</v>
      </c>
      <c r="AN24">
        <v>0.77966899999999995</v>
      </c>
      <c r="AO24">
        <v>0</v>
      </c>
      <c r="AP24">
        <v>0.89670000000000005</v>
      </c>
      <c r="AQ24">
        <v>22.948217</v>
      </c>
      <c r="AR24">
        <v>34.776000000000003</v>
      </c>
      <c r="AS24">
        <v>37.890518999999998</v>
      </c>
      <c r="AT24">
        <v>19.999969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0</v>
      </c>
      <c r="BA24">
        <v>0.92404399999999998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2431.2263989999992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383.04259999999999</v>
      </c>
      <c r="L25">
        <v>475.51499999999999</v>
      </c>
      <c r="M25">
        <v>97.055942999999999</v>
      </c>
      <c r="N25">
        <v>124.38</v>
      </c>
      <c r="O25">
        <v>130.58009999999999</v>
      </c>
      <c r="P25">
        <v>141.73009999999999</v>
      </c>
      <c r="Q25">
        <v>15.84845</v>
      </c>
      <c r="R25">
        <v>39.0899</v>
      </c>
      <c r="S25">
        <v>18.005483999999999</v>
      </c>
      <c r="T25">
        <v>3.09</v>
      </c>
      <c r="U25">
        <v>418.77</v>
      </c>
      <c r="V25">
        <v>13.9</v>
      </c>
      <c r="W25">
        <v>46.399079999999998</v>
      </c>
      <c r="X25">
        <v>148.30000000000001</v>
      </c>
      <c r="Y25">
        <v>0</v>
      </c>
      <c r="Z25">
        <v>0</v>
      </c>
      <c r="AA25">
        <v>28.09872</v>
      </c>
      <c r="AB25">
        <v>32.333219</v>
      </c>
      <c r="AC25">
        <v>23.197434999999999</v>
      </c>
      <c r="AD25">
        <v>10.858853999999999</v>
      </c>
      <c r="AE25">
        <v>39.450268999999999</v>
      </c>
      <c r="AF25">
        <v>20.750636</v>
      </c>
      <c r="AG25">
        <v>51.082107000000001</v>
      </c>
      <c r="AH25">
        <v>50.144337</v>
      </c>
      <c r="AI25">
        <v>0</v>
      </c>
      <c r="AJ25">
        <v>0</v>
      </c>
      <c r="AK25">
        <v>33.911501000000001</v>
      </c>
      <c r="AL25">
        <v>51.128</v>
      </c>
      <c r="AM25">
        <v>19.346114</v>
      </c>
      <c r="AN25">
        <v>0.77966899999999995</v>
      </c>
      <c r="AO25">
        <v>0</v>
      </c>
      <c r="AP25">
        <v>0.89670000000000005</v>
      </c>
      <c r="AQ25">
        <v>22.948217</v>
      </c>
      <c r="AR25">
        <v>34.776000000000003</v>
      </c>
      <c r="AS25">
        <v>37.890518999999998</v>
      </c>
      <c r="AT25">
        <v>19.999969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0</v>
      </c>
      <c r="BA25">
        <v>1.940491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2546.3339209999999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383.04259999999999</v>
      </c>
      <c r="L26">
        <v>555.51499999999999</v>
      </c>
      <c r="M26">
        <v>97.055942999999999</v>
      </c>
      <c r="N26">
        <v>124.38</v>
      </c>
      <c r="O26">
        <v>130.58009999999999</v>
      </c>
      <c r="P26">
        <v>141.73009999999999</v>
      </c>
      <c r="Q26">
        <v>13.890435</v>
      </c>
      <c r="R26">
        <v>34.760446000000002</v>
      </c>
      <c r="S26">
        <v>16.112300000000001</v>
      </c>
      <c r="T26">
        <v>3.09</v>
      </c>
      <c r="U26">
        <v>418.77</v>
      </c>
      <c r="V26">
        <v>13.1455</v>
      </c>
      <c r="W26">
        <v>39.994500000000002</v>
      </c>
      <c r="X26">
        <v>127.83159999999999</v>
      </c>
      <c r="Y26">
        <v>0</v>
      </c>
      <c r="Z26">
        <v>0</v>
      </c>
      <c r="AA26">
        <v>28.09872</v>
      </c>
      <c r="AB26">
        <v>32.333219</v>
      </c>
      <c r="AC26">
        <v>23.197434999999999</v>
      </c>
      <c r="AD26">
        <v>10.858853999999999</v>
      </c>
      <c r="AE26">
        <v>39.450268999999999</v>
      </c>
      <c r="AF26">
        <v>20.750636</v>
      </c>
      <c r="AG26">
        <v>51.082107000000001</v>
      </c>
      <c r="AH26">
        <v>50.144337</v>
      </c>
      <c r="AI26">
        <v>0</v>
      </c>
      <c r="AJ26">
        <v>0</v>
      </c>
      <c r="AK26">
        <v>33.911501000000001</v>
      </c>
      <c r="AL26">
        <v>51.128</v>
      </c>
      <c r="AM26">
        <v>19.346114</v>
      </c>
      <c r="AN26">
        <v>0.77966899999999995</v>
      </c>
      <c r="AO26">
        <v>0</v>
      </c>
      <c r="AP26">
        <v>0.89670000000000005</v>
      </c>
      <c r="AQ26">
        <v>22.948217</v>
      </c>
      <c r="AR26">
        <v>34.776000000000003</v>
      </c>
      <c r="AS26">
        <v>37.890518999999998</v>
      </c>
      <c r="AT26">
        <v>19.999969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0</v>
      </c>
      <c r="BA26">
        <v>1.940491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2590.5257880000004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383.19260000000003</v>
      </c>
      <c r="L27">
        <v>667.66740000000004</v>
      </c>
      <c r="M27">
        <v>97.055942999999999</v>
      </c>
      <c r="N27">
        <v>124.38</v>
      </c>
      <c r="O27">
        <v>130.58009999999999</v>
      </c>
      <c r="P27">
        <v>145.76</v>
      </c>
      <c r="Q27">
        <v>18.6615</v>
      </c>
      <c r="R27">
        <v>41.653787999999999</v>
      </c>
      <c r="S27">
        <v>22.453600000000002</v>
      </c>
      <c r="T27">
        <v>3.09</v>
      </c>
      <c r="U27">
        <v>418.77</v>
      </c>
      <c r="V27">
        <v>13.9</v>
      </c>
      <c r="W27">
        <v>46.399079999999998</v>
      </c>
      <c r="X27">
        <v>148.30000000000001</v>
      </c>
      <c r="Y27">
        <v>0</v>
      </c>
      <c r="Z27">
        <v>0</v>
      </c>
      <c r="AA27">
        <v>28.09872</v>
      </c>
      <c r="AB27">
        <v>32.333219</v>
      </c>
      <c r="AC27">
        <v>11.598717000000001</v>
      </c>
      <c r="AD27">
        <v>10.858853999999999</v>
      </c>
      <c r="AE27">
        <v>39.450268999999999</v>
      </c>
      <c r="AF27">
        <v>20.750636</v>
      </c>
      <c r="AG27">
        <v>51.082107000000001</v>
      </c>
      <c r="AH27">
        <v>50.144337</v>
      </c>
      <c r="AI27">
        <v>0</v>
      </c>
      <c r="AJ27">
        <v>0</v>
      </c>
      <c r="AK27">
        <v>33.911501000000001</v>
      </c>
      <c r="AL27">
        <v>51.128</v>
      </c>
      <c r="AM27">
        <v>19.346114</v>
      </c>
      <c r="AN27">
        <v>0.77966899999999995</v>
      </c>
      <c r="AO27">
        <v>0</v>
      </c>
      <c r="AP27">
        <v>0.89670000000000005</v>
      </c>
      <c r="AQ27">
        <v>11.474107999999999</v>
      </c>
      <c r="AR27">
        <v>34.776000000000003</v>
      </c>
      <c r="AS27">
        <v>37.890518999999998</v>
      </c>
      <c r="AT27">
        <v>19.999969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0</v>
      </c>
      <c r="BA27">
        <v>1.940491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2729.4184479999999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383.19260000000003</v>
      </c>
      <c r="L28">
        <v>667.66740000000004</v>
      </c>
      <c r="M28">
        <v>97.055942999999999</v>
      </c>
      <c r="N28">
        <v>124.38</v>
      </c>
      <c r="O28">
        <v>130.58009999999999</v>
      </c>
      <c r="P28">
        <v>145.76</v>
      </c>
      <c r="Q28">
        <v>18.6615</v>
      </c>
      <c r="R28">
        <v>44.906624999999998</v>
      </c>
      <c r="S28">
        <v>22.453600000000002</v>
      </c>
      <c r="T28">
        <v>3.09</v>
      </c>
      <c r="U28">
        <v>418.77</v>
      </c>
      <c r="V28">
        <v>13.9</v>
      </c>
      <c r="W28">
        <v>46.399079999999998</v>
      </c>
      <c r="X28">
        <v>148.30000000000001</v>
      </c>
      <c r="Y28">
        <v>0</v>
      </c>
      <c r="Z28">
        <v>0</v>
      </c>
      <c r="AA28">
        <v>28.09872</v>
      </c>
      <c r="AB28">
        <v>32.333219</v>
      </c>
      <c r="AC28">
        <v>11.598717000000001</v>
      </c>
      <c r="AD28">
        <v>10.858853999999999</v>
      </c>
      <c r="AE28">
        <v>39.450268999999999</v>
      </c>
      <c r="AF28">
        <v>20.750636</v>
      </c>
      <c r="AG28">
        <v>51.082107000000001</v>
      </c>
      <c r="AH28">
        <v>50.144337</v>
      </c>
      <c r="AI28">
        <v>3.814368</v>
      </c>
      <c r="AJ28">
        <v>0</v>
      </c>
      <c r="AK28">
        <v>33.911501000000001</v>
      </c>
      <c r="AL28">
        <v>51.128</v>
      </c>
      <c r="AM28">
        <v>19.346114</v>
      </c>
      <c r="AN28">
        <v>0.77966899999999995</v>
      </c>
      <c r="AO28">
        <v>0</v>
      </c>
      <c r="AP28">
        <v>0.89670000000000005</v>
      </c>
      <c r="AQ28">
        <v>0</v>
      </c>
      <c r="AR28">
        <v>34.776000000000003</v>
      </c>
      <c r="AS28">
        <v>37.890518999999998</v>
      </c>
      <c r="AT28">
        <v>19.999969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0</v>
      </c>
      <c r="BA28">
        <v>1.940491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2725.0115449999998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383.19260000000003</v>
      </c>
      <c r="L29">
        <v>659.02750000000003</v>
      </c>
      <c r="M29">
        <v>97.055942999999999</v>
      </c>
      <c r="N29">
        <v>124.38</v>
      </c>
      <c r="O29">
        <v>130.58009999999999</v>
      </c>
      <c r="P29">
        <v>145.76</v>
      </c>
      <c r="Q29">
        <v>18.6615</v>
      </c>
      <c r="R29">
        <v>44.906624999999998</v>
      </c>
      <c r="S29">
        <v>22.453600000000002</v>
      </c>
      <c r="T29">
        <v>3.09</v>
      </c>
      <c r="U29">
        <v>418.77</v>
      </c>
      <c r="V29">
        <v>13.9</v>
      </c>
      <c r="W29">
        <v>46.399079999999998</v>
      </c>
      <c r="X29">
        <v>148.30000000000001</v>
      </c>
      <c r="Y29">
        <v>0</v>
      </c>
      <c r="Z29">
        <v>0</v>
      </c>
      <c r="AA29">
        <v>28.09872</v>
      </c>
      <c r="AB29">
        <v>32.333219</v>
      </c>
      <c r="AC29">
        <v>11.598717000000001</v>
      </c>
      <c r="AD29">
        <v>10.858853999999999</v>
      </c>
      <c r="AE29">
        <v>39.450268999999999</v>
      </c>
      <c r="AF29">
        <v>20.750636</v>
      </c>
      <c r="AG29">
        <v>51.082107000000001</v>
      </c>
      <c r="AH29">
        <v>50.144337</v>
      </c>
      <c r="AI29">
        <v>19.596695</v>
      </c>
      <c r="AJ29">
        <v>0</v>
      </c>
      <c r="AK29">
        <v>33.911501000000001</v>
      </c>
      <c r="AL29">
        <v>51.128</v>
      </c>
      <c r="AM29">
        <v>19.346114</v>
      </c>
      <c r="AN29">
        <v>0.77966899999999995</v>
      </c>
      <c r="AO29">
        <v>0</v>
      </c>
      <c r="AP29">
        <v>0.89670000000000005</v>
      </c>
      <c r="AQ29">
        <v>0</v>
      </c>
      <c r="AR29">
        <v>34.776000000000003</v>
      </c>
      <c r="AS29">
        <v>37.890518999999998</v>
      </c>
      <c r="AT29">
        <v>19.999969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0</v>
      </c>
      <c r="BA29">
        <v>1.940491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2732.1539720000001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383.19260000000003</v>
      </c>
      <c r="L30">
        <v>643.43499999999995</v>
      </c>
      <c r="M30">
        <v>97.055942999999999</v>
      </c>
      <c r="N30">
        <v>124.38</v>
      </c>
      <c r="O30">
        <v>130.58009999999999</v>
      </c>
      <c r="P30">
        <v>145.76</v>
      </c>
      <c r="Q30">
        <v>18.6615</v>
      </c>
      <c r="R30">
        <v>44.906624999999998</v>
      </c>
      <c r="S30">
        <v>22.453600000000002</v>
      </c>
      <c r="T30">
        <v>3.09</v>
      </c>
      <c r="U30">
        <v>418.77</v>
      </c>
      <c r="V30">
        <v>13.9</v>
      </c>
      <c r="W30">
        <v>46.399079999999998</v>
      </c>
      <c r="X30">
        <v>148.30000000000001</v>
      </c>
      <c r="Y30">
        <v>0</v>
      </c>
      <c r="Z30">
        <v>0</v>
      </c>
      <c r="AA30">
        <v>28.09872</v>
      </c>
      <c r="AB30">
        <v>32.333219</v>
      </c>
      <c r="AC30">
        <v>11.598717000000001</v>
      </c>
      <c r="AD30">
        <v>10.858853999999999</v>
      </c>
      <c r="AE30">
        <v>39.450268999999999</v>
      </c>
      <c r="AF30">
        <v>20.750636</v>
      </c>
      <c r="AG30">
        <v>51.082107000000001</v>
      </c>
      <c r="AH30">
        <v>50.144337</v>
      </c>
      <c r="AI30">
        <v>39.193389000000003</v>
      </c>
      <c r="AJ30">
        <v>0</v>
      </c>
      <c r="AK30">
        <v>33.911501000000001</v>
      </c>
      <c r="AL30">
        <v>51.128</v>
      </c>
      <c r="AM30">
        <v>19.346114</v>
      </c>
      <c r="AN30">
        <v>0.77966899999999995</v>
      </c>
      <c r="AO30">
        <v>0</v>
      </c>
      <c r="AP30">
        <v>0.89670000000000005</v>
      </c>
      <c r="AQ30">
        <v>0</v>
      </c>
      <c r="AR30">
        <v>34.776000000000003</v>
      </c>
      <c r="AS30">
        <v>37.890518999999998</v>
      </c>
      <c r="AT30">
        <v>19.999969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0</v>
      </c>
      <c r="BA30">
        <v>1.940491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2736.1581660000002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383.19260000000003</v>
      </c>
      <c r="L31">
        <v>559.84385399999996</v>
      </c>
      <c r="M31">
        <v>97.055942999999999</v>
      </c>
      <c r="N31">
        <v>124.38</v>
      </c>
      <c r="O31">
        <v>130.58009999999999</v>
      </c>
      <c r="P31">
        <v>145.76</v>
      </c>
      <c r="Q31">
        <v>16.119399999999999</v>
      </c>
      <c r="R31">
        <v>31.3218</v>
      </c>
      <c r="S31">
        <v>19.748100000000001</v>
      </c>
      <c r="T31">
        <v>2.6185</v>
      </c>
      <c r="U31">
        <v>418.77</v>
      </c>
      <c r="V31">
        <v>13.9</v>
      </c>
      <c r="W31">
        <v>46.399079999999998</v>
      </c>
      <c r="X31">
        <v>148.30000000000001</v>
      </c>
      <c r="Y31">
        <v>0</v>
      </c>
      <c r="Z31">
        <v>0</v>
      </c>
      <c r="AA31">
        <v>28.09872</v>
      </c>
      <c r="AB31">
        <v>32.333219</v>
      </c>
      <c r="AC31">
        <v>11.598717000000001</v>
      </c>
      <c r="AD31">
        <v>10.858853999999999</v>
      </c>
      <c r="AE31">
        <v>39.450268999999999</v>
      </c>
      <c r="AF31">
        <v>20.750636</v>
      </c>
      <c r="AG31">
        <v>51.082107000000001</v>
      </c>
      <c r="AH31">
        <v>50.144337</v>
      </c>
      <c r="AI31">
        <v>39.193389000000003</v>
      </c>
      <c r="AJ31">
        <v>0</v>
      </c>
      <c r="AK31">
        <v>33.911501000000001</v>
      </c>
      <c r="AL31">
        <v>51.128</v>
      </c>
      <c r="AM31">
        <v>19.346114</v>
      </c>
      <c r="AN31">
        <v>0.77966899999999995</v>
      </c>
      <c r="AO31">
        <v>0</v>
      </c>
      <c r="AP31">
        <v>0.89670000000000005</v>
      </c>
      <c r="AQ31">
        <v>0</v>
      </c>
      <c r="AR31">
        <v>34.776000000000003</v>
      </c>
      <c r="AS31">
        <v>37.890518999999998</v>
      </c>
      <c r="AT31">
        <v>19.999969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0</v>
      </c>
      <c r="BA31">
        <v>1.940491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2633.2630949999998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383.19260000000003</v>
      </c>
      <c r="L32">
        <v>440.935</v>
      </c>
      <c r="M32">
        <v>97.055942999999999</v>
      </c>
      <c r="N32">
        <v>124.38</v>
      </c>
      <c r="O32">
        <v>130.58009999999999</v>
      </c>
      <c r="P32">
        <v>145.76</v>
      </c>
      <c r="Q32">
        <v>13.103199999999999</v>
      </c>
      <c r="R32">
        <v>25.515899999999998</v>
      </c>
      <c r="S32">
        <v>16.1523</v>
      </c>
      <c r="T32">
        <v>2.6185</v>
      </c>
      <c r="U32">
        <v>418.77</v>
      </c>
      <c r="V32">
        <v>13.1455</v>
      </c>
      <c r="W32">
        <v>46.399079999999998</v>
      </c>
      <c r="X32">
        <v>148.30000000000001</v>
      </c>
      <c r="Y32">
        <v>0</v>
      </c>
      <c r="Z32">
        <v>0</v>
      </c>
      <c r="AA32">
        <v>28.09872</v>
      </c>
      <c r="AB32">
        <v>32.333219</v>
      </c>
      <c r="AC32">
        <v>11.598717000000001</v>
      </c>
      <c r="AD32">
        <v>10.858853999999999</v>
      </c>
      <c r="AE32">
        <v>39.450268999999999</v>
      </c>
      <c r="AF32">
        <v>20.750636</v>
      </c>
      <c r="AG32">
        <v>51.082107000000001</v>
      </c>
      <c r="AH32">
        <v>50.144337</v>
      </c>
      <c r="AI32">
        <v>39.193389000000003</v>
      </c>
      <c r="AJ32">
        <v>0</v>
      </c>
      <c r="AK32">
        <v>33.911501000000001</v>
      </c>
      <c r="AL32">
        <v>51.128</v>
      </c>
      <c r="AM32">
        <v>19.346114</v>
      </c>
      <c r="AN32">
        <v>0.77966899999999995</v>
      </c>
      <c r="AO32">
        <v>0</v>
      </c>
      <c r="AP32">
        <v>0.89670000000000005</v>
      </c>
      <c r="AQ32">
        <v>0</v>
      </c>
      <c r="AR32">
        <v>40.847999999999999</v>
      </c>
      <c r="AS32">
        <v>37.890518999999998</v>
      </c>
      <c r="AT32">
        <v>19.999969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0</v>
      </c>
      <c r="BA32">
        <v>1.940491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2507.2538409999997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383.19260000000003</v>
      </c>
      <c r="L33">
        <v>377.07499999999999</v>
      </c>
      <c r="M33">
        <v>97.055942999999999</v>
      </c>
      <c r="N33">
        <v>124.38</v>
      </c>
      <c r="O33">
        <v>130.58009999999999</v>
      </c>
      <c r="P33">
        <v>145.76</v>
      </c>
      <c r="Q33">
        <v>13.103199999999999</v>
      </c>
      <c r="R33">
        <v>25.515899999999998</v>
      </c>
      <c r="S33">
        <v>16.1523</v>
      </c>
      <c r="T33">
        <v>2.6185</v>
      </c>
      <c r="U33">
        <v>418.77</v>
      </c>
      <c r="V33">
        <v>13.7951</v>
      </c>
      <c r="W33">
        <v>37.021099999999997</v>
      </c>
      <c r="X33">
        <v>120.1666</v>
      </c>
      <c r="Y33">
        <v>0</v>
      </c>
      <c r="Z33">
        <v>0</v>
      </c>
      <c r="AA33">
        <v>28.09872</v>
      </c>
      <c r="AB33">
        <v>32.333219</v>
      </c>
      <c r="AC33">
        <v>11.598717000000001</v>
      </c>
      <c r="AD33">
        <v>10.858853999999999</v>
      </c>
      <c r="AE33">
        <v>39.450268999999999</v>
      </c>
      <c r="AF33">
        <v>20.750636</v>
      </c>
      <c r="AG33">
        <v>51.082107000000001</v>
      </c>
      <c r="AH33">
        <v>50.144337</v>
      </c>
      <c r="AI33">
        <v>39.193389000000003</v>
      </c>
      <c r="AJ33">
        <v>0</v>
      </c>
      <c r="AK33">
        <v>33.911501000000001</v>
      </c>
      <c r="AL33">
        <v>51.128</v>
      </c>
      <c r="AM33">
        <v>19.346114</v>
      </c>
      <c r="AN33">
        <v>0.77966899999999995</v>
      </c>
      <c r="AO33">
        <v>0</v>
      </c>
      <c r="AP33">
        <v>0.89670000000000005</v>
      </c>
      <c r="AQ33">
        <v>0</v>
      </c>
      <c r="AR33">
        <v>40.847999999999999</v>
      </c>
      <c r="AS33">
        <v>37.890518999999998</v>
      </c>
      <c r="AT33">
        <v>19.999969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0</v>
      </c>
      <c r="BA33">
        <v>1.940491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2406.5320610000003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383.19260000000003</v>
      </c>
      <c r="L34">
        <v>377.07499999999999</v>
      </c>
      <c r="M34">
        <v>97.055942999999999</v>
      </c>
      <c r="N34">
        <v>124.38</v>
      </c>
      <c r="O34">
        <v>130.58009999999999</v>
      </c>
      <c r="P34">
        <v>145.76</v>
      </c>
      <c r="Q34">
        <v>13.103199999999999</v>
      </c>
      <c r="R34">
        <v>25.515899999999998</v>
      </c>
      <c r="S34">
        <v>16.1523</v>
      </c>
      <c r="T34">
        <v>2.6185</v>
      </c>
      <c r="U34">
        <v>418.77</v>
      </c>
      <c r="V34">
        <v>13.7951</v>
      </c>
      <c r="W34">
        <v>37.021099999999997</v>
      </c>
      <c r="X34">
        <v>120.1666</v>
      </c>
      <c r="Y34">
        <v>0</v>
      </c>
      <c r="Z34">
        <v>0</v>
      </c>
      <c r="AA34">
        <v>28.09872</v>
      </c>
      <c r="AB34">
        <v>32.333219</v>
      </c>
      <c r="AC34">
        <v>11.598717000000001</v>
      </c>
      <c r="AD34">
        <v>10.858853999999999</v>
      </c>
      <c r="AE34">
        <v>39.450268999999999</v>
      </c>
      <c r="AF34">
        <v>20.750636</v>
      </c>
      <c r="AG34">
        <v>51.082107000000001</v>
      </c>
      <c r="AH34">
        <v>50.144337</v>
      </c>
      <c r="AI34">
        <v>19.596695</v>
      </c>
      <c r="AJ34">
        <v>0</v>
      </c>
      <c r="AK34">
        <v>33.911501000000001</v>
      </c>
      <c r="AL34">
        <v>51.128</v>
      </c>
      <c r="AM34">
        <v>19.346114</v>
      </c>
      <c r="AN34">
        <v>0.77966899999999995</v>
      </c>
      <c r="AO34">
        <v>0</v>
      </c>
      <c r="AP34">
        <v>0.89670000000000005</v>
      </c>
      <c r="AQ34">
        <v>0</v>
      </c>
      <c r="AR34">
        <v>40.847999999999999</v>
      </c>
      <c r="AS34">
        <v>37.890518999999998</v>
      </c>
      <c r="AT34">
        <v>19.999969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0</v>
      </c>
      <c r="BA34">
        <v>1.940491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2386.9353670000005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383.19260000000003</v>
      </c>
      <c r="L35">
        <v>377.07499999999999</v>
      </c>
      <c r="M35">
        <v>97.055942999999999</v>
      </c>
      <c r="N35">
        <v>124.38</v>
      </c>
      <c r="O35">
        <v>130.58009999999999</v>
      </c>
      <c r="P35">
        <v>145.76</v>
      </c>
      <c r="Q35">
        <v>13.103199999999999</v>
      </c>
      <c r="R35">
        <v>25.515899999999998</v>
      </c>
      <c r="S35">
        <v>16.1523</v>
      </c>
      <c r="T35">
        <v>2.6185</v>
      </c>
      <c r="U35">
        <v>418.77</v>
      </c>
      <c r="V35">
        <v>12.2645</v>
      </c>
      <c r="W35">
        <v>32.235500000000002</v>
      </c>
      <c r="X35">
        <v>118.4984</v>
      </c>
      <c r="Y35">
        <v>0</v>
      </c>
      <c r="Z35">
        <v>0</v>
      </c>
      <c r="AA35">
        <v>27.7685</v>
      </c>
      <c r="AB35">
        <v>32.333219</v>
      </c>
      <c r="AC35">
        <v>11.598717000000001</v>
      </c>
      <c r="AD35">
        <v>10.858853999999999</v>
      </c>
      <c r="AE35">
        <v>39.450268999999999</v>
      </c>
      <c r="AF35">
        <v>20.750636</v>
      </c>
      <c r="AG35">
        <v>51.082107000000001</v>
      </c>
      <c r="AH35">
        <v>50.144337</v>
      </c>
      <c r="AI35">
        <v>3.814368</v>
      </c>
      <c r="AJ35">
        <v>0</v>
      </c>
      <c r="AK35">
        <v>33.911501000000001</v>
      </c>
      <c r="AL35">
        <v>40.088999999999999</v>
      </c>
      <c r="AM35">
        <v>19.346114</v>
      </c>
      <c r="AN35">
        <v>0.77966899999999995</v>
      </c>
      <c r="AO35">
        <v>0</v>
      </c>
      <c r="AP35">
        <v>0.89670000000000005</v>
      </c>
      <c r="AQ35">
        <v>0</v>
      </c>
      <c r="AR35">
        <v>34.776000000000003</v>
      </c>
      <c r="AS35">
        <v>37.890518999999998</v>
      </c>
      <c r="AT35">
        <v>19.999969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0</v>
      </c>
      <c r="BA35">
        <v>1.940491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2345.7274199999993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383.19260000000003</v>
      </c>
      <c r="L36">
        <v>377.07499999999999</v>
      </c>
      <c r="M36">
        <v>97.055942999999999</v>
      </c>
      <c r="N36">
        <v>124.38</v>
      </c>
      <c r="O36">
        <v>130.58009999999999</v>
      </c>
      <c r="P36">
        <v>145.76</v>
      </c>
      <c r="Q36">
        <v>13.103199999999999</v>
      </c>
      <c r="R36">
        <v>25.515899999999998</v>
      </c>
      <c r="S36">
        <v>16.1523</v>
      </c>
      <c r="T36">
        <v>2.6185</v>
      </c>
      <c r="U36">
        <v>418.77</v>
      </c>
      <c r="V36">
        <v>12.2645</v>
      </c>
      <c r="W36">
        <v>32.235500000000002</v>
      </c>
      <c r="X36">
        <v>118.4984</v>
      </c>
      <c r="Y36">
        <v>0</v>
      </c>
      <c r="Z36">
        <v>0</v>
      </c>
      <c r="AA36">
        <v>13.983000000000001</v>
      </c>
      <c r="AB36">
        <v>16.166609000000001</v>
      </c>
      <c r="AC36">
        <v>11.598717000000001</v>
      </c>
      <c r="AD36">
        <v>10.858853999999999</v>
      </c>
      <c r="AE36">
        <v>39.450268999999999</v>
      </c>
      <c r="AF36">
        <v>20.750636</v>
      </c>
      <c r="AG36">
        <v>51.082107000000001</v>
      </c>
      <c r="AH36">
        <v>50.144337</v>
      </c>
      <c r="AI36">
        <v>0</v>
      </c>
      <c r="AJ36">
        <v>0</v>
      </c>
      <c r="AK36">
        <v>33.911501000000001</v>
      </c>
      <c r="AL36">
        <v>40.088999999999999</v>
      </c>
      <c r="AM36">
        <v>19.346114</v>
      </c>
      <c r="AN36">
        <v>0.77966899999999995</v>
      </c>
      <c r="AO36">
        <v>0</v>
      </c>
      <c r="AP36">
        <v>0.89670000000000005</v>
      </c>
      <c r="AQ36">
        <v>0</v>
      </c>
      <c r="AR36">
        <v>34.776000000000003</v>
      </c>
      <c r="AS36">
        <v>37.890518999999998</v>
      </c>
      <c r="AT36">
        <v>19.999969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1.940491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2311.9609419999997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383.19260000000003</v>
      </c>
      <c r="L37">
        <v>377.07499999999999</v>
      </c>
      <c r="M37">
        <v>67.874700000000004</v>
      </c>
      <c r="N37">
        <v>100.54089999999999</v>
      </c>
      <c r="O37">
        <v>96.929599999999994</v>
      </c>
      <c r="P37">
        <v>132.1738</v>
      </c>
      <c r="Q37">
        <v>13.103199999999999</v>
      </c>
      <c r="R37">
        <v>25.305900000000001</v>
      </c>
      <c r="S37">
        <v>16.1523</v>
      </c>
      <c r="T37">
        <v>2.6185</v>
      </c>
      <c r="U37">
        <v>418.77</v>
      </c>
      <c r="V37">
        <v>12.2645</v>
      </c>
      <c r="W37">
        <v>32.235500000000002</v>
      </c>
      <c r="X37">
        <v>112.4984</v>
      </c>
      <c r="Y37">
        <v>0</v>
      </c>
      <c r="Z37">
        <v>0</v>
      </c>
      <c r="AA37">
        <v>13.983000000000001</v>
      </c>
      <c r="AB37">
        <v>16.166609000000001</v>
      </c>
      <c r="AC37">
        <v>11.598717000000001</v>
      </c>
      <c r="AD37">
        <v>10.858853999999999</v>
      </c>
      <c r="AE37">
        <v>39.450268999999999</v>
      </c>
      <c r="AF37">
        <v>20.750636</v>
      </c>
      <c r="AG37">
        <v>51.082107000000001</v>
      </c>
      <c r="AH37">
        <v>50.144337</v>
      </c>
      <c r="AI37">
        <v>0</v>
      </c>
      <c r="AJ37">
        <v>0</v>
      </c>
      <c r="AK37">
        <v>33.911501000000001</v>
      </c>
      <c r="AL37">
        <v>40.088999999999999</v>
      </c>
      <c r="AM37">
        <v>19.346114</v>
      </c>
      <c r="AN37">
        <v>0.77966899999999995</v>
      </c>
      <c r="AO37">
        <v>0</v>
      </c>
      <c r="AP37">
        <v>0.89670000000000005</v>
      </c>
      <c r="AQ37">
        <v>0</v>
      </c>
      <c r="AR37">
        <v>34.776000000000003</v>
      </c>
      <c r="AS37">
        <v>37.890518999999998</v>
      </c>
      <c r="AT37">
        <v>19.999969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1.940491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2205.4938989999991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383.19260000000003</v>
      </c>
      <c r="L38">
        <v>377.07499999999999</v>
      </c>
      <c r="M38">
        <v>67.874700000000004</v>
      </c>
      <c r="N38">
        <v>100.54089999999999</v>
      </c>
      <c r="O38">
        <v>96.929599999999994</v>
      </c>
      <c r="P38">
        <v>132.1738</v>
      </c>
      <c r="Q38">
        <v>13.103199999999999</v>
      </c>
      <c r="R38">
        <v>25.305900000000001</v>
      </c>
      <c r="S38">
        <v>16.1523</v>
      </c>
      <c r="T38">
        <v>2.6185</v>
      </c>
      <c r="U38">
        <v>418.77</v>
      </c>
      <c r="V38">
        <v>12.2645</v>
      </c>
      <c r="W38">
        <v>32.235500000000002</v>
      </c>
      <c r="X38">
        <v>107.4984</v>
      </c>
      <c r="Y38">
        <v>0</v>
      </c>
      <c r="Z38">
        <v>0</v>
      </c>
      <c r="AA38">
        <v>13.983000000000001</v>
      </c>
      <c r="AB38">
        <v>16.166609000000001</v>
      </c>
      <c r="AC38">
        <v>11.598717000000001</v>
      </c>
      <c r="AD38">
        <v>10.858853999999999</v>
      </c>
      <c r="AE38">
        <v>39.450268999999999</v>
      </c>
      <c r="AF38">
        <v>20.750636</v>
      </c>
      <c r="AG38">
        <v>51.082107000000001</v>
      </c>
      <c r="AH38">
        <v>25.629328000000001</v>
      </c>
      <c r="AI38">
        <v>0</v>
      </c>
      <c r="AJ38">
        <v>0</v>
      </c>
      <c r="AK38">
        <v>33.911501000000001</v>
      </c>
      <c r="AL38">
        <v>40.088999999999999</v>
      </c>
      <c r="AM38">
        <v>19.346114</v>
      </c>
      <c r="AN38">
        <v>0.77966899999999995</v>
      </c>
      <c r="AO38">
        <v>0</v>
      </c>
      <c r="AP38">
        <v>0.89670000000000005</v>
      </c>
      <c r="AQ38">
        <v>0</v>
      </c>
      <c r="AR38">
        <v>34.776000000000003</v>
      </c>
      <c r="AS38">
        <v>37.890518999999998</v>
      </c>
      <c r="AT38">
        <v>19.999969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0.98564600000000002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2175.0240449999997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383.19260000000003</v>
      </c>
      <c r="L39">
        <v>377.07499999999999</v>
      </c>
      <c r="M39">
        <v>67.874700000000004</v>
      </c>
      <c r="N39">
        <v>100.54089999999999</v>
      </c>
      <c r="O39">
        <v>96.929599999999994</v>
      </c>
      <c r="P39">
        <v>132.1738</v>
      </c>
      <c r="Q39">
        <v>13.103199999999999</v>
      </c>
      <c r="R39">
        <v>25.305900000000001</v>
      </c>
      <c r="S39">
        <v>16.1523</v>
      </c>
      <c r="T39">
        <v>2.6185</v>
      </c>
      <c r="U39">
        <v>418.77</v>
      </c>
      <c r="V39">
        <v>11.51</v>
      </c>
      <c r="W39">
        <v>25.83</v>
      </c>
      <c r="X39">
        <v>82.03</v>
      </c>
      <c r="Y39">
        <v>0</v>
      </c>
      <c r="Z39">
        <v>0</v>
      </c>
      <c r="AA39">
        <v>13.983000000000001</v>
      </c>
      <c r="AB39">
        <v>16.166609000000001</v>
      </c>
      <c r="AC39">
        <v>11.598717000000001</v>
      </c>
      <c r="AD39">
        <v>10.858853999999999</v>
      </c>
      <c r="AE39">
        <v>39.450268999999999</v>
      </c>
      <c r="AF39">
        <v>9.222505</v>
      </c>
      <c r="AG39">
        <v>51.082107000000001</v>
      </c>
      <c r="AH39">
        <v>0</v>
      </c>
      <c r="AI39">
        <v>0</v>
      </c>
      <c r="AJ39">
        <v>0</v>
      </c>
      <c r="AK39">
        <v>33.911501000000001</v>
      </c>
      <c r="AL39">
        <v>40.088999999999999</v>
      </c>
      <c r="AM39">
        <v>19.346114</v>
      </c>
      <c r="AN39">
        <v>0.77966899999999995</v>
      </c>
      <c r="AO39">
        <v>0</v>
      </c>
      <c r="AP39">
        <v>0.89670000000000005</v>
      </c>
      <c r="AQ39">
        <v>0</v>
      </c>
      <c r="AR39">
        <v>34.776000000000003</v>
      </c>
      <c r="AS39">
        <v>37.890518999999998</v>
      </c>
      <c r="AT39">
        <v>19.999969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0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2104.2525399999995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383.19260000000003</v>
      </c>
      <c r="L40">
        <v>377.07499999999999</v>
      </c>
      <c r="M40">
        <v>67.874700000000004</v>
      </c>
      <c r="N40">
        <v>100.54089999999999</v>
      </c>
      <c r="O40">
        <v>96.929599999999994</v>
      </c>
      <c r="P40">
        <v>132.1738</v>
      </c>
      <c r="Q40">
        <v>13.103199999999999</v>
      </c>
      <c r="R40">
        <v>25.305900000000001</v>
      </c>
      <c r="S40">
        <v>16.1523</v>
      </c>
      <c r="T40">
        <v>2.6185</v>
      </c>
      <c r="U40">
        <v>418.77</v>
      </c>
      <c r="V40">
        <v>11.51</v>
      </c>
      <c r="W40">
        <v>25.83</v>
      </c>
      <c r="X40">
        <v>82.03</v>
      </c>
      <c r="Y40">
        <v>0</v>
      </c>
      <c r="Z40">
        <v>0</v>
      </c>
      <c r="AA40">
        <v>13.983000000000001</v>
      </c>
      <c r="AB40">
        <v>16.166609000000001</v>
      </c>
      <c r="AC40">
        <v>11.598717000000001</v>
      </c>
      <c r="AD40">
        <v>10.858853999999999</v>
      </c>
      <c r="AE40">
        <v>39.450268999999999</v>
      </c>
      <c r="AF40">
        <v>9.222505</v>
      </c>
      <c r="AG40">
        <v>51.082107000000001</v>
      </c>
      <c r="AH40">
        <v>0</v>
      </c>
      <c r="AI40">
        <v>0</v>
      </c>
      <c r="AJ40">
        <v>0</v>
      </c>
      <c r="AK40">
        <v>33.911501000000001</v>
      </c>
      <c r="AL40">
        <v>40.088999999999999</v>
      </c>
      <c r="AM40">
        <v>19.346114</v>
      </c>
      <c r="AN40">
        <v>0.77966899999999995</v>
      </c>
      <c r="AO40">
        <v>0</v>
      </c>
      <c r="AP40">
        <v>0.89670000000000005</v>
      </c>
      <c r="AQ40">
        <v>0</v>
      </c>
      <c r="AR40">
        <v>34.776000000000003</v>
      </c>
      <c r="AS40">
        <v>37.890518999999998</v>
      </c>
      <c r="AT40">
        <v>19.999969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0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2104.2525399999995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383.19260000000003</v>
      </c>
      <c r="L41">
        <v>377.07499999999999</v>
      </c>
      <c r="M41">
        <v>67.874700000000004</v>
      </c>
      <c r="N41">
        <v>100.54089999999999</v>
      </c>
      <c r="O41">
        <v>96.929599999999994</v>
      </c>
      <c r="P41">
        <v>132.1738</v>
      </c>
      <c r="Q41">
        <v>13.103199999999999</v>
      </c>
      <c r="R41">
        <v>25.305900000000001</v>
      </c>
      <c r="S41">
        <v>16.1523</v>
      </c>
      <c r="T41">
        <v>2.6185</v>
      </c>
      <c r="U41">
        <v>418.77</v>
      </c>
      <c r="V41">
        <v>11.51</v>
      </c>
      <c r="W41">
        <v>32.235500000000002</v>
      </c>
      <c r="X41">
        <v>102.4984</v>
      </c>
      <c r="Y41">
        <v>0</v>
      </c>
      <c r="Z41">
        <v>0</v>
      </c>
      <c r="AA41">
        <v>13.983000000000001</v>
      </c>
      <c r="AB41">
        <v>16.166609000000001</v>
      </c>
      <c r="AC41">
        <v>11.598717000000001</v>
      </c>
      <c r="AD41">
        <v>10.858853999999999</v>
      </c>
      <c r="AE41">
        <v>39.450268999999999</v>
      </c>
      <c r="AF41">
        <v>9.222505</v>
      </c>
      <c r="AG41">
        <v>51.082107000000001</v>
      </c>
      <c r="AH41">
        <v>0</v>
      </c>
      <c r="AI41">
        <v>0</v>
      </c>
      <c r="AJ41">
        <v>0</v>
      </c>
      <c r="AK41">
        <v>33.911501000000001</v>
      </c>
      <c r="AL41">
        <v>53.451999999999998</v>
      </c>
      <c r="AM41">
        <v>19.346114</v>
      </c>
      <c r="AN41">
        <v>0.77966899999999995</v>
      </c>
      <c r="AO41">
        <v>0</v>
      </c>
      <c r="AP41">
        <v>0.89670000000000005</v>
      </c>
      <c r="AQ41">
        <v>0</v>
      </c>
      <c r="AR41">
        <v>34.776000000000003</v>
      </c>
      <c r="AS41">
        <v>37.890518999999998</v>
      </c>
      <c r="AT41">
        <v>19.999969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0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2144.4894399999998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383.19260000000003</v>
      </c>
      <c r="L42">
        <v>377.07499999999999</v>
      </c>
      <c r="M42">
        <v>67.874700000000004</v>
      </c>
      <c r="N42">
        <v>100.54089999999999</v>
      </c>
      <c r="O42">
        <v>96.929599999999994</v>
      </c>
      <c r="P42">
        <v>132.1738</v>
      </c>
      <c r="Q42">
        <v>13.103199999999999</v>
      </c>
      <c r="R42">
        <v>25.305900000000001</v>
      </c>
      <c r="S42">
        <v>16.1523</v>
      </c>
      <c r="T42">
        <v>2.6185</v>
      </c>
      <c r="U42">
        <v>418.77</v>
      </c>
      <c r="V42">
        <v>11.51</v>
      </c>
      <c r="W42">
        <v>32.235500000000002</v>
      </c>
      <c r="X42">
        <v>102.4984</v>
      </c>
      <c r="Y42">
        <v>0</v>
      </c>
      <c r="Z42">
        <v>0</v>
      </c>
      <c r="AA42">
        <v>13.983000000000001</v>
      </c>
      <c r="AB42">
        <v>16.166609000000001</v>
      </c>
      <c r="AC42">
        <v>11.598717000000001</v>
      </c>
      <c r="AD42">
        <v>10.858853999999999</v>
      </c>
      <c r="AE42">
        <v>39.450268999999999</v>
      </c>
      <c r="AF42">
        <v>9.222505</v>
      </c>
      <c r="AG42">
        <v>51.082107000000001</v>
      </c>
      <c r="AH42">
        <v>0</v>
      </c>
      <c r="AI42">
        <v>0</v>
      </c>
      <c r="AJ42">
        <v>0</v>
      </c>
      <c r="AK42">
        <v>33.911501000000001</v>
      </c>
      <c r="AL42">
        <v>53.451999999999998</v>
      </c>
      <c r="AM42">
        <v>19.346114</v>
      </c>
      <c r="AN42">
        <v>0.77966899999999995</v>
      </c>
      <c r="AO42">
        <v>0</v>
      </c>
      <c r="AP42">
        <v>0.89670000000000005</v>
      </c>
      <c r="AQ42">
        <v>0</v>
      </c>
      <c r="AR42">
        <v>34.776000000000003</v>
      </c>
      <c r="AS42">
        <v>37.890518999999998</v>
      </c>
      <c r="AT42">
        <v>19.999969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0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2144.4894399999998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383.19260000000003</v>
      </c>
      <c r="L43">
        <v>377.07499999999999</v>
      </c>
      <c r="M43">
        <v>67.874700000000004</v>
      </c>
      <c r="N43">
        <v>100.54089999999999</v>
      </c>
      <c r="O43">
        <v>96.929599999999994</v>
      </c>
      <c r="P43">
        <v>132.1738</v>
      </c>
      <c r="Q43">
        <v>13.103199999999999</v>
      </c>
      <c r="R43">
        <v>25.305900000000001</v>
      </c>
      <c r="S43">
        <v>16.1523</v>
      </c>
      <c r="T43">
        <v>2.6185</v>
      </c>
      <c r="U43">
        <v>418.77</v>
      </c>
      <c r="V43">
        <v>11.51</v>
      </c>
      <c r="W43">
        <v>32.235500000000002</v>
      </c>
      <c r="X43">
        <v>102.4984</v>
      </c>
      <c r="Y43">
        <v>0</v>
      </c>
      <c r="Z43">
        <v>0</v>
      </c>
      <c r="AA43">
        <v>13.983000000000001</v>
      </c>
      <c r="AB43">
        <v>16.166609000000001</v>
      </c>
      <c r="AC43">
        <v>11.598717000000001</v>
      </c>
      <c r="AD43">
        <v>10.858853999999999</v>
      </c>
      <c r="AE43">
        <v>39.450268999999999</v>
      </c>
      <c r="AF43">
        <v>9.222505</v>
      </c>
      <c r="AG43">
        <v>51.082107000000001</v>
      </c>
      <c r="AH43">
        <v>0</v>
      </c>
      <c r="AI43">
        <v>0</v>
      </c>
      <c r="AJ43">
        <v>0</v>
      </c>
      <c r="AK43">
        <v>33.911501000000001</v>
      </c>
      <c r="AL43">
        <v>53.451999999999998</v>
      </c>
      <c r="AM43">
        <v>19.346114</v>
      </c>
      <c r="AN43">
        <v>0.77966899999999995</v>
      </c>
      <c r="AO43">
        <v>0</v>
      </c>
      <c r="AP43">
        <v>0.89670000000000005</v>
      </c>
      <c r="AQ43">
        <v>0</v>
      </c>
      <c r="AR43">
        <v>40.847999999999999</v>
      </c>
      <c r="AS43">
        <v>37.890518999999998</v>
      </c>
      <c r="AT43">
        <v>19.999969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0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2150.5614399999999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383.19260000000003</v>
      </c>
      <c r="L44">
        <v>377.07499999999999</v>
      </c>
      <c r="M44">
        <v>67.874700000000004</v>
      </c>
      <c r="N44">
        <v>100.54089999999999</v>
      </c>
      <c r="O44">
        <v>96.929599999999994</v>
      </c>
      <c r="P44">
        <v>132.1738</v>
      </c>
      <c r="Q44">
        <v>13.103199999999999</v>
      </c>
      <c r="R44">
        <v>25.305900000000001</v>
      </c>
      <c r="S44">
        <v>16.1523</v>
      </c>
      <c r="T44">
        <v>2.6185</v>
      </c>
      <c r="U44">
        <v>418.77</v>
      </c>
      <c r="V44">
        <v>11.51</v>
      </c>
      <c r="W44">
        <v>32.235500000000002</v>
      </c>
      <c r="X44">
        <v>102.4984</v>
      </c>
      <c r="Y44">
        <v>0</v>
      </c>
      <c r="Z44">
        <v>0</v>
      </c>
      <c r="AA44">
        <v>0</v>
      </c>
      <c r="AB44">
        <v>16.166609000000001</v>
      </c>
      <c r="AC44">
        <v>11.598717000000001</v>
      </c>
      <c r="AD44">
        <v>10.858853999999999</v>
      </c>
      <c r="AE44">
        <v>39.450268999999999</v>
      </c>
      <c r="AF44">
        <v>9.222505</v>
      </c>
      <c r="AG44">
        <v>51.082107000000001</v>
      </c>
      <c r="AH44">
        <v>0</v>
      </c>
      <c r="AI44">
        <v>0</v>
      </c>
      <c r="AJ44">
        <v>0</v>
      </c>
      <c r="AK44">
        <v>33.911501000000001</v>
      </c>
      <c r="AL44">
        <v>53.451999999999998</v>
      </c>
      <c r="AM44">
        <v>19.346114</v>
      </c>
      <c r="AN44">
        <v>0.77966899999999995</v>
      </c>
      <c r="AO44">
        <v>0</v>
      </c>
      <c r="AP44">
        <v>0.89670000000000005</v>
      </c>
      <c r="AQ44">
        <v>0</v>
      </c>
      <c r="AR44">
        <v>40.847999999999999</v>
      </c>
      <c r="AS44">
        <v>37.890518999999998</v>
      </c>
      <c r="AT44">
        <v>19.326225999999998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0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2135.9046969999999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383.19260000000003</v>
      </c>
      <c r="L45">
        <v>377.07499999999999</v>
      </c>
      <c r="M45">
        <v>67.874700000000004</v>
      </c>
      <c r="N45">
        <v>100.54089999999999</v>
      </c>
      <c r="O45">
        <v>96.929599999999994</v>
      </c>
      <c r="P45">
        <v>132.1738</v>
      </c>
      <c r="Q45">
        <v>13.103199999999999</v>
      </c>
      <c r="R45">
        <v>25.305900000000001</v>
      </c>
      <c r="S45">
        <v>16.1523</v>
      </c>
      <c r="T45">
        <v>2.6185</v>
      </c>
      <c r="U45">
        <v>418.77</v>
      </c>
      <c r="V45">
        <v>11.51</v>
      </c>
      <c r="W45">
        <v>32.235500000000002</v>
      </c>
      <c r="X45">
        <v>102.4984</v>
      </c>
      <c r="Y45">
        <v>0</v>
      </c>
      <c r="Z45">
        <v>0</v>
      </c>
      <c r="AA45">
        <v>0</v>
      </c>
      <c r="AB45">
        <v>16.166609000000001</v>
      </c>
      <c r="AC45">
        <v>11.598717000000001</v>
      </c>
      <c r="AD45">
        <v>0</v>
      </c>
      <c r="AE45">
        <v>19.725135000000002</v>
      </c>
      <c r="AF45">
        <v>9.222505</v>
      </c>
      <c r="AG45">
        <v>51.082107000000001</v>
      </c>
      <c r="AH45">
        <v>0</v>
      </c>
      <c r="AI45">
        <v>0</v>
      </c>
      <c r="AJ45">
        <v>0</v>
      </c>
      <c r="AK45">
        <v>33.911501000000001</v>
      </c>
      <c r="AL45">
        <v>53.451999999999998</v>
      </c>
      <c r="AM45">
        <v>19.346114</v>
      </c>
      <c r="AN45">
        <v>0.77966899999999995</v>
      </c>
      <c r="AO45">
        <v>0</v>
      </c>
      <c r="AP45">
        <v>0</v>
      </c>
      <c r="AQ45">
        <v>0</v>
      </c>
      <c r="AR45">
        <v>32.015999999999998</v>
      </c>
      <c r="AS45">
        <v>37.890518999999998</v>
      </c>
      <c r="AT45">
        <v>18.088818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0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2094.354601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383.19260000000003</v>
      </c>
      <c r="L46">
        <v>377.07499999999999</v>
      </c>
      <c r="M46">
        <v>67.874700000000004</v>
      </c>
      <c r="N46">
        <v>100.54089999999999</v>
      </c>
      <c r="O46">
        <v>96.929599999999994</v>
      </c>
      <c r="P46">
        <v>132.1738</v>
      </c>
      <c r="Q46">
        <v>13.103199999999999</v>
      </c>
      <c r="R46">
        <v>25.305900000000001</v>
      </c>
      <c r="S46">
        <v>16.1523</v>
      </c>
      <c r="T46">
        <v>2.6185</v>
      </c>
      <c r="U46">
        <v>418.77</v>
      </c>
      <c r="V46">
        <v>12.2645</v>
      </c>
      <c r="W46">
        <v>32.235500000000002</v>
      </c>
      <c r="X46">
        <v>102.4984</v>
      </c>
      <c r="Y46">
        <v>0</v>
      </c>
      <c r="Z46">
        <v>0</v>
      </c>
      <c r="AA46">
        <v>0</v>
      </c>
      <c r="AB46">
        <v>16.166609000000001</v>
      </c>
      <c r="AC46">
        <v>11.598717000000001</v>
      </c>
      <c r="AD46">
        <v>0</v>
      </c>
      <c r="AE46">
        <v>19.725135000000002</v>
      </c>
      <c r="AF46">
        <v>9.222505</v>
      </c>
      <c r="AG46">
        <v>51.082107000000001</v>
      </c>
      <c r="AH46">
        <v>0</v>
      </c>
      <c r="AI46">
        <v>0</v>
      </c>
      <c r="AJ46">
        <v>0</v>
      </c>
      <c r="AK46">
        <v>33.911501000000001</v>
      </c>
      <c r="AL46">
        <v>53.451999999999998</v>
      </c>
      <c r="AM46">
        <v>19.346114</v>
      </c>
      <c r="AN46">
        <v>0.77966899999999995</v>
      </c>
      <c r="AO46">
        <v>0</v>
      </c>
      <c r="AP46">
        <v>0</v>
      </c>
      <c r="AQ46">
        <v>0</v>
      </c>
      <c r="AR46">
        <v>32.015999999999998</v>
      </c>
      <c r="AS46">
        <v>37.890518999999998</v>
      </c>
      <c r="AT46">
        <v>18.474979000000001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0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2095.4952619999999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383.19260000000003</v>
      </c>
      <c r="L47">
        <v>377.07499999999999</v>
      </c>
      <c r="M47">
        <v>67.874700000000004</v>
      </c>
      <c r="N47">
        <v>100.54089999999999</v>
      </c>
      <c r="O47">
        <v>96.929599999999994</v>
      </c>
      <c r="P47">
        <v>132.1738</v>
      </c>
      <c r="Q47">
        <v>13.103199999999999</v>
      </c>
      <c r="R47">
        <v>25.305900000000001</v>
      </c>
      <c r="S47">
        <v>16.1523</v>
      </c>
      <c r="T47">
        <v>2.6185</v>
      </c>
      <c r="U47">
        <v>418.77</v>
      </c>
      <c r="V47">
        <v>12.2645</v>
      </c>
      <c r="W47">
        <v>32.235500000000002</v>
      </c>
      <c r="X47">
        <v>102.4984</v>
      </c>
      <c r="Y47">
        <v>0</v>
      </c>
      <c r="Z47">
        <v>0</v>
      </c>
      <c r="AA47">
        <v>0</v>
      </c>
      <c r="AB47">
        <v>16.166609000000001</v>
      </c>
      <c r="AC47">
        <v>11.598717000000001</v>
      </c>
      <c r="AD47">
        <v>0</v>
      </c>
      <c r="AE47">
        <v>19.725135000000002</v>
      </c>
      <c r="AF47">
        <v>9.222505</v>
      </c>
      <c r="AG47">
        <v>51.082107000000001</v>
      </c>
      <c r="AH47">
        <v>0</v>
      </c>
      <c r="AI47">
        <v>0</v>
      </c>
      <c r="AJ47">
        <v>0</v>
      </c>
      <c r="AK47">
        <v>33.911501000000001</v>
      </c>
      <c r="AL47">
        <v>53.451999999999998</v>
      </c>
      <c r="AM47">
        <v>19.346114</v>
      </c>
      <c r="AN47">
        <v>0.77966899999999995</v>
      </c>
      <c r="AO47">
        <v>0</v>
      </c>
      <c r="AP47">
        <v>0</v>
      </c>
      <c r="AQ47">
        <v>0</v>
      </c>
      <c r="AR47">
        <v>32.015999999999998</v>
      </c>
      <c r="AS47">
        <v>37.890518999999998</v>
      </c>
      <c r="AT47">
        <v>19.999969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0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2097.0202519999998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383.19260000000003</v>
      </c>
      <c r="L48">
        <v>377.07499999999999</v>
      </c>
      <c r="M48">
        <v>67.874700000000004</v>
      </c>
      <c r="N48">
        <v>100.54089999999999</v>
      </c>
      <c r="O48">
        <v>96.929599999999994</v>
      </c>
      <c r="P48">
        <v>132.1738</v>
      </c>
      <c r="Q48">
        <v>13.103199999999999</v>
      </c>
      <c r="R48">
        <v>25.305900000000001</v>
      </c>
      <c r="S48">
        <v>16.1523</v>
      </c>
      <c r="T48">
        <v>2.6185</v>
      </c>
      <c r="U48">
        <v>418.77</v>
      </c>
      <c r="V48">
        <v>12.2645</v>
      </c>
      <c r="W48">
        <v>32.235500000000002</v>
      </c>
      <c r="X48">
        <v>102.4984</v>
      </c>
      <c r="Y48">
        <v>0</v>
      </c>
      <c r="Z48">
        <v>0</v>
      </c>
      <c r="AA48">
        <v>0</v>
      </c>
      <c r="AB48">
        <v>16.166609000000001</v>
      </c>
      <c r="AC48">
        <v>11.598717000000001</v>
      </c>
      <c r="AD48">
        <v>0</v>
      </c>
      <c r="AE48">
        <v>19.725135000000002</v>
      </c>
      <c r="AF48">
        <v>9.222505</v>
      </c>
      <c r="AG48">
        <v>51.082107000000001</v>
      </c>
      <c r="AH48">
        <v>0</v>
      </c>
      <c r="AI48">
        <v>0</v>
      </c>
      <c r="AJ48">
        <v>0</v>
      </c>
      <c r="AK48">
        <v>33.911501000000001</v>
      </c>
      <c r="AL48">
        <v>53.451999999999998</v>
      </c>
      <c r="AM48">
        <v>19.346114</v>
      </c>
      <c r="AN48">
        <v>0.77966899999999995</v>
      </c>
      <c r="AO48">
        <v>0</v>
      </c>
      <c r="AP48">
        <v>0</v>
      </c>
      <c r="AQ48">
        <v>0</v>
      </c>
      <c r="AR48">
        <v>32.015999999999998</v>
      </c>
      <c r="AS48">
        <v>37.890518999999998</v>
      </c>
      <c r="AT48">
        <v>19.308350000000001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0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2096.3286329999996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383.19260000000003</v>
      </c>
      <c r="L49">
        <v>377.07499999999999</v>
      </c>
      <c r="M49">
        <v>67.874700000000004</v>
      </c>
      <c r="N49">
        <v>100.54089999999999</v>
      </c>
      <c r="O49">
        <v>96.929599999999994</v>
      </c>
      <c r="P49">
        <v>132.1738</v>
      </c>
      <c r="Q49">
        <v>13.103199999999999</v>
      </c>
      <c r="R49">
        <v>25.305900000000001</v>
      </c>
      <c r="S49">
        <v>16.1523</v>
      </c>
      <c r="T49">
        <v>2.6185</v>
      </c>
      <c r="U49">
        <v>418.77</v>
      </c>
      <c r="V49">
        <v>12.2645</v>
      </c>
      <c r="W49">
        <v>32.235500000000002</v>
      </c>
      <c r="X49">
        <v>102.4984</v>
      </c>
      <c r="Y49">
        <v>0</v>
      </c>
      <c r="Z49">
        <v>0</v>
      </c>
      <c r="AA49">
        <v>0</v>
      </c>
      <c r="AB49">
        <v>16.166609000000001</v>
      </c>
      <c r="AC49">
        <v>11.598717000000001</v>
      </c>
      <c r="AD49">
        <v>0</v>
      </c>
      <c r="AE49">
        <v>19.725135000000002</v>
      </c>
      <c r="AF49">
        <v>9.222505</v>
      </c>
      <c r="AG49">
        <v>51.082107000000001</v>
      </c>
      <c r="AH49">
        <v>0</v>
      </c>
      <c r="AI49">
        <v>0</v>
      </c>
      <c r="AJ49">
        <v>0</v>
      </c>
      <c r="AK49">
        <v>33.911501000000001</v>
      </c>
      <c r="AL49">
        <v>53.451999999999998</v>
      </c>
      <c r="AM49">
        <v>19.346114</v>
      </c>
      <c r="AN49">
        <v>0.77966899999999995</v>
      </c>
      <c r="AO49">
        <v>0</v>
      </c>
      <c r="AP49">
        <v>7.1736000000000004</v>
      </c>
      <c r="AQ49">
        <v>0</v>
      </c>
      <c r="AR49">
        <v>32.015999999999998</v>
      </c>
      <c r="AS49">
        <v>37.890518999999998</v>
      </c>
      <c r="AT49">
        <v>19.595932000000001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0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2103.7898150000001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383.19260000000003</v>
      </c>
      <c r="L50">
        <v>377.07499999999999</v>
      </c>
      <c r="M50">
        <v>67.874700000000004</v>
      </c>
      <c r="N50">
        <v>100.54089999999999</v>
      </c>
      <c r="O50">
        <v>96.929599999999994</v>
      </c>
      <c r="P50">
        <v>132.1738</v>
      </c>
      <c r="Q50">
        <v>13.103199999999999</v>
      </c>
      <c r="R50">
        <v>25.305900000000001</v>
      </c>
      <c r="S50">
        <v>16.1523</v>
      </c>
      <c r="T50">
        <v>2.6185</v>
      </c>
      <c r="U50">
        <v>418.77</v>
      </c>
      <c r="V50">
        <v>12.2645</v>
      </c>
      <c r="W50">
        <v>32.235500000000002</v>
      </c>
      <c r="X50">
        <v>102.4984</v>
      </c>
      <c r="Y50">
        <v>0</v>
      </c>
      <c r="Z50">
        <v>0</v>
      </c>
      <c r="AA50">
        <v>0</v>
      </c>
      <c r="AB50">
        <v>16.166609000000001</v>
      </c>
      <c r="AC50">
        <v>11.598717000000001</v>
      </c>
      <c r="AD50">
        <v>0</v>
      </c>
      <c r="AE50">
        <v>19.725135000000002</v>
      </c>
      <c r="AF50">
        <v>9.222505</v>
      </c>
      <c r="AG50">
        <v>51.082107000000001</v>
      </c>
      <c r="AH50">
        <v>0</v>
      </c>
      <c r="AI50">
        <v>0</v>
      </c>
      <c r="AJ50">
        <v>0</v>
      </c>
      <c r="AK50">
        <v>33.911501000000001</v>
      </c>
      <c r="AL50">
        <v>53.451999999999998</v>
      </c>
      <c r="AM50">
        <v>19.346114</v>
      </c>
      <c r="AN50">
        <v>0.77966899999999995</v>
      </c>
      <c r="AO50">
        <v>0</v>
      </c>
      <c r="AP50">
        <v>7.1736000000000004</v>
      </c>
      <c r="AQ50">
        <v>0</v>
      </c>
      <c r="AR50">
        <v>32.015999999999998</v>
      </c>
      <c r="AS50">
        <v>37.890518999999998</v>
      </c>
      <c r="AT50">
        <v>19.999969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0</v>
      </c>
      <c r="BA50">
        <v>0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2104.1938519999999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383.19260000000003</v>
      </c>
      <c r="L51">
        <v>377.07499999999999</v>
      </c>
      <c r="M51">
        <v>67.874700000000004</v>
      </c>
      <c r="N51">
        <v>100.54089999999999</v>
      </c>
      <c r="O51">
        <v>96.929599999999994</v>
      </c>
      <c r="P51">
        <v>132.1738</v>
      </c>
      <c r="Q51">
        <v>13.103199999999999</v>
      </c>
      <c r="R51">
        <v>25.515899999999998</v>
      </c>
      <c r="S51">
        <v>16.1523</v>
      </c>
      <c r="T51">
        <v>2.6185</v>
      </c>
      <c r="U51">
        <v>418.77</v>
      </c>
      <c r="V51">
        <v>12.2645</v>
      </c>
      <c r="W51">
        <v>32.235500000000002</v>
      </c>
      <c r="X51">
        <v>102.4984</v>
      </c>
      <c r="Y51">
        <v>0</v>
      </c>
      <c r="Z51">
        <v>0</v>
      </c>
      <c r="AA51">
        <v>0</v>
      </c>
      <c r="AB51">
        <v>16.166609000000001</v>
      </c>
      <c r="AC51">
        <v>11.598717000000001</v>
      </c>
      <c r="AD51">
        <v>0</v>
      </c>
      <c r="AE51">
        <v>19.725135000000002</v>
      </c>
      <c r="AF51">
        <v>9.222505</v>
      </c>
      <c r="AG51">
        <v>51.082107000000001</v>
      </c>
      <c r="AH51">
        <v>0</v>
      </c>
      <c r="AI51">
        <v>0</v>
      </c>
      <c r="AJ51">
        <v>0</v>
      </c>
      <c r="AK51">
        <v>33.911501000000001</v>
      </c>
      <c r="AL51">
        <v>53.451999999999998</v>
      </c>
      <c r="AM51">
        <v>19.346114</v>
      </c>
      <c r="AN51">
        <v>0.77966899999999995</v>
      </c>
      <c r="AO51">
        <v>0</v>
      </c>
      <c r="AP51">
        <v>7.1736000000000004</v>
      </c>
      <c r="AQ51">
        <v>0</v>
      </c>
      <c r="AR51">
        <v>33.119999999999997</v>
      </c>
      <c r="AS51">
        <v>37.890518999999998</v>
      </c>
      <c r="AT51">
        <v>19.999969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0</v>
      </c>
      <c r="BA51">
        <v>0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2105.5078519999997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383.19260000000003</v>
      </c>
      <c r="L52">
        <v>377.07499999999999</v>
      </c>
      <c r="M52">
        <v>67.874700000000004</v>
      </c>
      <c r="N52">
        <v>100.54089999999999</v>
      </c>
      <c r="O52">
        <v>96.929599999999994</v>
      </c>
      <c r="P52">
        <v>132.1738</v>
      </c>
      <c r="Q52">
        <v>13.103199999999999</v>
      </c>
      <c r="R52">
        <v>25.515899999999998</v>
      </c>
      <c r="S52">
        <v>16.1523</v>
      </c>
      <c r="T52">
        <v>2.6185</v>
      </c>
      <c r="U52">
        <v>418.77</v>
      </c>
      <c r="V52">
        <v>12.2645</v>
      </c>
      <c r="W52">
        <v>32.235500000000002</v>
      </c>
      <c r="X52">
        <v>102.4984</v>
      </c>
      <c r="Y52">
        <v>0</v>
      </c>
      <c r="Z52">
        <v>0</v>
      </c>
      <c r="AA52">
        <v>0</v>
      </c>
      <c r="AB52">
        <v>16.166609000000001</v>
      </c>
      <c r="AC52">
        <v>11.598717000000001</v>
      </c>
      <c r="AD52">
        <v>0</v>
      </c>
      <c r="AE52">
        <v>19.725135000000002</v>
      </c>
      <c r="AF52">
        <v>9.222505</v>
      </c>
      <c r="AG52">
        <v>51.082107000000001</v>
      </c>
      <c r="AH52">
        <v>0</v>
      </c>
      <c r="AI52">
        <v>0</v>
      </c>
      <c r="AJ52">
        <v>0</v>
      </c>
      <c r="AK52">
        <v>33.911501000000001</v>
      </c>
      <c r="AL52">
        <v>53.451999999999998</v>
      </c>
      <c r="AM52">
        <v>19.346114</v>
      </c>
      <c r="AN52">
        <v>0.77966899999999995</v>
      </c>
      <c r="AO52">
        <v>0</v>
      </c>
      <c r="AP52">
        <v>7.1736000000000004</v>
      </c>
      <c r="AQ52">
        <v>0</v>
      </c>
      <c r="AR52">
        <v>33.119999999999997</v>
      </c>
      <c r="AS52">
        <v>37.890518999999998</v>
      </c>
      <c r="AT52">
        <v>19.999969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0</v>
      </c>
      <c r="BA52">
        <v>0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2105.5078519999997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383.19260000000003</v>
      </c>
      <c r="L53">
        <v>377.07499999999999</v>
      </c>
      <c r="M53">
        <v>67.874700000000004</v>
      </c>
      <c r="N53">
        <v>100.54089999999999</v>
      </c>
      <c r="O53">
        <v>96.929599999999994</v>
      </c>
      <c r="P53">
        <v>135.4871</v>
      </c>
      <c r="Q53">
        <v>13.103199999999999</v>
      </c>
      <c r="R53">
        <v>25.515899999999998</v>
      </c>
      <c r="S53">
        <v>16.1523</v>
      </c>
      <c r="T53">
        <v>2.6185</v>
      </c>
      <c r="U53">
        <v>418.77</v>
      </c>
      <c r="V53">
        <v>12.2645</v>
      </c>
      <c r="W53">
        <v>32.235500000000002</v>
      </c>
      <c r="X53">
        <v>102.4984</v>
      </c>
      <c r="Y53">
        <v>0</v>
      </c>
      <c r="Z53">
        <v>0</v>
      </c>
      <c r="AA53">
        <v>0</v>
      </c>
      <c r="AB53">
        <v>16.166609000000001</v>
      </c>
      <c r="AC53">
        <v>0</v>
      </c>
      <c r="AD53">
        <v>0</v>
      </c>
      <c r="AE53">
        <v>19.725135000000002</v>
      </c>
      <c r="AF53">
        <v>9.222505</v>
      </c>
      <c r="AG53">
        <v>51.082107000000001</v>
      </c>
      <c r="AH53">
        <v>0</v>
      </c>
      <c r="AI53">
        <v>0</v>
      </c>
      <c r="AJ53">
        <v>0</v>
      </c>
      <c r="AK53">
        <v>33.911501000000001</v>
      </c>
      <c r="AL53">
        <v>53.451999999999998</v>
      </c>
      <c r="AM53">
        <v>19.346114</v>
      </c>
      <c r="AN53">
        <v>0.77966899999999995</v>
      </c>
      <c r="AO53">
        <v>0</v>
      </c>
      <c r="AP53">
        <v>0</v>
      </c>
      <c r="AQ53">
        <v>0</v>
      </c>
      <c r="AR53">
        <v>33.119999999999997</v>
      </c>
      <c r="AS53">
        <v>37.890518999999998</v>
      </c>
      <c r="AT53">
        <v>19.999969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0</v>
      </c>
      <c r="BA53">
        <v>0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2090.0488349999996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383.19260000000003</v>
      </c>
      <c r="L54">
        <v>377.07499999999999</v>
      </c>
      <c r="M54">
        <v>67.874700000000004</v>
      </c>
      <c r="N54">
        <v>100.54089999999999</v>
      </c>
      <c r="O54">
        <v>96.929599999999994</v>
      </c>
      <c r="P54">
        <v>135.4871</v>
      </c>
      <c r="Q54">
        <v>13.103199999999999</v>
      </c>
      <c r="R54">
        <v>25.515899999999998</v>
      </c>
      <c r="S54">
        <v>16.1523</v>
      </c>
      <c r="T54">
        <v>2.6185</v>
      </c>
      <c r="U54">
        <v>418.77</v>
      </c>
      <c r="V54">
        <v>12.2645</v>
      </c>
      <c r="W54">
        <v>32.235500000000002</v>
      </c>
      <c r="X54">
        <v>102.4984</v>
      </c>
      <c r="Y54">
        <v>0</v>
      </c>
      <c r="Z54">
        <v>0</v>
      </c>
      <c r="AA54">
        <v>0</v>
      </c>
      <c r="AB54">
        <v>16.166609000000001</v>
      </c>
      <c r="AC54">
        <v>0</v>
      </c>
      <c r="AD54">
        <v>0</v>
      </c>
      <c r="AE54">
        <v>19.725135000000002</v>
      </c>
      <c r="AF54">
        <v>9.222505</v>
      </c>
      <c r="AG54">
        <v>51.082107000000001</v>
      </c>
      <c r="AH54">
        <v>0</v>
      </c>
      <c r="AI54">
        <v>0</v>
      </c>
      <c r="AJ54">
        <v>0</v>
      </c>
      <c r="AK54">
        <v>33.911501000000001</v>
      </c>
      <c r="AL54">
        <v>53.451999999999998</v>
      </c>
      <c r="AM54">
        <v>19.346114</v>
      </c>
      <c r="AN54">
        <v>0.77966899999999995</v>
      </c>
      <c r="AO54">
        <v>0</v>
      </c>
      <c r="AP54">
        <v>0</v>
      </c>
      <c r="AQ54">
        <v>0</v>
      </c>
      <c r="AR54">
        <v>33.119999999999997</v>
      </c>
      <c r="AS54">
        <v>37.890518999999998</v>
      </c>
      <c r="AT54">
        <v>19.999969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0</v>
      </c>
      <c r="BA54">
        <v>0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2090.0488349999996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383.19260000000003</v>
      </c>
      <c r="L55">
        <v>377.07499999999999</v>
      </c>
      <c r="M55">
        <v>67.874700000000004</v>
      </c>
      <c r="N55">
        <v>100.54089999999999</v>
      </c>
      <c r="O55">
        <v>96.929599999999994</v>
      </c>
      <c r="P55">
        <v>135.4871</v>
      </c>
      <c r="Q55">
        <v>13.103199999999999</v>
      </c>
      <c r="R55">
        <v>25.515899999999998</v>
      </c>
      <c r="S55">
        <v>16.1523</v>
      </c>
      <c r="T55">
        <v>2.6185</v>
      </c>
      <c r="U55">
        <v>418.77</v>
      </c>
      <c r="V55">
        <v>11.51</v>
      </c>
      <c r="W55">
        <v>32.235500000000002</v>
      </c>
      <c r="X55">
        <v>102.4984</v>
      </c>
      <c r="Y55">
        <v>0</v>
      </c>
      <c r="Z55">
        <v>0</v>
      </c>
      <c r="AA55">
        <v>0</v>
      </c>
      <c r="AB55">
        <v>16.166609000000001</v>
      </c>
      <c r="AC55">
        <v>0</v>
      </c>
      <c r="AD55">
        <v>0</v>
      </c>
      <c r="AE55">
        <v>0</v>
      </c>
      <c r="AF55">
        <v>0</v>
      </c>
      <c r="AG55">
        <v>51.082107000000001</v>
      </c>
      <c r="AH55">
        <v>0</v>
      </c>
      <c r="AI55">
        <v>0</v>
      </c>
      <c r="AJ55">
        <v>0</v>
      </c>
      <c r="AK55">
        <v>33.911501000000001</v>
      </c>
      <c r="AL55">
        <v>53.451999999999998</v>
      </c>
      <c r="AM55">
        <v>19.346114</v>
      </c>
      <c r="AN55">
        <v>0.77966899999999995</v>
      </c>
      <c r="AO55">
        <v>0</v>
      </c>
      <c r="AP55">
        <v>0</v>
      </c>
      <c r="AQ55">
        <v>0</v>
      </c>
      <c r="AR55">
        <v>33.119999999999997</v>
      </c>
      <c r="AS55">
        <v>37.890518999999998</v>
      </c>
      <c r="AT55">
        <v>19.999969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0</v>
      </c>
      <c r="BA55">
        <v>0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2060.3466949999997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383.19260000000003</v>
      </c>
      <c r="L56">
        <v>377.07499999999999</v>
      </c>
      <c r="M56">
        <v>67.874700000000004</v>
      </c>
      <c r="N56">
        <v>100.54089999999999</v>
      </c>
      <c r="O56">
        <v>96.929599999999994</v>
      </c>
      <c r="P56">
        <v>135.4871</v>
      </c>
      <c r="Q56">
        <v>13.103199999999999</v>
      </c>
      <c r="R56">
        <v>25.515899999999998</v>
      </c>
      <c r="S56">
        <v>16.1523</v>
      </c>
      <c r="T56">
        <v>2.6185</v>
      </c>
      <c r="U56">
        <v>418.77</v>
      </c>
      <c r="V56">
        <v>11.51</v>
      </c>
      <c r="W56">
        <v>32.235500000000002</v>
      </c>
      <c r="X56">
        <v>102.4984</v>
      </c>
      <c r="Y56">
        <v>0</v>
      </c>
      <c r="Z56">
        <v>0</v>
      </c>
      <c r="AA56">
        <v>0</v>
      </c>
      <c r="AB56">
        <v>16.166609000000001</v>
      </c>
      <c r="AC56">
        <v>0</v>
      </c>
      <c r="AD56">
        <v>0</v>
      </c>
      <c r="AE56">
        <v>0</v>
      </c>
      <c r="AF56">
        <v>0</v>
      </c>
      <c r="AG56">
        <v>51.082107000000001</v>
      </c>
      <c r="AH56">
        <v>0</v>
      </c>
      <c r="AI56">
        <v>0</v>
      </c>
      <c r="AJ56">
        <v>0</v>
      </c>
      <c r="AK56">
        <v>33.911501000000001</v>
      </c>
      <c r="AL56">
        <v>53.451999999999998</v>
      </c>
      <c r="AM56">
        <v>19.346114</v>
      </c>
      <c r="AN56">
        <v>0.77966899999999995</v>
      </c>
      <c r="AO56">
        <v>0</v>
      </c>
      <c r="AP56">
        <v>0</v>
      </c>
      <c r="AQ56">
        <v>0</v>
      </c>
      <c r="AR56">
        <v>33.119999999999997</v>
      </c>
      <c r="AS56">
        <v>37.890518999999998</v>
      </c>
      <c r="AT56">
        <v>19.999969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0</v>
      </c>
      <c r="BA56">
        <v>0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2060.3466949999997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383.19260000000003</v>
      </c>
      <c r="L57">
        <v>377.07499999999999</v>
      </c>
      <c r="M57">
        <v>67.874700000000004</v>
      </c>
      <c r="N57">
        <v>100.54089999999999</v>
      </c>
      <c r="O57">
        <v>96.929599999999994</v>
      </c>
      <c r="P57">
        <v>135.4871</v>
      </c>
      <c r="Q57">
        <v>13.103199999999999</v>
      </c>
      <c r="R57">
        <v>25.515899999999998</v>
      </c>
      <c r="S57">
        <v>16.1523</v>
      </c>
      <c r="T57">
        <v>2.6185</v>
      </c>
      <c r="U57">
        <v>418.77</v>
      </c>
      <c r="V57">
        <v>11.51</v>
      </c>
      <c r="W57">
        <v>32.235500000000002</v>
      </c>
      <c r="X57">
        <v>102.4984</v>
      </c>
      <c r="Y57">
        <v>0</v>
      </c>
      <c r="Z57">
        <v>0</v>
      </c>
      <c r="AA57">
        <v>0</v>
      </c>
      <c r="AB57">
        <v>16.166609000000001</v>
      </c>
      <c r="AC57">
        <v>0</v>
      </c>
      <c r="AD57">
        <v>0</v>
      </c>
      <c r="AE57">
        <v>0</v>
      </c>
      <c r="AF57">
        <v>0</v>
      </c>
      <c r="AG57">
        <v>51.082107000000001</v>
      </c>
      <c r="AH57">
        <v>0</v>
      </c>
      <c r="AI57">
        <v>0</v>
      </c>
      <c r="AJ57">
        <v>0</v>
      </c>
      <c r="AK57">
        <v>33.911501000000001</v>
      </c>
      <c r="AL57">
        <v>53.451999999999998</v>
      </c>
      <c r="AM57">
        <v>19.346114</v>
      </c>
      <c r="AN57">
        <v>0.77966899999999995</v>
      </c>
      <c r="AO57">
        <v>0</v>
      </c>
      <c r="AP57">
        <v>0</v>
      </c>
      <c r="AQ57">
        <v>0</v>
      </c>
      <c r="AR57">
        <v>33.119999999999997</v>
      </c>
      <c r="AS57">
        <v>37.890518999999998</v>
      </c>
      <c r="AT57">
        <v>19.999969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0</v>
      </c>
      <c r="BA57">
        <v>0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2060.3466949999997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383.19260000000003</v>
      </c>
      <c r="L58">
        <v>377.07499999999999</v>
      </c>
      <c r="M58">
        <v>67.874700000000004</v>
      </c>
      <c r="N58">
        <v>100.54089999999999</v>
      </c>
      <c r="O58">
        <v>96.929599999999994</v>
      </c>
      <c r="P58">
        <v>135.4871</v>
      </c>
      <c r="Q58">
        <v>13.103199999999999</v>
      </c>
      <c r="R58">
        <v>25.515899999999998</v>
      </c>
      <c r="S58">
        <v>16.1523</v>
      </c>
      <c r="T58">
        <v>2.6185</v>
      </c>
      <c r="U58">
        <v>418.77</v>
      </c>
      <c r="V58">
        <v>12.2645</v>
      </c>
      <c r="W58">
        <v>32.235500000000002</v>
      </c>
      <c r="X58">
        <v>102.4984</v>
      </c>
      <c r="Y58">
        <v>0</v>
      </c>
      <c r="Z58">
        <v>0</v>
      </c>
      <c r="AA58">
        <v>0</v>
      </c>
      <c r="AB58">
        <v>16.166609000000001</v>
      </c>
      <c r="AC58">
        <v>0</v>
      </c>
      <c r="AD58">
        <v>0</v>
      </c>
      <c r="AE58">
        <v>0</v>
      </c>
      <c r="AF58">
        <v>0</v>
      </c>
      <c r="AG58">
        <v>51.082107000000001</v>
      </c>
      <c r="AH58">
        <v>0</v>
      </c>
      <c r="AI58">
        <v>0</v>
      </c>
      <c r="AJ58">
        <v>0</v>
      </c>
      <c r="AK58">
        <v>33.911501000000001</v>
      </c>
      <c r="AL58">
        <v>53.451999999999998</v>
      </c>
      <c r="AM58">
        <v>19.346114</v>
      </c>
      <c r="AN58">
        <v>0.77966899999999995</v>
      </c>
      <c r="AO58">
        <v>0</v>
      </c>
      <c r="AP58">
        <v>0</v>
      </c>
      <c r="AQ58">
        <v>0</v>
      </c>
      <c r="AR58">
        <v>33.119999999999997</v>
      </c>
      <c r="AS58">
        <v>37.890518999999998</v>
      </c>
      <c r="AT58">
        <v>19.999969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0</v>
      </c>
      <c r="BA58">
        <v>0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2061.1011949999997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383.19260000000003</v>
      </c>
      <c r="L59">
        <v>377.07499999999999</v>
      </c>
      <c r="M59">
        <v>66.874700000000004</v>
      </c>
      <c r="N59">
        <v>99.540899999999993</v>
      </c>
      <c r="O59">
        <v>95.929599999999994</v>
      </c>
      <c r="P59">
        <v>142.957795</v>
      </c>
      <c r="Q59">
        <v>13.103199999999999</v>
      </c>
      <c r="R59">
        <v>25.515899999999998</v>
      </c>
      <c r="S59">
        <v>16.1523</v>
      </c>
      <c r="T59">
        <v>2.4285000000000001</v>
      </c>
      <c r="U59">
        <v>418.77</v>
      </c>
      <c r="V59">
        <v>11.45</v>
      </c>
      <c r="W59">
        <v>32.235500000000002</v>
      </c>
      <c r="X59">
        <v>100.4984</v>
      </c>
      <c r="Y59">
        <v>0</v>
      </c>
      <c r="Z59">
        <v>0</v>
      </c>
      <c r="AA59">
        <v>0</v>
      </c>
      <c r="AB59">
        <v>16.166609000000001</v>
      </c>
      <c r="AC59">
        <v>0</v>
      </c>
      <c r="AD59">
        <v>0</v>
      </c>
      <c r="AE59">
        <v>0</v>
      </c>
      <c r="AF59">
        <v>0</v>
      </c>
      <c r="AG59">
        <v>51.082107000000001</v>
      </c>
      <c r="AH59">
        <v>0</v>
      </c>
      <c r="AI59">
        <v>0</v>
      </c>
      <c r="AJ59">
        <v>0</v>
      </c>
      <c r="AK59">
        <v>33.911501000000001</v>
      </c>
      <c r="AL59">
        <v>53.451999999999998</v>
      </c>
      <c r="AM59">
        <v>19.346114</v>
      </c>
      <c r="AN59">
        <v>0.77966899999999995</v>
      </c>
      <c r="AO59">
        <v>0</v>
      </c>
      <c r="AP59">
        <v>0</v>
      </c>
      <c r="AQ59">
        <v>0</v>
      </c>
      <c r="AR59">
        <v>33.119999999999997</v>
      </c>
      <c r="AS59">
        <v>37.890518999999998</v>
      </c>
      <c r="AT59">
        <v>19.999969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0</v>
      </c>
      <c r="BA59">
        <v>0</v>
      </c>
      <c r="BB59">
        <v>4.3966000000000003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2061.4299169999999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383.19260000000003</v>
      </c>
      <c r="L60">
        <v>377.07499999999999</v>
      </c>
      <c r="M60">
        <v>66.874700000000004</v>
      </c>
      <c r="N60">
        <v>99.540899999999993</v>
      </c>
      <c r="O60">
        <v>95.929599999999994</v>
      </c>
      <c r="P60">
        <v>142.308898</v>
      </c>
      <c r="Q60">
        <v>13.103199999999999</v>
      </c>
      <c r="R60">
        <v>31.3218</v>
      </c>
      <c r="S60">
        <v>16.1523</v>
      </c>
      <c r="T60">
        <v>2.4285000000000001</v>
      </c>
      <c r="U60">
        <v>418.77</v>
      </c>
      <c r="V60">
        <v>11.45</v>
      </c>
      <c r="W60">
        <v>32.235500000000002</v>
      </c>
      <c r="X60">
        <v>100.4984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51.082107000000001</v>
      </c>
      <c r="AH60">
        <v>0</v>
      </c>
      <c r="AI60">
        <v>0</v>
      </c>
      <c r="AJ60">
        <v>0</v>
      </c>
      <c r="AK60">
        <v>33.911501000000001</v>
      </c>
      <c r="AL60">
        <v>53.451999999999998</v>
      </c>
      <c r="AM60">
        <v>19.346114</v>
      </c>
      <c r="AN60">
        <v>0.77966899999999995</v>
      </c>
      <c r="AO60">
        <v>0</v>
      </c>
      <c r="AP60">
        <v>0</v>
      </c>
      <c r="AQ60">
        <v>0</v>
      </c>
      <c r="AR60">
        <v>33.119999999999997</v>
      </c>
      <c r="AS60">
        <v>37.890518999999998</v>
      </c>
      <c r="AT60">
        <v>19.999969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0</v>
      </c>
      <c r="BA60">
        <v>0</v>
      </c>
      <c r="BB60">
        <v>4.3966000000000003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2050.4203109999994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383.19260000000003</v>
      </c>
      <c r="L61">
        <v>377.07499999999999</v>
      </c>
      <c r="M61">
        <v>91.859048000000001</v>
      </c>
      <c r="N61">
        <v>117.720029</v>
      </c>
      <c r="O61">
        <v>123.58872700000001</v>
      </c>
      <c r="P61">
        <v>141.957739</v>
      </c>
      <c r="Q61">
        <v>16.119399999999999</v>
      </c>
      <c r="R61">
        <v>31.3218</v>
      </c>
      <c r="S61">
        <v>19.748100000000001</v>
      </c>
      <c r="T61">
        <v>2.4285000000000001</v>
      </c>
      <c r="U61">
        <v>418.77</v>
      </c>
      <c r="V61">
        <v>11.45</v>
      </c>
      <c r="W61">
        <v>32.235500000000002</v>
      </c>
      <c r="X61">
        <v>100.4984</v>
      </c>
      <c r="Y61">
        <v>0</v>
      </c>
      <c r="Z61">
        <v>0</v>
      </c>
      <c r="AA61">
        <v>14.04936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51.082107000000001</v>
      </c>
      <c r="AH61">
        <v>0</v>
      </c>
      <c r="AI61">
        <v>0</v>
      </c>
      <c r="AJ61">
        <v>0</v>
      </c>
      <c r="AK61">
        <v>33.911501000000001</v>
      </c>
      <c r="AL61">
        <v>53.451999999999998</v>
      </c>
      <c r="AM61">
        <v>19.346114</v>
      </c>
      <c r="AN61">
        <v>0.77966899999999995</v>
      </c>
      <c r="AO61">
        <v>0</v>
      </c>
      <c r="AP61">
        <v>0</v>
      </c>
      <c r="AQ61">
        <v>0</v>
      </c>
      <c r="AR61">
        <v>33.119999999999997</v>
      </c>
      <c r="AS61">
        <v>37.890518999999998</v>
      </c>
      <c r="AT61">
        <v>19.999969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0</v>
      </c>
      <c r="BA61">
        <v>0</v>
      </c>
      <c r="BB61">
        <v>4.3966000000000003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2141.553116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383.19260000000003</v>
      </c>
      <c r="L62">
        <v>377.07499999999999</v>
      </c>
      <c r="M62">
        <v>91.596233999999995</v>
      </c>
      <c r="N62">
        <v>117.383225</v>
      </c>
      <c r="O62">
        <v>123.235131</v>
      </c>
      <c r="P62">
        <v>141.55158900000001</v>
      </c>
      <c r="Q62">
        <v>16.119399999999999</v>
      </c>
      <c r="R62">
        <v>31.3218</v>
      </c>
      <c r="S62">
        <v>19.748100000000001</v>
      </c>
      <c r="T62">
        <v>2.4285000000000001</v>
      </c>
      <c r="U62">
        <v>418.77</v>
      </c>
      <c r="V62">
        <v>11.45</v>
      </c>
      <c r="W62">
        <v>32.235500000000002</v>
      </c>
      <c r="X62">
        <v>100.4984</v>
      </c>
      <c r="Y62">
        <v>0</v>
      </c>
      <c r="Z62">
        <v>0</v>
      </c>
      <c r="AA62">
        <v>14.04936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51.082107000000001</v>
      </c>
      <c r="AH62">
        <v>0</v>
      </c>
      <c r="AI62">
        <v>0</v>
      </c>
      <c r="AJ62">
        <v>0</v>
      </c>
      <c r="AK62">
        <v>33.911501000000001</v>
      </c>
      <c r="AL62">
        <v>53.451999999999998</v>
      </c>
      <c r="AM62">
        <v>19.346114</v>
      </c>
      <c r="AN62">
        <v>0.77966899999999995</v>
      </c>
      <c r="AO62">
        <v>0</v>
      </c>
      <c r="AP62">
        <v>0</v>
      </c>
      <c r="AQ62">
        <v>0</v>
      </c>
      <c r="AR62">
        <v>33.119999999999997</v>
      </c>
      <c r="AS62">
        <v>37.890518999999998</v>
      </c>
      <c r="AT62">
        <v>19.999969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0</v>
      </c>
      <c r="BA62">
        <v>0</v>
      </c>
      <c r="BB62">
        <v>4.3966000000000003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2140.1937519999997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383.19260000000003</v>
      </c>
      <c r="L63">
        <v>397.17500000000001</v>
      </c>
      <c r="M63">
        <v>92.672400999999994</v>
      </c>
      <c r="N63">
        <v>118.76236400000001</v>
      </c>
      <c r="O63">
        <v>124.683025</v>
      </c>
      <c r="P63">
        <v>143.21468300000001</v>
      </c>
      <c r="Q63">
        <v>16.119399999999999</v>
      </c>
      <c r="R63">
        <v>31.3218</v>
      </c>
      <c r="S63">
        <v>19.748100000000001</v>
      </c>
      <c r="T63">
        <v>2.4285000000000001</v>
      </c>
      <c r="U63">
        <v>418.77</v>
      </c>
      <c r="V63">
        <v>12.369400000000001</v>
      </c>
      <c r="W63">
        <v>46.399079999999998</v>
      </c>
      <c r="X63">
        <v>148.30000000000001</v>
      </c>
      <c r="Y63">
        <v>0</v>
      </c>
      <c r="Z63">
        <v>0</v>
      </c>
      <c r="AA63">
        <v>28.09872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51.082107000000001</v>
      </c>
      <c r="AH63">
        <v>0</v>
      </c>
      <c r="AI63">
        <v>0</v>
      </c>
      <c r="AJ63">
        <v>0</v>
      </c>
      <c r="AK63">
        <v>33.911501000000001</v>
      </c>
      <c r="AL63">
        <v>53.451999999999998</v>
      </c>
      <c r="AM63">
        <v>19.346114</v>
      </c>
      <c r="AN63">
        <v>0.77966899999999995</v>
      </c>
      <c r="AO63">
        <v>0</v>
      </c>
      <c r="AP63">
        <v>0</v>
      </c>
      <c r="AQ63">
        <v>0</v>
      </c>
      <c r="AR63">
        <v>33.119999999999997</v>
      </c>
      <c r="AS63">
        <v>37.890518999999998</v>
      </c>
      <c r="AT63">
        <v>19.999969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0</v>
      </c>
      <c r="BA63">
        <v>0</v>
      </c>
      <c r="BB63">
        <v>4.3966000000000003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2242.7939859999992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383.19260000000003</v>
      </c>
      <c r="L64">
        <v>407.22500000000002</v>
      </c>
      <c r="M64">
        <v>94.082042999999999</v>
      </c>
      <c r="N64">
        <v>120.568861</v>
      </c>
      <c r="O64">
        <v>126.579582</v>
      </c>
      <c r="P64">
        <v>145.393125</v>
      </c>
      <c r="Q64">
        <v>16.119399999999999</v>
      </c>
      <c r="R64">
        <v>31.3218</v>
      </c>
      <c r="S64">
        <v>19.748100000000001</v>
      </c>
      <c r="T64">
        <v>2.4285000000000001</v>
      </c>
      <c r="U64">
        <v>418.77</v>
      </c>
      <c r="V64">
        <v>12.369400000000001</v>
      </c>
      <c r="W64">
        <v>46.399079999999998</v>
      </c>
      <c r="X64">
        <v>148.30000000000001</v>
      </c>
      <c r="Y64">
        <v>0</v>
      </c>
      <c r="Z64">
        <v>0</v>
      </c>
      <c r="AA64">
        <v>42.14808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51.082107000000001</v>
      </c>
      <c r="AH64">
        <v>0</v>
      </c>
      <c r="AI64">
        <v>0</v>
      </c>
      <c r="AJ64">
        <v>0</v>
      </c>
      <c r="AK64">
        <v>33.911501000000001</v>
      </c>
      <c r="AL64">
        <v>53.451999999999998</v>
      </c>
      <c r="AM64">
        <v>19.346114</v>
      </c>
      <c r="AN64">
        <v>0.77966899999999995</v>
      </c>
      <c r="AO64">
        <v>0</v>
      </c>
      <c r="AP64">
        <v>0</v>
      </c>
      <c r="AQ64">
        <v>0</v>
      </c>
      <c r="AR64">
        <v>33.119999999999997</v>
      </c>
      <c r="AS64">
        <v>37.890518999999998</v>
      </c>
      <c r="AT64">
        <v>19.999969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0</v>
      </c>
      <c r="BA64">
        <v>0</v>
      </c>
      <c r="BB64">
        <v>4.3966000000000003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2274.1844839999999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383.19260000000003</v>
      </c>
      <c r="L65">
        <v>420.51499999999999</v>
      </c>
      <c r="M65">
        <v>96.450424999999996</v>
      </c>
      <c r="N65">
        <v>123.604011</v>
      </c>
      <c r="O65">
        <v>129.766043</v>
      </c>
      <c r="P65">
        <v>149.053191</v>
      </c>
      <c r="Q65">
        <v>16.119399999999999</v>
      </c>
      <c r="R65">
        <v>31.111799999999999</v>
      </c>
      <c r="S65">
        <v>19.748100000000001</v>
      </c>
      <c r="T65">
        <v>2.4285000000000001</v>
      </c>
      <c r="U65">
        <v>418.77</v>
      </c>
      <c r="V65">
        <v>13.799944</v>
      </c>
      <c r="W65">
        <v>46.399079999999998</v>
      </c>
      <c r="X65">
        <v>148.30000000000001</v>
      </c>
      <c r="Y65">
        <v>0</v>
      </c>
      <c r="Z65">
        <v>0</v>
      </c>
      <c r="AA65">
        <v>42.14808</v>
      </c>
      <c r="AB65">
        <v>0</v>
      </c>
      <c r="AC65">
        <v>0</v>
      </c>
      <c r="AD65">
        <v>0</v>
      </c>
      <c r="AE65">
        <v>19.725135000000002</v>
      </c>
      <c r="AF65">
        <v>0</v>
      </c>
      <c r="AG65">
        <v>51.082107000000001</v>
      </c>
      <c r="AH65">
        <v>0</v>
      </c>
      <c r="AI65">
        <v>0</v>
      </c>
      <c r="AJ65">
        <v>0</v>
      </c>
      <c r="AK65">
        <v>33.911501000000001</v>
      </c>
      <c r="AL65">
        <v>40.088999999999999</v>
      </c>
      <c r="AM65">
        <v>19.346114</v>
      </c>
      <c r="AN65">
        <v>0.77966899999999995</v>
      </c>
      <c r="AO65">
        <v>0</v>
      </c>
      <c r="AP65">
        <v>0</v>
      </c>
      <c r="AQ65">
        <v>0</v>
      </c>
      <c r="AR65">
        <v>33.119999999999997</v>
      </c>
      <c r="AS65">
        <v>37.890518999999998</v>
      </c>
      <c r="AT65">
        <v>19.999969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0</v>
      </c>
      <c r="BA65">
        <v>0</v>
      </c>
      <c r="BB65">
        <v>4.3966000000000003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2307.3072219999999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383.19260000000003</v>
      </c>
      <c r="L66">
        <v>420.51499999999999</v>
      </c>
      <c r="M66">
        <v>97.055942999999999</v>
      </c>
      <c r="N66">
        <v>124.38</v>
      </c>
      <c r="O66">
        <v>130.58009999999999</v>
      </c>
      <c r="P66">
        <v>149.98894999999999</v>
      </c>
      <c r="Q66">
        <v>16.119399999999999</v>
      </c>
      <c r="R66">
        <v>31.111799999999999</v>
      </c>
      <c r="S66">
        <v>19.748100000000001</v>
      </c>
      <c r="T66">
        <v>2.4285000000000001</v>
      </c>
      <c r="U66">
        <v>418.77</v>
      </c>
      <c r="V66">
        <v>13.9</v>
      </c>
      <c r="W66">
        <v>46.399079999999998</v>
      </c>
      <c r="X66">
        <v>148.30000000000001</v>
      </c>
      <c r="Y66">
        <v>0</v>
      </c>
      <c r="Z66">
        <v>0</v>
      </c>
      <c r="AA66">
        <v>42.14808</v>
      </c>
      <c r="AB66">
        <v>0</v>
      </c>
      <c r="AC66">
        <v>0</v>
      </c>
      <c r="AD66">
        <v>0</v>
      </c>
      <c r="AE66">
        <v>19.725135000000002</v>
      </c>
      <c r="AF66">
        <v>0</v>
      </c>
      <c r="AG66">
        <v>51.082107000000001</v>
      </c>
      <c r="AH66">
        <v>0</v>
      </c>
      <c r="AI66">
        <v>0</v>
      </c>
      <c r="AJ66">
        <v>0</v>
      </c>
      <c r="AK66">
        <v>33.911501000000001</v>
      </c>
      <c r="AL66">
        <v>40.088999999999999</v>
      </c>
      <c r="AM66">
        <v>19.346114</v>
      </c>
      <c r="AN66">
        <v>0.77966899999999995</v>
      </c>
      <c r="AO66">
        <v>0</v>
      </c>
      <c r="AP66">
        <v>0</v>
      </c>
      <c r="AQ66">
        <v>0</v>
      </c>
      <c r="AR66">
        <v>33.119999999999997</v>
      </c>
      <c r="AS66">
        <v>37.890518999999998</v>
      </c>
      <c r="AT66">
        <v>19.999969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0</v>
      </c>
      <c r="BA66">
        <v>0</v>
      </c>
      <c r="BB66">
        <v>4.3966000000000003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2310.5386009999997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383.19260000000003</v>
      </c>
      <c r="L67">
        <v>440.51499999999999</v>
      </c>
      <c r="M67">
        <v>97.055942999999999</v>
      </c>
      <c r="N67">
        <v>124.38</v>
      </c>
      <c r="O67">
        <v>130.58009999999999</v>
      </c>
      <c r="P67">
        <v>149.98894999999999</v>
      </c>
      <c r="Q67">
        <v>16.119399999999999</v>
      </c>
      <c r="R67">
        <v>39.601757999999997</v>
      </c>
      <c r="S67">
        <v>19.748100000000001</v>
      </c>
      <c r="T67">
        <v>2.4285000000000001</v>
      </c>
      <c r="U67">
        <v>418.77</v>
      </c>
      <c r="V67">
        <v>13.9</v>
      </c>
      <c r="W67">
        <v>46.399079999999998</v>
      </c>
      <c r="X67">
        <v>148.30000000000001</v>
      </c>
      <c r="Y67">
        <v>0</v>
      </c>
      <c r="Z67">
        <v>0</v>
      </c>
      <c r="AA67">
        <v>42.14808</v>
      </c>
      <c r="AB67">
        <v>0</v>
      </c>
      <c r="AC67">
        <v>0</v>
      </c>
      <c r="AD67">
        <v>10.858853999999999</v>
      </c>
      <c r="AE67">
        <v>19.725135000000002</v>
      </c>
      <c r="AF67">
        <v>0</v>
      </c>
      <c r="AG67">
        <v>51.082107000000001</v>
      </c>
      <c r="AH67">
        <v>17.829097000000001</v>
      </c>
      <c r="AI67">
        <v>0</v>
      </c>
      <c r="AJ67">
        <v>0</v>
      </c>
      <c r="AK67">
        <v>33.911501000000001</v>
      </c>
      <c r="AL67">
        <v>40.088999999999999</v>
      </c>
      <c r="AM67">
        <v>19.346114</v>
      </c>
      <c r="AN67">
        <v>0.77966899999999995</v>
      </c>
      <c r="AO67">
        <v>0</v>
      </c>
      <c r="AP67">
        <v>0.25619999999999998</v>
      </c>
      <c r="AQ67">
        <v>0</v>
      </c>
      <c r="AR67">
        <v>33.119999999999997</v>
      </c>
      <c r="AS67">
        <v>37.890518999999998</v>
      </c>
      <c r="AT67">
        <v>19.999969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0</v>
      </c>
      <c r="BA67">
        <v>0.69303199999999998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2369.8032149999995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383.19260000000003</v>
      </c>
      <c r="L68">
        <v>440.51499999999999</v>
      </c>
      <c r="M68">
        <v>97.055942999999999</v>
      </c>
      <c r="N68">
        <v>124.38</v>
      </c>
      <c r="O68">
        <v>130.58009999999999</v>
      </c>
      <c r="P68">
        <v>149.98894999999999</v>
      </c>
      <c r="Q68">
        <v>16.119399999999999</v>
      </c>
      <c r="R68">
        <v>40.140599999999999</v>
      </c>
      <c r="S68">
        <v>19.748100000000001</v>
      </c>
      <c r="T68">
        <v>2.4285000000000001</v>
      </c>
      <c r="U68">
        <v>418.77</v>
      </c>
      <c r="V68">
        <v>13.9</v>
      </c>
      <c r="W68">
        <v>46.399079999999998</v>
      </c>
      <c r="X68">
        <v>148.30000000000001</v>
      </c>
      <c r="Y68">
        <v>0</v>
      </c>
      <c r="Z68">
        <v>0</v>
      </c>
      <c r="AA68">
        <v>42.14808</v>
      </c>
      <c r="AB68">
        <v>0</v>
      </c>
      <c r="AC68">
        <v>0</v>
      </c>
      <c r="AD68">
        <v>10.858853999999999</v>
      </c>
      <c r="AE68">
        <v>19.725135000000002</v>
      </c>
      <c r="AF68">
        <v>0</v>
      </c>
      <c r="AG68">
        <v>51.082107000000001</v>
      </c>
      <c r="AH68">
        <v>24.515008999999999</v>
      </c>
      <c r="AI68">
        <v>0</v>
      </c>
      <c r="AJ68">
        <v>0</v>
      </c>
      <c r="AK68">
        <v>33.911501000000001</v>
      </c>
      <c r="AL68">
        <v>40.088999999999999</v>
      </c>
      <c r="AM68">
        <v>19.346114</v>
      </c>
      <c r="AN68">
        <v>0.77966899999999995</v>
      </c>
      <c r="AO68">
        <v>0</v>
      </c>
      <c r="AP68">
        <v>0.25619999999999998</v>
      </c>
      <c r="AQ68">
        <v>0</v>
      </c>
      <c r="AR68">
        <v>33.119999999999997</v>
      </c>
      <c r="AS68">
        <v>37.890518999999998</v>
      </c>
      <c r="AT68">
        <v>19.999969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0</v>
      </c>
      <c r="BA68">
        <v>0.93944399999999995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2377.2743809999997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418.19260000000003</v>
      </c>
      <c r="L69">
        <v>457.66770000000002</v>
      </c>
      <c r="M69">
        <v>97.055942999999999</v>
      </c>
      <c r="N69">
        <v>124.38</v>
      </c>
      <c r="O69">
        <v>130.58009999999999</v>
      </c>
      <c r="P69">
        <v>149.98894999999999</v>
      </c>
      <c r="Q69">
        <v>16.572575000000001</v>
      </c>
      <c r="R69">
        <v>44.906624999999998</v>
      </c>
      <c r="S69">
        <v>24.440231000000001</v>
      </c>
      <c r="T69">
        <v>3.0899420000000002</v>
      </c>
      <c r="U69">
        <v>418.77</v>
      </c>
      <c r="V69">
        <v>13.9</v>
      </c>
      <c r="W69">
        <v>46.399079999999998</v>
      </c>
      <c r="X69">
        <v>148.30000000000001</v>
      </c>
      <c r="Y69">
        <v>0</v>
      </c>
      <c r="Z69">
        <v>0</v>
      </c>
      <c r="AA69">
        <v>42.14808</v>
      </c>
      <c r="AB69">
        <v>0</v>
      </c>
      <c r="AC69">
        <v>0</v>
      </c>
      <c r="AD69">
        <v>10.858853999999999</v>
      </c>
      <c r="AE69">
        <v>19.725135000000002</v>
      </c>
      <c r="AF69">
        <v>0</v>
      </c>
      <c r="AG69">
        <v>51.082107000000001</v>
      </c>
      <c r="AH69">
        <v>24.515008999999999</v>
      </c>
      <c r="AI69">
        <v>0</v>
      </c>
      <c r="AJ69">
        <v>0</v>
      </c>
      <c r="AK69">
        <v>33.911501000000001</v>
      </c>
      <c r="AL69">
        <v>40.088999999999999</v>
      </c>
      <c r="AM69">
        <v>19.346114</v>
      </c>
      <c r="AN69">
        <v>0.77966899999999995</v>
      </c>
      <c r="AO69">
        <v>0</v>
      </c>
      <c r="AP69">
        <v>1.2809999999999999</v>
      </c>
      <c r="AQ69">
        <v>0</v>
      </c>
      <c r="AR69">
        <v>32.015999999999998</v>
      </c>
      <c r="AS69">
        <v>37.890518999999998</v>
      </c>
      <c r="AT69">
        <v>19.999969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0</v>
      </c>
      <c r="BA69">
        <v>0.93944399999999995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2439.9206540000005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448.19260000000003</v>
      </c>
      <c r="L70">
        <v>462.66770000000002</v>
      </c>
      <c r="M70">
        <v>97.055942999999999</v>
      </c>
      <c r="N70">
        <v>124.38</v>
      </c>
      <c r="O70">
        <v>130.58009999999999</v>
      </c>
      <c r="P70">
        <v>149.98894999999999</v>
      </c>
      <c r="Q70">
        <v>19.211590999999999</v>
      </c>
      <c r="R70">
        <v>44.906624999999998</v>
      </c>
      <c r="S70">
        <v>27.525866000000001</v>
      </c>
      <c r="T70">
        <v>3.09</v>
      </c>
      <c r="U70">
        <v>418.77</v>
      </c>
      <c r="V70">
        <v>13.9</v>
      </c>
      <c r="W70">
        <v>46.399079999999998</v>
      </c>
      <c r="X70">
        <v>148.30000000000001</v>
      </c>
      <c r="Y70">
        <v>0</v>
      </c>
      <c r="Z70">
        <v>0</v>
      </c>
      <c r="AA70">
        <v>42.14808</v>
      </c>
      <c r="AB70">
        <v>0</v>
      </c>
      <c r="AC70">
        <v>0</v>
      </c>
      <c r="AD70">
        <v>10.858853999999999</v>
      </c>
      <c r="AE70">
        <v>19.725135000000002</v>
      </c>
      <c r="AF70">
        <v>0</v>
      </c>
      <c r="AG70">
        <v>51.082107000000001</v>
      </c>
      <c r="AH70">
        <v>24.515008999999999</v>
      </c>
      <c r="AI70">
        <v>0</v>
      </c>
      <c r="AJ70">
        <v>0</v>
      </c>
      <c r="AK70">
        <v>33.911501000000001</v>
      </c>
      <c r="AL70">
        <v>40.088999999999999</v>
      </c>
      <c r="AM70">
        <v>19.346114</v>
      </c>
      <c r="AN70">
        <v>0.77966899999999995</v>
      </c>
      <c r="AO70">
        <v>0</v>
      </c>
      <c r="AP70">
        <v>1.2809999999999999</v>
      </c>
      <c r="AQ70">
        <v>0</v>
      </c>
      <c r="AR70">
        <v>32.015999999999998</v>
      </c>
      <c r="AS70">
        <v>37.890518999999998</v>
      </c>
      <c r="AT70">
        <v>19.999969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0</v>
      </c>
      <c r="BA70">
        <v>0.93944399999999995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2480.6453630000001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478.19260000000003</v>
      </c>
      <c r="L71">
        <v>452.66770000000002</v>
      </c>
      <c r="M71">
        <v>97.055942999999999</v>
      </c>
      <c r="N71">
        <v>124.38</v>
      </c>
      <c r="O71">
        <v>130.58009999999999</v>
      </c>
      <c r="P71">
        <v>149.98894999999999</v>
      </c>
      <c r="Q71">
        <v>22.63</v>
      </c>
      <c r="R71">
        <v>44.906624999999998</v>
      </c>
      <c r="S71">
        <v>27.638981000000001</v>
      </c>
      <c r="T71">
        <v>3.09</v>
      </c>
      <c r="U71">
        <v>418.77</v>
      </c>
      <c r="V71">
        <v>11.815</v>
      </c>
      <c r="W71">
        <v>46.399079999999998</v>
      </c>
      <c r="X71">
        <v>148.30000000000001</v>
      </c>
      <c r="Y71">
        <v>0</v>
      </c>
      <c r="Z71">
        <v>0</v>
      </c>
      <c r="AA71">
        <v>42.14808</v>
      </c>
      <c r="AB71">
        <v>0</v>
      </c>
      <c r="AC71">
        <v>0</v>
      </c>
      <c r="AD71">
        <v>10.858853999999999</v>
      </c>
      <c r="AE71">
        <v>19.725135000000002</v>
      </c>
      <c r="AF71">
        <v>9.222505</v>
      </c>
      <c r="AG71">
        <v>51.082107000000001</v>
      </c>
      <c r="AH71">
        <v>44.572744</v>
      </c>
      <c r="AI71">
        <v>0</v>
      </c>
      <c r="AJ71">
        <v>0</v>
      </c>
      <c r="AK71">
        <v>33.911501000000001</v>
      </c>
      <c r="AL71">
        <v>40.088999999999999</v>
      </c>
      <c r="AM71">
        <v>19.346114</v>
      </c>
      <c r="AN71">
        <v>0.77966899999999995</v>
      </c>
      <c r="AO71">
        <v>0</v>
      </c>
      <c r="AP71">
        <v>2.4339</v>
      </c>
      <c r="AQ71">
        <v>0</v>
      </c>
      <c r="AR71">
        <v>32.015999999999998</v>
      </c>
      <c r="AS71">
        <v>37.890518999999998</v>
      </c>
      <c r="AT71">
        <v>19.999969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0</v>
      </c>
      <c r="BA71">
        <v>1.7248810000000001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2533.3104640000006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508.19260000000003</v>
      </c>
      <c r="L72">
        <v>457.66770000000002</v>
      </c>
      <c r="M72">
        <v>97.055942999999999</v>
      </c>
      <c r="N72">
        <v>124.38</v>
      </c>
      <c r="O72">
        <v>130.58009999999999</v>
      </c>
      <c r="P72">
        <v>149.98894999999999</v>
      </c>
      <c r="Q72">
        <v>22.63</v>
      </c>
      <c r="R72">
        <v>44.906624999999998</v>
      </c>
      <c r="S72">
        <v>27.638981000000001</v>
      </c>
      <c r="T72">
        <v>3.09</v>
      </c>
      <c r="U72">
        <v>418.77</v>
      </c>
      <c r="V72">
        <v>11.815</v>
      </c>
      <c r="W72">
        <v>46.399079999999998</v>
      </c>
      <c r="X72">
        <v>148.30000000000001</v>
      </c>
      <c r="Y72">
        <v>0</v>
      </c>
      <c r="Z72">
        <v>0</v>
      </c>
      <c r="AA72">
        <v>42.14808</v>
      </c>
      <c r="AB72">
        <v>0</v>
      </c>
      <c r="AC72">
        <v>0</v>
      </c>
      <c r="AD72">
        <v>10.858853999999999</v>
      </c>
      <c r="AE72">
        <v>19.725135000000002</v>
      </c>
      <c r="AF72">
        <v>9.222505</v>
      </c>
      <c r="AG72">
        <v>51.082107000000001</v>
      </c>
      <c r="AH72">
        <v>44.572744</v>
      </c>
      <c r="AI72">
        <v>0</v>
      </c>
      <c r="AJ72">
        <v>0</v>
      </c>
      <c r="AK72">
        <v>33.911501000000001</v>
      </c>
      <c r="AL72">
        <v>40.088999999999999</v>
      </c>
      <c r="AM72">
        <v>19.346114</v>
      </c>
      <c r="AN72">
        <v>0.77966899999999995</v>
      </c>
      <c r="AO72">
        <v>0</v>
      </c>
      <c r="AP72">
        <v>2.4339</v>
      </c>
      <c r="AQ72">
        <v>0</v>
      </c>
      <c r="AR72">
        <v>32.015999999999998</v>
      </c>
      <c r="AS72">
        <v>37.890518999999998</v>
      </c>
      <c r="AT72">
        <v>19.999969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0</v>
      </c>
      <c r="BA72">
        <v>1.7248810000000001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2568.3104640000006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528.19259999999997</v>
      </c>
      <c r="L73">
        <v>467.66770000000002</v>
      </c>
      <c r="M73">
        <v>97.055942999999999</v>
      </c>
      <c r="N73">
        <v>124.38</v>
      </c>
      <c r="O73">
        <v>130.58009999999999</v>
      </c>
      <c r="P73">
        <v>149.98894999999999</v>
      </c>
      <c r="Q73">
        <v>20.087900000000001</v>
      </c>
      <c r="R73">
        <v>44.906624999999998</v>
      </c>
      <c r="S73">
        <v>24.9346</v>
      </c>
      <c r="T73">
        <v>3.09</v>
      </c>
      <c r="U73">
        <v>418.77</v>
      </c>
      <c r="V73">
        <v>11.815</v>
      </c>
      <c r="W73">
        <v>46.399079999999998</v>
      </c>
      <c r="X73">
        <v>148.30000000000001</v>
      </c>
      <c r="Y73">
        <v>0</v>
      </c>
      <c r="Z73">
        <v>0</v>
      </c>
      <c r="AA73">
        <v>42.14808</v>
      </c>
      <c r="AB73">
        <v>0</v>
      </c>
      <c r="AC73">
        <v>0</v>
      </c>
      <c r="AD73">
        <v>10.858853999999999</v>
      </c>
      <c r="AE73">
        <v>19.725135000000002</v>
      </c>
      <c r="AF73">
        <v>9.222505</v>
      </c>
      <c r="AG73">
        <v>51.082107000000001</v>
      </c>
      <c r="AH73">
        <v>44.572744</v>
      </c>
      <c r="AI73">
        <v>0</v>
      </c>
      <c r="AJ73">
        <v>0</v>
      </c>
      <c r="AK73">
        <v>33.911501000000001</v>
      </c>
      <c r="AL73">
        <v>53.451999999999998</v>
      </c>
      <c r="AM73">
        <v>19.346114</v>
      </c>
      <c r="AN73">
        <v>0.77966899999999995</v>
      </c>
      <c r="AO73">
        <v>0</v>
      </c>
      <c r="AP73">
        <v>2.4339</v>
      </c>
      <c r="AQ73">
        <v>11.474107999999999</v>
      </c>
      <c r="AR73">
        <v>32.015999999999998</v>
      </c>
      <c r="AS73">
        <v>37.890518999999998</v>
      </c>
      <c r="AT73">
        <v>19.999969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1.8736980000000001</v>
      </c>
      <c r="BA73">
        <v>1.7248810000000001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2619.774789000001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528.19259999999997</v>
      </c>
      <c r="L74">
        <v>457.66770000000002</v>
      </c>
      <c r="M74">
        <v>97.055942999999999</v>
      </c>
      <c r="N74">
        <v>124.38</v>
      </c>
      <c r="O74">
        <v>130.58009999999999</v>
      </c>
      <c r="P74">
        <v>149.98894999999999</v>
      </c>
      <c r="Q74">
        <v>20.087900000000001</v>
      </c>
      <c r="R74">
        <v>44.906624999999998</v>
      </c>
      <c r="S74">
        <v>24.9346</v>
      </c>
      <c r="T74">
        <v>3.09</v>
      </c>
      <c r="U74">
        <v>418.77</v>
      </c>
      <c r="V74">
        <v>11.815</v>
      </c>
      <c r="W74">
        <v>46.399079999999998</v>
      </c>
      <c r="X74">
        <v>148.30000000000001</v>
      </c>
      <c r="Y74">
        <v>0</v>
      </c>
      <c r="Z74">
        <v>0</v>
      </c>
      <c r="AA74">
        <v>42.14808</v>
      </c>
      <c r="AB74">
        <v>4.0907410000000004</v>
      </c>
      <c r="AC74">
        <v>11.598717000000001</v>
      </c>
      <c r="AD74">
        <v>10.858853999999999</v>
      </c>
      <c r="AE74">
        <v>19.725135000000002</v>
      </c>
      <c r="AF74">
        <v>9.222505</v>
      </c>
      <c r="AG74">
        <v>51.082107000000001</v>
      </c>
      <c r="AH74">
        <v>71.316390999999996</v>
      </c>
      <c r="AI74">
        <v>0</v>
      </c>
      <c r="AJ74">
        <v>0</v>
      </c>
      <c r="AK74">
        <v>33.911501000000001</v>
      </c>
      <c r="AL74">
        <v>53.451999999999998</v>
      </c>
      <c r="AM74">
        <v>19.346114</v>
      </c>
      <c r="AN74">
        <v>0.77966899999999995</v>
      </c>
      <c r="AO74">
        <v>0</v>
      </c>
      <c r="AP74">
        <v>2.4339</v>
      </c>
      <c r="AQ74">
        <v>22.948217</v>
      </c>
      <c r="AR74">
        <v>32.015999999999998</v>
      </c>
      <c r="AS74">
        <v>37.890518999999998</v>
      </c>
      <c r="AT74">
        <v>19.999969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3.747395</v>
      </c>
      <c r="BA74">
        <v>2.756729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2666.5875480000004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548.19259999999997</v>
      </c>
      <c r="L75">
        <v>437.66770000000002</v>
      </c>
      <c r="M75">
        <v>97.055942999999999</v>
      </c>
      <c r="N75">
        <v>124.38</v>
      </c>
      <c r="O75">
        <v>130.58009999999999</v>
      </c>
      <c r="P75">
        <v>149.98894999999999</v>
      </c>
      <c r="Q75">
        <v>20.087900000000001</v>
      </c>
      <c r="R75">
        <v>44.906624999999998</v>
      </c>
      <c r="S75">
        <v>24.9346</v>
      </c>
      <c r="T75">
        <v>3.09</v>
      </c>
      <c r="U75">
        <v>418.77</v>
      </c>
      <c r="V75">
        <v>11.815</v>
      </c>
      <c r="W75">
        <v>46.399079999999998</v>
      </c>
      <c r="X75">
        <v>148.30000000000001</v>
      </c>
      <c r="Y75">
        <v>0</v>
      </c>
      <c r="Z75">
        <v>0</v>
      </c>
      <c r="AA75">
        <v>42.14808</v>
      </c>
      <c r="AB75">
        <v>16.166609000000001</v>
      </c>
      <c r="AC75">
        <v>11.598717000000001</v>
      </c>
      <c r="AD75">
        <v>10.858853999999999</v>
      </c>
      <c r="AE75">
        <v>39.450268999999999</v>
      </c>
      <c r="AF75">
        <v>9.222505</v>
      </c>
      <c r="AG75">
        <v>51.082107000000001</v>
      </c>
      <c r="AH75">
        <v>83.573894999999993</v>
      </c>
      <c r="AI75">
        <v>0</v>
      </c>
      <c r="AJ75">
        <v>0</v>
      </c>
      <c r="AK75">
        <v>33.911501000000001</v>
      </c>
      <c r="AL75">
        <v>53.451999999999998</v>
      </c>
      <c r="AM75">
        <v>19.346114</v>
      </c>
      <c r="AN75">
        <v>0.77966899999999995</v>
      </c>
      <c r="AO75">
        <v>0</v>
      </c>
      <c r="AP75">
        <v>2.4339</v>
      </c>
      <c r="AQ75">
        <v>45.896434999999997</v>
      </c>
      <c r="AR75">
        <v>32.015999999999998</v>
      </c>
      <c r="AS75">
        <v>37.890518999999998</v>
      </c>
      <c r="AT75">
        <v>19.999969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3.747395</v>
      </c>
      <c r="BA75">
        <v>3.21875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2734.0562930000006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518.19259999999997</v>
      </c>
      <c r="L76">
        <v>422.66770000000002</v>
      </c>
      <c r="M76">
        <v>97.055942999999999</v>
      </c>
      <c r="N76">
        <v>124.38</v>
      </c>
      <c r="O76">
        <v>130.58009999999999</v>
      </c>
      <c r="P76">
        <v>149.98894999999999</v>
      </c>
      <c r="Q76">
        <v>20.087900000000001</v>
      </c>
      <c r="R76">
        <v>44.906624999999998</v>
      </c>
      <c r="S76">
        <v>24.9346</v>
      </c>
      <c r="T76">
        <v>3.09</v>
      </c>
      <c r="U76">
        <v>418.77</v>
      </c>
      <c r="V76">
        <v>11.815</v>
      </c>
      <c r="W76">
        <v>46.399079999999998</v>
      </c>
      <c r="X76">
        <v>148.30000000000001</v>
      </c>
      <c r="Y76">
        <v>0</v>
      </c>
      <c r="Z76">
        <v>0</v>
      </c>
      <c r="AA76">
        <v>42.14808</v>
      </c>
      <c r="AB76">
        <v>32.333219</v>
      </c>
      <c r="AC76">
        <v>23.197434999999999</v>
      </c>
      <c r="AD76">
        <v>21.717708999999999</v>
      </c>
      <c r="AE76">
        <v>39.450268999999999</v>
      </c>
      <c r="AF76">
        <v>9.222505</v>
      </c>
      <c r="AG76">
        <v>51.082107000000001</v>
      </c>
      <c r="AH76">
        <v>122.575046</v>
      </c>
      <c r="AI76">
        <v>0</v>
      </c>
      <c r="AJ76">
        <v>0</v>
      </c>
      <c r="AK76">
        <v>33.911501000000001</v>
      </c>
      <c r="AL76">
        <v>54.613999999999997</v>
      </c>
      <c r="AM76">
        <v>19.346114</v>
      </c>
      <c r="AN76">
        <v>0.77966899999999995</v>
      </c>
      <c r="AO76">
        <v>0</v>
      </c>
      <c r="AP76">
        <v>2.4339</v>
      </c>
      <c r="AQ76">
        <v>45.896434999999997</v>
      </c>
      <c r="AR76">
        <v>32.015999999999998</v>
      </c>
      <c r="AS76">
        <v>37.890518999999998</v>
      </c>
      <c r="AT76">
        <v>19.999969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4.3329259999999996</v>
      </c>
      <c r="BA76">
        <v>4.728021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2769.9384290000003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468.19260000000003</v>
      </c>
      <c r="L77">
        <v>482.66770000000002</v>
      </c>
      <c r="M77">
        <v>97.055942999999999</v>
      </c>
      <c r="N77">
        <v>124.38</v>
      </c>
      <c r="O77">
        <v>130.58009999999999</v>
      </c>
      <c r="P77">
        <v>149.98894999999999</v>
      </c>
      <c r="Q77">
        <v>17.0717</v>
      </c>
      <c r="R77">
        <v>39.104100000000003</v>
      </c>
      <c r="S77">
        <v>21.338799999999999</v>
      </c>
      <c r="T77">
        <v>3.09</v>
      </c>
      <c r="U77">
        <v>418.77</v>
      </c>
      <c r="V77">
        <v>10.010502000000001</v>
      </c>
      <c r="W77">
        <v>46.399079999999998</v>
      </c>
      <c r="X77">
        <v>148.30000000000001</v>
      </c>
      <c r="Y77">
        <v>0</v>
      </c>
      <c r="Z77">
        <v>0</v>
      </c>
      <c r="AA77">
        <v>42.14808</v>
      </c>
      <c r="AB77">
        <v>49.579783999999997</v>
      </c>
      <c r="AC77">
        <v>34.831252999999997</v>
      </c>
      <c r="AD77">
        <v>32.576563</v>
      </c>
      <c r="AE77">
        <v>59.175403000000003</v>
      </c>
      <c r="AF77">
        <v>10.375318</v>
      </c>
      <c r="AG77">
        <v>51.082107000000001</v>
      </c>
      <c r="AH77">
        <v>159.34755999999999</v>
      </c>
      <c r="AI77">
        <v>0</v>
      </c>
      <c r="AJ77">
        <v>0</v>
      </c>
      <c r="AK77">
        <v>33.911501000000001</v>
      </c>
      <c r="AL77">
        <v>79.376220000000004</v>
      </c>
      <c r="AM77">
        <v>19.980412000000001</v>
      </c>
      <c r="AN77">
        <v>0.77966899999999995</v>
      </c>
      <c r="AO77">
        <v>0</v>
      </c>
      <c r="AP77">
        <v>8.1983999999999995</v>
      </c>
      <c r="AQ77">
        <v>45.896434999999997</v>
      </c>
      <c r="AR77">
        <v>32.015999999999998</v>
      </c>
      <c r="AS77">
        <v>38.989905999999998</v>
      </c>
      <c r="AT77">
        <v>19.999969</v>
      </c>
      <c r="AU77">
        <v>0</v>
      </c>
      <c r="AV77">
        <v>0</v>
      </c>
      <c r="AW77">
        <v>0</v>
      </c>
      <c r="AX77">
        <v>0</v>
      </c>
      <c r="AY77">
        <v>5.6615330000000004</v>
      </c>
      <c r="AZ77">
        <v>9.2748030000000004</v>
      </c>
      <c r="BA77">
        <v>6.1448869999999998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2901.8293509999999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468.19260000000003</v>
      </c>
      <c r="L78">
        <v>562.66769999999997</v>
      </c>
      <c r="M78">
        <v>97.055942999999999</v>
      </c>
      <c r="N78">
        <v>124.38</v>
      </c>
      <c r="O78">
        <v>130.58009999999999</v>
      </c>
      <c r="P78">
        <v>149.98894999999999</v>
      </c>
      <c r="Q78">
        <v>17.0717</v>
      </c>
      <c r="R78">
        <v>39.104100000000003</v>
      </c>
      <c r="S78">
        <v>21.338799999999999</v>
      </c>
      <c r="T78">
        <v>3.09</v>
      </c>
      <c r="U78">
        <v>418.77</v>
      </c>
      <c r="V78">
        <v>10.010502000000001</v>
      </c>
      <c r="W78">
        <v>46.399079999999998</v>
      </c>
      <c r="X78">
        <v>148.30000000000001</v>
      </c>
      <c r="Y78">
        <v>0</v>
      </c>
      <c r="Z78">
        <v>0</v>
      </c>
      <c r="AA78">
        <v>42.14808</v>
      </c>
      <c r="AB78">
        <v>49.579783999999997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51.082107000000001</v>
      </c>
      <c r="AH78">
        <v>159.34755999999999</v>
      </c>
      <c r="AI78">
        <v>3.814368</v>
      </c>
      <c r="AJ78">
        <v>0</v>
      </c>
      <c r="AK78">
        <v>33.911501000000001</v>
      </c>
      <c r="AL78">
        <v>79.376220000000004</v>
      </c>
      <c r="AM78">
        <v>19.980412000000001</v>
      </c>
      <c r="AN78">
        <v>0.77966899999999995</v>
      </c>
      <c r="AO78">
        <v>0</v>
      </c>
      <c r="AP78">
        <v>8.1983999999999995</v>
      </c>
      <c r="AQ78">
        <v>45.896434999999997</v>
      </c>
      <c r="AR78">
        <v>32.015999999999998</v>
      </c>
      <c r="AS78">
        <v>38.989905999999998</v>
      </c>
      <c r="AT78">
        <v>19.999969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6.1448869999999998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2996.6032930000001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488.19260000000003</v>
      </c>
      <c r="L79">
        <v>644.22760000000005</v>
      </c>
      <c r="M79">
        <v>97.055942999999999</v>
      </c>
      <c r="N79">
        <v>124.38</v>
      </c>
      <c r="O79">
        <v>130.58009999999999</v>
      </c>
      <c r="P79">
        <v>149.98894999999999</v>
      </c>
      <c r="Q79">
        <v>20.087900000000001</v>
      </c>
      <c r="R79">
        <v>44.906624999999998</v>
      </c>
      <c r="S79">
        <v>24.9346</v>
      </c>
      <c r="T79">
        <v>3.09</v>
      </c>
      <c r="U79">
        <v>418.77</v>
      </c>
      <c r="V79">
        <v>10.010502000000001</v>
      </c>
      <c r="W79">
        <v>46.399079999999998</v>
      </c>
      <c r="X79">
        <v>148.30000000000001</v>
      </c>
      <c r="Y79">
        <v>0</v>
      </c>
      <c r="Z79">
        <v>0</v>
      </c>
      <c r="AA79">
        <v>42.14808</v>
      </c>
      <c r="AB79">
        <v>49.579783999999997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51.082107000000001</v>
      </c>
      <c r="AH79">
        <v>159.34755999999999</v>
      </c>
      <c r="AI79">
        <v>19.596695</v>
      </c>
      <c r="AJ79">
        <v>0</v>
      </c>
      <c r="AK79">
        <v>33.911501000000001</v>
      </c>
      <c r="AL79">
        <v>79.376220000000004</v>
      </c>
      <c r="AM79">
        <v>19.980412000000001</v>
      </c>
      <c r="AN79">
        <v>0.77966899999999995</v>
      </c>
      <c r="AO79">
        <v>0</v>
      </c>
      <c r="AP79">
        <v>8.1983999999999995</v>
      </c>
      <c r="AQ79">
        <v>45.896434999999997</v>
      </c>
      <c r="AR79">
        <v>40.847999999999999</v>
      </c>
      <c r="AS79">
        <v>38.989905999999998</v>
      </c>
      <c r="AT79">
        <v>19.999969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6.1448869999999998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3135.1920450000002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508.19260000000003</v>
      </c>
      <c r="L80">
        <v>644.22760000000005</v>
      </c>
      <c r="M80">
        <v>97.055942999999999</v>
      </c>
      <c r="N80">
        <v>124.38</v>
      </c>
      <c r="O80">
        <v>130.58009999999999</v>
      </c>
      <c r="P80">
        <v>149.98894999999999</v>
      </c>
      <c r="Q80">
        <v>20.087900000000001</v>
      </c>
      <c r="R80">
        <v>44.906624999999998</v>
      </c>
      <c r="S80">
        <v>24.9346</v>
      </c>
      <c r="T80">
        <v>3.09</v>
      </c>
      <c r="U80">
        <v>418.77</v>
      </c>
      <c r="V80">
        <v>10.010502000000001</v>
      </c>
      <c r="W80">
        <v>46.399079999999998</v>
      </c>
      <c r="X80">
        <v>148.30000000000001</v>
      </c>
      <c r="Y80">
        <v>0</v>
      </c>
      <c r="Z80">
        <v>0</v>
      </c>
      <c r="AA80">
        <v>42.14808</v>
      </c>
      <c r="AB80">
        <v>49.579783999999997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51.082107000000001</v>
      </c>
      <c r="AH80">
        <v>159.34755999999999</v>
      </c>
      <c r="AI80">
        <v>39.193389000000003</v>
      </c>
      <c r="AJ80">
        <v>0</v>
      </c>
      <c r="AK80">
        <v>33.911501000000001</v>
      </c>
      <c r="AL80">
        <v>79.376220000000004</v>
      </c>
      <c r="AM80">
        <v>19.980412000000001</v>
      </c>
      <c r="AN80">
        <v>0.77966899999999995</v>
      </c>
      <c r="AO80">
        <v>0</v>
      </c>
      <c r="AP80">
        <v>8.1983999999999995</v>
      </c>
      <c r="AQ80">
        <v>45.896434999999997</v>
      </c>
      <c r="AR80">
        <v>40.847999999999999</v>
      </c>
      <c r="AS80">
        <v>38.989905999999998</v>
      </c>
      <c r="AT80">
        <v>19.999969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6.1448869999999998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3174.7887390000001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518.19259999999997</v>
      </c>
      <c r="L81">
        <v>602.66769999999997</v>
      </c>
      <c r="M81">
        <v>97.055942999999999</v>
      </c>
      <c r="N81">
        <v>124.38</v>
      </c>
      <c r="O81">
        <v>130.58009999999999</v>
      </c>
      <c r="P81">
        <v>149.98894999999999</v>
      </c>
      <c r="Q81">
        <v>20.087900000000001</v>
      </c>
      <c r="R81">
        <v>44.906624999999998</v>
      </c>
      <c r="S81">
        <v>24.9346</v>
      </c>
      <c r="T81">
        <v>3.09</v>
      </c>
      <c r="U81">
        <v>418.77</v>
      </c>
      <c r="V81">
        <v>10.010502000000001</v>
      </c>
      <c r="W81">
        <v>46.399079999999998</v>
      </c>
      <c r="X81">
        <v>148.30000000000001</v>
      </c>
      <c r="Y81">
        <v>0</v>
      </c>
      <c r="Z81">
        <v>6.5208000000000004</v>
      </c>
      <c r="AA81">
        <v>42.14808</v>
      </c>
      <c r="AB81">
        <v>49.579783999999997</v>
      </c>
      <c r="AC81">
        <v>34.831252999999997</v>
      </c>
      <c r="AD81">
        <v>43.536136999999997</v>
      </c>
      <c r="AE81">
        <v>59.175403000000003</v>
      </c>
      <c r="AF81">
        <v>10.375318</v>
      </c>
      <c r="AG81">
        <v>51.082107000000001</v>
      </c>
      <c r="AH81">
        <v>159.34755999999999</v>
      </c>
      <c r="AI81">
        <v>39.193389000000003</v>
      </c>
      <c r="AJ81">
        <v>0</v>
      </c>
      <c r="AK81">
        <v>33.911501000000001</v>
      </c>
      <c r="AL81">
        <v>79.376220000000004</v>
      </c>
      <c r="AM81">
        <v>19.980412000000001</v>
      </c>
      <c r="AN81">
        <v>0.77966899999999995</v>
      </c>
      <c r="AO81">
        <v>0</v>
      </c>
      <c r="AP81">
        <v>6.4050000000000002</v>
      </c>
      <c r="AQ81">
        <v>45.896434999999997</v>
      </c>
      <c r="AR81">
        <v>40.847999999999999</v>
      </c>
      <c r="AS81">
        <v>38.989905999999998</v>
      </c>
      <c r="AT81">
        <v>19.999969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6.1448869999999998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3147.9562389999996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528.19259999999997</v>
      </c>
      <c r="L82">
        <v>602.66769999999997</v>
      </c>
      <c r="M82">
        <v>97.055942999999999</v>
      </c>
      <c r="N82">
        <v>124.38</v>
      </c>
      <c r="O82">
        <v>130.58009999999999</v>
      </c>
      <c r="P82">
        <v>149.98894999999999</v>
      </c>
      <c r="Q82">
        <v>20.087900000000001</v>
      </c>
      <c r="R82">
        <v>44.906624999999998</v>
      </c>
      <c r="S82">
        <v>24.9346</v>
      </c>
      <c r="T82">
        <v>3.09</v>
      </c>
      <c r="U82">
        <v>418.77</v>
      </c>
      <c r="V82">
        <v>10.010502000000001</v>
      </c>
      <c r="W82">
        <v>46.399079999999998</v>
      </c>
      <c r="X82">
        <v>148.30000000000001</v>
      </c>
      <c r="Y82">
        <v>0</v>
      </c>
      <c r="Z82">
        <v>6.5208000000000004</v>
      </c>
      <c r="AA82">
        <v>42.14808</v>
      </c>
      <c r="AB82">
        <v>49.579783999999997</v>
      </c>
      <c r="AC82">
        <v>34.831252999999997</v>
      </c>
      <c r="AD82">
        <v>43.536136999999997</v>
      </c>
      <c r="AE82">
        <v>59.175403000000003</v>
      </c>
      <c r="AF82">
        <v>10.375318</v>
      </c>
      <c r="AG82">
        <v>51.082107000000001</v>
      </c>
      <c r="AH82">
        <v>159.34755999999999</v>
      </c>
      <c r="AI82">
        <v>39.193389000000003</v>
      </c>
      <c r="AJ82">
        <v>0</v>
      </c>
      <c r="AK82">
        <v>33.911501000000001</v>
      </c>
      <c r="AL82">
        <v>79.376220000000004</v>
      </c>
      <c r="AM82">
        <v>19.980412000000001</v>
      </c>
      <c r="AN82">
        <v>0.77966899999999995</v>
      </c>
      <c r="AO82">
        <v>0</v>
      </c>
      <c r="AP82">
        <v>6.4050000000000002</v>
      </c>
      <c r="AQ82">
        <v>45.896434999999997</v>
      </c>
      <c r="AR82">
        <v>34.776000000000003</v>
      </c>
      <c r="AS82">
        <v>38.989905999999998</v>
      </c>
      <c r="AT82">
        <v>19.999969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6.1448869999999998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3151.8842389999995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518.19259999999997</v>
      </c>
      <c r="L83">
        <v>553.26020000000005</v>
      </c>
      <c r="M83">
        <v>97.055942999999999</v>
      </c>
      <c r="N83">
        <v>124.38</v>
      </c>
      <c r="O83">
        <v>130.58009999999999</v>
      </c>
      <c r="P83">
        <v>149.98894999999999</v>
      </c>
      <c r="Q83">
        <v>19.613800000000001</v>
      </c>
      <c r="R83">
        <v>44.906624999999998</v>
      </c>
      <c r="S83">
        <v>24.0443</v>
      </c>
      <c r="T83">
        <v>3.09</v>
      </c>
      <c r="U83">
        <v>418.77</v>
      </c>
      <c r="V83">
        <v>10.010502000000001</v>
      </c>
      <c r="W83">
        <v>46.399079999999998</v>
      </c>
      <c r="X83">
        <v>148.30000000000001</v>
      </c>
      <c r="Y83">
        <v>0</v>
      </c>
      <c r="Z83">
        <v>13.041600000000001</v>
      </c>
      <c r="AA83">
        <v>42.14808</v>
      </c>
      <c r="AB83">
        <v>49.579783999999997</v>
      </c>
      <c r="AC83">
        <v>34.831252999999997</v>
      </c>
      <c r="AD83">
        <v>43.536136999999997</v>
      </c>
      <c r="AE83">
        <v>59.175403000000003</v>
      </c>
      <c r="AF83">
        <v>10.375318</v>
      </c>
      <c r="AG83">
        <v>51.082107000000001</v>
      </c>
      <c r="AH83">
        <v>159.34755999999999</v>
      </c>
      <c r="AI83">
        <v>39.193389000000003</v>
      </c>
      <c r="AJ83">
        <v>0</v>
      </c>
      <c r="AK83">
        <v>33.911501000000001</v>
      </c>
      <c r="AL83">
        <v>79.376220000000004</v>
      </c>
      <c r="AM83">
        <v>19.980412000000001</v>
      </c>
      <c r="AN83">
        <v>0.77966899999999995</v>
      </c>
      <c r="AO83">
        <v>0</v>
      </c>
      <c r="AP83">
        <v>5.6364000000000001</v>
      </c>
      <c r="AQ83">
        <v>45.896434999999997</v>
      </c>
      <c r="AR83">
        <v>34.776000000000003</v>
      </c>
      <c r="AS83">
        <v>38.989905999999998</v>
      </c>
      <c r="AT83">
        <v>19.999969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6.1448869999999998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3096.8645389999997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508.19260000000003</v>
      </c>
      <c r="L84">
        <v>633.26020000000005</v>
      </c>
      <c r="M84">
        <v>97.055942999999999</v>
      </c>
      <c r="N84">
        <v>124.38</v>
      </c>
      <c r="O84">
        <v>130.58009999999999</v>
      </c>
      <c r="P84">
        <v>149.98894999999999</v>
      </c>
      <c r="Q84">
        <v>22.63</v>
      </c>
      <c r="R84">
        <v>44.906624999999998</v>
      </c>
      <c r="S84">
        <v>27.638981000000001</v>
      </c>
      <c r="T84">
        <v>3.09</v>
      </c>
      <c r="U84">
        <v>418.77</v>
      </c>
      <c r="V84">
        <v>10.010502000000001</v>
      </c>
      <c r="W84">
        <v>46.399079999999998</v>
      </c>
      <c r="X84">
        <v>148.30000000000001</v>
      </c>
      <c r="Y84">
        <v>0</v>
      </c>
      <c r="Z84">
        <v>13.041600000000001</v>
      </c>
      <c r="AA84">
        <v>42.14808</v>
      </c>
      <c r="AB84">
        <v>49.579783999999997</v>
      </c>
      <c r="AC84">
        <v>34.831252999999997</v>
      </c>
      <c r="AD84">
        <v>43.536136999999997</v>
      </c>
      <c r="AE84">
        <v>59.175403000000003</v>
      </c>
      <c r="AF84">
        <v>10.375318</v>
      </c>
      <c r="AG84">
        <v>51.082107000000001</v>
      </c>
      <c r="AH84">
        <v>159.34755999999999</v>
      </c>
      <c r="AI84">
        <v>19.596695</v>
      </c>
      <c r="AJ84">
        <v>0</v>
      </c>
      <c r="AK84">
        <v>33.911501000000001</v>
      </c>
      <c r="AL84">
        <v>79.376220000000004</v>
      </c>
      <c r="AM84">
        <v>19.980412000000001</v>
      </c>
      <c r="AN84">
        <v>0.77966899999999995</v>
      </c>
      <c r="AO84">
        <v>0</v>
      </c>
      <c r="AP84">
        <v>5.6364000000000001</v>
      </c>
      <c r="AQ84">
        <v>45.896434999999997</v>
      </c>
      <c r="AR84">
        <v>34.776000000000003</v>
      </c>
      <c r="AS84">
        <v>38.989905999999998</v>
      </c>
      <c r="AT84">
        <v>19.999969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6.1448869999999998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3153.8787259999999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598.19259999999997</v>
      </c>
      <c r="L85">
        <v>602.66769999999997</v>
      </c>
      <c r="M85">
        <v>97.055942999999999</v>
      </c>
      <c r="N85">
        <v>124.38</v>
      </c>
      <c r="O85">
        <v>130.58009999999999</v>
      </c>
      <c r="P85">
        <v>149.98894999999999</v>
      </c>
      <c r="Q85">
        <v>22.63</v>
      </c>
      <c r="R85">
        <v>44.906624999999998</v>
      </c>
      <c r="S85">
        <v>27.638981000000001</v>
      </c>
      <c r="T85">
        <v>3.09</v>
      </c>
      <c r="U85">
        <v>418.77</v>
      </c>
      <c r="V85">
        <v>10.010502000000001</v>
      </c>
      <c r="W85">
        <v>46.399079999999998</v>
      </c>
      <c r="X85">
        <v>148.30000000000001</v>
      </c>
      <c r="Y85">
        <v>0</v>
      </c>
      <c r="Z85">
        <v>6.5208000000000004</v>
      </c>
      <c r="AA85">
        <v>42.14808</v>
      </c>
      <c r="AB85">
        <v>48.499828000000001</v>
      </c>
      <c r="AC85">
        <v>34.831252999999997</v>
      </c>
      <c r="AD85">
        <v>32.576563</v>
      </c>
      <c r="AE85">
        <v>39.450268999999999</v>
      </c>
      <c r="AF85">
        <v>9.222505</v>
      </c>
      <c r="AG85">
        <v>51.082107000000001</v>
      </c>
      <c r="AH85">
        <v>137.618347</v>
      </c>
      <c r="AI85">
        <v>3.0514939999999999</v>
      </c>
      <c r="AJ85">
        <v>0</v>
      </c>
      <c r="AK85">
        <v>33.911501000000001</v>
      </c>
      <c r="AL85">
        <v>23.24</v>
      </c>
      <c r="AM85">
        <v>19.346114</v>
      </c>
      <c r="AN85">
        <v>0.77966899999999995</v>
      </c>
      <c r="AO85">
        <v>0</v>
      </c>
      <c r="AP85">
        <v>0.25619999999999998</v>
      </c>
      <c r="AQ85">
        <v>45.896434999999997</v>
      </c>
      <c r="AR85">
        <v>34.776000000000003</v>
      </c>
      <c r="AS85">
        <v>37.890518999999998</v>
      </c>
      <c r="AT85">
        <v>19.999969</v>
      </c>
      <c r="AU85">
        <v>0</v>
      </c>
      <c r="AV85">
        <v>0</v>
      </c>
      <c r="AW85">
        <v>0</v>
      </c>
      <c r="AX85">
        <v>0</v>
      </c>
      <c r="AY85">
        <v>5.5604339999999999</v>
      </c>
      <c r="AZ85">
        <v>9.2748030000000004</v>
      </c>
      <c r="BA85">
        <v>5.3132479999999997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3071.390691999999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610.46249999999998</v>
      </c>
      <c r="L86">
        <v>602.66769999999997</v>
      </c>
      <c r="M86">
        <v>97.055942999999999</v>
      </c>
      <c r="N86">
        <v>124.38</v>
      </c>
      <c r="O86">
        <v>130.58009999999999</v>
      </c>
      <c r="P86">
        <v>149.98894999999999</v>
      </c>
      <c r="Q86">
        <v>22.63</v>
      </c>
      <c r="R86">
        <v>44.906624999999998</v>
      </c>
      <c r="S86">
        <v>27.638981000000001</v>
      </c>
      <c r="T86">
        <v>3.09</v>
      </c>
      <c r="U86">
        <v>418.77</v>
      </c>
      <c r="V86">
        <v>10.010502000000001</v>
      </c>
      <c r="W86">
        <v>46.399079999999998</v>
      </c>
      <c r="X86">
        <v>148.30000000000001</v>
      </c>
      <c r="Y86">
        <v>0</v>
      </c>
      <c r="Z86">
        <v>6.5208000000000004</v>
      </c>
      <c r="AA86">
        <v>42.14808</v>
      </c>
      <c r="AB86">
        <v>48.499828000000001</v>
      </c>
      <c r="AC86">
        <v>34.831252999999997</v>
      </c>
      <c r="AD86">
        <v>32.576563</v>
      </c>
      <c r="AE86">
        <v>39.450268999999999</v>
      </c>
      <c r="AF86">
        <v>9.222505</v>
      </c>
      <c r="AG86">
        <v>51.082107000000001</v>
      </c>
      <c r="AH86">
        <v>100.288674</v>
      </c>
      <c r="AI86">
        <v>0</v>
      </c>
      <c r="AJ86">
        <v>0</v>
      </c>
      <c r="AK86">
        <v>33.911501000000001</v>
      </c>
      <c r="AL86">
        <v>22.077999999999999</v>
      </c>
      <c r="AM86">
        <v>19.346114</v>
      </c>
      <c r="AN86">
        <v>0.77966899999999995</v>
      </c>
      <c r="AO86">
        <v>0</v>
      </c>
      <c r="AP86">
        <v>0.25619999999999998</v>
      </c>
      <c r="AQ86">
        <v>45.896434999999997</v>
      </c>
      <c r="AR86">
        <v>34.776000000000003</v>
      </c>
      <c r="AS86">
        <v>37.890518999999998</v>
      </c>
      <c r="AT86">
        <v>19.999969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8.0803209999999996</v>
      </c>
      <c r="BA86">
        <v>3.86558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3039.4752749999998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610.23820000000001</v>
      </c>
      <c r="L87">
        <v>644.22760000000005</v>
      </c>
      <c r="M87">
        <v>97.055942999999999</v>
      </c>
      <c r="N87">
        <v>124.38</v>
      </c>
      <c r="O87">
        <v>130.58009999999999</v>
      </c>
      <c r="P87">
        <v>149.98894999999999</v>
      </c>
      <c r="Q87">
        <v>22.63</v>
      </c>
      <c r="R87">
        <v>44.906624999999998</v>
      </c>
      <c r="S87">
        <v>27.638981000000001</v>
      </c>
      <c r="T87">
        <v>3.09</v>
      </c>
      <c r="U87">
        <v>418.77</v>
      </c>
      <c r="V87">
        <v>10.010502000000001</v>
      </c>
      <c r="W87">
        <v>46.399079999999998</v>
      </c>
      <c r="X87">
        <v>148.30000000000001</v>
      </c>
      <c r="Y87">
        <v>0</v>
      </c>
      <c r="Z87">
        <v>6.5208000000000004</v>
      </c>
      <c r="AA87">
        <v>42.14808</v>
      </c>
      <c r="AB87">
        <v>48.499828000000001</v>
      </c>
      <c r="AC87">
        <v>34.831252999999997</v>
      </c>
      <c r="AD87">
        <v>32.576563</v>
      </c>
      <c r="AE87">
        <v>39.450268999999999</v>
      </c>
      <c r="AF87">
        <v>9.222505</v>
      </c>
      <c r="AG87">
        <v>51.082107000000001</v>
      </c>
      <c r="AH87">
        <v>100.288674</v>
      </c>
      <c r="AI87">
        <v>0</v>
      </c>
      <c r="AJ87">
        <v>0</v>
      </c>
      <c r="AK87">
        <v>33.911501000000001</v>
      </c>
      <c r="AL87">
        <v>22.077999999999999</v>
      </c>
      <c r="AM87">
        <v>19.346114</v>
      </c>
      <c r="AN87">
        <v>0.77966899999999995</v>
      </c>
      <c r="AO87">
        <v>0</v>
      </c>
      <c r="AP87">
        <v>0.25619999999999998</v>
      </c>
      <c r="AQ87">
        <v>45.896434999999997</v>
      </c>
      <c r="AR87">
        <v>40.847999999999999</v>
      </c>
      <c r="AS87">
        <v>37.890518999999998</v>
      </c>
      <c r="AT87">
        <v>19.999969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8.1505849999999995</v>
      </c>
      <c r="BA87">
        <v>3.86558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3086.9531389999997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610.23820000000001</v>
      </c>
      <c r="L88">
        <v>644.22760000000005</v>
      </c>
      <c r="M88">
        <v>97.055942999999999</v>
      </c>
      <c r="N88">
        <v>124.38</v>
      </c>
      <c r="O88">
        <v>130.58009999999999</v>
      </c>
      <c r="P88">
        <v>149.98894999999999</v>
      </c>
      <c r="Q88">
        <v>22.63</v>
      </c>
      <c r="R88">
        <v>44.906624999999998</v>
      </c>
      <c r="S88">
        <v>27.638981000000001</v>
      </c>
      <c r="T88">
        <v>3.09</v>
      </c>
      <c r="U88">
        <v>418.77</v>
      </c>
      <c r="V88">
        <v>10.010502000000001</v>
      </c>
      <c r="W88">
        <v>46.399079999999998</v>
      </c>
      <c r="X88">
        <v>148.30000000000001</v>
      </c>
      <c r="Y88">
        <v>0</v>
      </c>
      <c r="Z88">
        <v>6.5208000000000004</v>
      </c>
      <c r="AA88">
        <v>42.14808</v>
      </c>
      <c r="AB88">
        <v>48.499828000000001</v>
      </c>
      <c r="AC88">
        <v>34.831252999999997</v>
      </c>
      <c r="AD88">
        <v>32.576563</v>
      </c>
      <c r="AE88">
        <v>39.450268999999999</v>
      </c>
      <c r="AF88">
        <v>9.222505</v>
      </c>
      <c r="AG88">
        <v>51.082107000000001</v>
      </c>
      <c r="AH88">
        <v>100.288674</v>
      </c>
      <c r="AI88">
        <v>0</v>
      </c>
      <c r="AJ88">
        <v>0</v>
      </c>
      <c r="AK88">
        <v>33.911501000000001</v>
      </c>
      <c r="AL88">
        <v>22.077999999999999</v>
      </c>
      <c r="AM88">
        <v>19.346114</v>
      </c>
      <c r="AN88">
        <v>0.77966899999999995</v>
      </c>
      <c r="AO88">
        <v>0</v>
      </c>
      <c r="AP88">
        <v>0.25619999999999998</v>
      </c>
      <c r="AQ88">
        <v>45.896434999999997</v>
      </c>
      <c r="AR88">
        <v>40.847999999999999</v>
      </c>
      <c r="AS88">
        <v>37.890518999999998</v>
      </c>
      <c r="AT88">
        <v>19.999969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3.86558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3088.0773569999997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665.41555600000004</v>
      </c>
      <c r="L89">
        <v>672.73835799999995</v>
      </c>
      <c r="M89">
        <v>97.055942999999999</v>
      </c>
      <c r="N89">
        <v>124.38</v>
      </c>
      <c r="O89">
        <v>130.58009999999999</v>
      </c>
      <c r="P89">
        <v>149.98894999999999</v>
      </c>
      <c r="Q89">
        <v>22.63</v>
      </c>
      <c r="R89">
        <v>44.906624999999998</v>
      </c>
      <c r="S89">
        <v>27.638981000000001</v>
      </c>
      <c r="T89">
        <v>3.09</v>
      </c>
      <c r="U89">
        <v>418.77</v>
      </c>
      <c r="V89">
        <v>10.010502000000001</v>
      </c>
      <c r="W89">
        <v>46.399079999999998</v>
      </c>
      <c r="X89">
        <v>148.30000000000001</v>
      </c>
      <c r="Y89">
        <v>0</v>
      </c>
      <c r="Z89">
        <v>6.5208000000000004</v>
      </c>
      <c r="AA89">
        <v>42.14808</v>
      </c>
      <c r="AB89">
        <v>48.499828000000001</v>
      </c>
      <c r="AC89">
        <v>34.831252999999997</v>
      </c>
      <c r="AD89">
        <v>32.576563</v>
      </c>
      <c r="AE89">
        <v>39.450268999999999</v>
      </c>
      <c r="AF89">
        <v>9.222505</v>
      </c>
      <c r="AG89">
        <v>51.082107000000001</v>
      </c>
      <c r="AH89">
        <v>137.618347</v>
      </c>
      <c r="AI89">
        <v>0</v>
      </c>
      <c r="AJ89">
        <v>0</v>
      </c>
      <c r="AK89">
        <v>33.911501000000001</v>
      </c>
      <c r="AL89">
        <v>23.24</v>
      </c>
      <c r="AM89">
        <v>19.346114</v>
      </c>
      <c r="AN89">
        <v>0.77966899999999995</v>
      </c>
      <c r="AO89">
        <v>0</v>
      </c>
      <c r="AP89">
        <v>0.25619999999999998</v>
      </c>
      <c r="AQ89">
        <v>45.896434999999997</v>
      </c>
      <c r="AR89">
        <v>34.776000000000003</v>
      </c>
      <c r="AS89">
        <v>37.890518999999998</v>
      </c>
      <c r="AT89">
        <v>19.999969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5.3132479999999997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3205.6328119999994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684.35749999999996</v>
      </c>
      <c r="L90">
        <v>674.81782899999996</v>
      </c>
      <c r="M90">
        <v>97.055942999999999</v>
      </c>
      <c r="N90">
        <v>124.38</v>
      </c>
      <c r="O90">
        <v>130.58009999999999</v>
      </c>
      <c r="P90">
        <v>149.98894999999999</v>
      </c>
      <c r="Q90">
        <v>22.63</v>
      </c>
      <c r="R90">
        <v>44.906624999999998</v>
      </c>
      <c r="S90">
        <v>27.638981000000001</v>
      </c>
      <c r="T90">
        <v>3.09</v>
      </c>
      <c r="U90">
        <v>418.77</v>
      </c>
      <c r="V90">
        <v>10.010502000000001</v>
      </c>
      <c r="W90">
        <v>46.399079999999998</v>
      </c>
      <c r="X90">
        <v>148.30000000000001</v>
      </c>
      <c r="Y90">
        <v>0</v>
      </c>
      <c r="Z90">
        <v>13.041600000000001</v>
      </c>
      <c r="AA90">
        <v>42.14808</v>
      </c>
      <c r="AB90">
        <v>49.579783999999997</v>
      </c>
      <c r="AC90">
        <v>34.831252999999997</v>
      </c>
      <c r="AD90">
        <v>32.576563</v>
      </c>
      <c r="AE90">
        <v>59.175403000000003</v>
      </c>
      <c r="AF90">
        <v>29.396733999999999</v>
      </c>
      <c r="AG90">
        <v>51.082107000000001</v>
      </c>
      <c r="AH90">
        <v>137.618347</v>
      </c>
      <c r="AI90">
        <v>0</v>
      </c>
      <c r="AJ90">
        <v>0</v>
      </c>
      <c r="AK90">
        <v>33.911501000000001</v>
      </c>
      <c r="AL90">
        <v>79.376220000000004</v>
      </c>
      <c r="AM90">
        <v>19.980412000000001</v>
      </c>
      <c r="AN90">
        <v>0.77966899999999995</v>
      </c>
      <c r="AO90">
        <v>0</v>
      </c>
      <c r="AP90">
        <v>2.1777000000000002</v>
      </c>
      <c r="AQ90">
        <v>45.896434999999997</v>
      </c>
      <c r="AR90">
        <v>34.776000000000003</v>
      </c>
      <c r="AS90">
        <v>38.989905999999998</v>
      </c>
      <c r="AT90">
        <v>19.999969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5.3132479999999997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3334.0468500000002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684.35749999999996</v>
      </c>
      <c r="L91">
        <v>674.81782899999996</v>
      </c>
      <c r="M91">
        <v>97.055942999999999</v>
      </c>
      <c r="N91">
        <v>124.38</v>
      </c>
      <c r="O91">
        <v>130.58009999999999</v>
      </c>
      <c r="P91">
        <v>149.98894999999999</v>
      </c>
      <c r="Q91">
        <v>22.63</v>
      </c>
      <c r="R91">
        <v>44.906624999999998</v>
      </c>
      <c r="S91">
        <v>27.638981000000001</v>
      </c>
      <c r="T91">
        <v>3.09</v>
      </c>
      <c r="U91">
        <v>418.77</v>
      </c>
      <c r="V91">
        <v>10.010502000000001</v>
      </c>
      <c r="W91">
        <v>46.399079999999998</v>
      </c>
      <c r="X91">
        <v>148.30000000000001</v>
      </c>
      <c r="Y91">
        <v>0</v>
      </c>
      <c r="Z91">
        <v>13.041600000000001</v>
      </c>
      <c r="AA91">
        <v>42.14808</v>
      </c>
      <c r="AB91">
        <v>49.579783999999997</v>
      </c>
      <c r="AC91">
        <v>34.831252999999997</v>
      </c>
      <c r="AD91">
        <v>32.576563</v>
      </c>
      <c r="AE91">
        <v>59.175403000000003</v>
      </c>
      <c r="AF91">
        <v>29.396733999999999</v>
      </c>
      <c r="AG91">
        <v>51.082107000000001</v>
      </c>
      <c r="AH91">
        <v>159.34755999999999</v>
      </c>
      <c r="AI91">
        <v>0</v>
      </c>
      <c r="AJ91">
        <v>0</v>
      </c>
      <c r="AK91">
        <v>33.911501000000001</v>
      </c>
      <c r="AL91">
        <v>79.376220000000004</v>
      </c>
      <c r="AM91">
        <v>19.980412000000001</v>
      </c>
      <c r="AN91">
        <v>0.77966899999999995</v>
      </c>
      <c r="AO91">
        <v>0</v>
      </c>
      <c r="AP91">
        <v>2.1777000000000002</v>
      </c>
      <c r="AQ91">
        <v>45.896434999999997</v>
      </c>
      <c r="AR91">
        <v>34.776000000000003</v>
      </c>
      <c r="AS91">
        <v>38.989905999999998</v>
      </c>
      <c r="AT91">
        <v>19.999969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6.1448869999999998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3356.6077020000002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684.35749999999996</v>
      </c>
      <c r="L92">
        <v>674.81782899999996</v>
      </c>
      <c r="M92">
        <v>97.055942999999999</v>
      </c>
      <c r="N92">
        <v>124.38</v>
      </c>
      <c r="O92">
        <v>130.58009999999999</v>
      </c>
      <c r="P92">
        <v>149.98894999999999</v>
      </c>
      <c r="Q92">
        <v>22.63</v>
      </c>
      <c r="R92">
        <v>44.906624999999998</v>
      </c>
      <c r="S92">
        <v>27.638981000000001</v>
      </c>
      <c r="T92">
        <v>3.09</v>
      </c>
      <c r="U92">
        <v>418.77</v>
      </c>
      <c r="V92">
        <v>10.010502000000001</v>
      </c>
      <c r="W92">
        <v>46.399079999999998</v>
      </c>
      <c r="X92">
        <v>148.30000000000001</v>
      </c>
      <c r="Y92">
        <v>0</v>
      </c>
      <c r="Z92">
        <v>13.041600000000001</v>
      </c>
      <c r="AA92">
        <v>42.14808</v>
      </c>
      <c r="AB92">
        <v>49.579783999999997</v>
      </c>
      <c r="AC92">
        <v>34.831252999999997</v>
      </c>
      <c r="AD92">
        <v>32.576563</v>
      </c>
      <c r="AE92">
        <v>59.175403000000003</v>
      </c>
      <c r="AF92">
        <v>29.396733999999999</v>
      </c>
      <c r="AG92">
        <v>51.082107000000001</v>
      </c>
      <c r="AH92">
        <v>158.79040000000001</v>
      </c>
      <c r="AI92">
        <v>0</v>
      </c>
      <c r="AJ92">
        <v>0</v>
      </c>
      <c r="AK92">
        <v>33.911501000000001</v>
      </c>
      <c r="AL92">
        <v>79.376220000000004</v>
      </c>
      <c r="AM92">
        <v>19.980412000000001</v>
      </c>
      <c r="AN92">
        <v>0.77966899999999995</v>
      </c>
      <c r="AO92">
        <v>0</v>
      </c>
      <c r="AP92">
        <v>2.1777000000000002</v>
      </c>
      <c r="AQ92">
        <v>45.896434999999997</v>
      </c>
      <c r="AR92">
        <v>34.776000000000003</v>
      </c>
      <c r="AS92">
        <v>38.989905999999998</v>
      </c>
      <c r="AT92">
        <v>19.999969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6.129486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3356.0351409999998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684.35749999999996</v>
      </c>
      <c r="L93">
        <v>674.81782899999996</v>
      </c>
      <c r="M93">
        <v>97.055942999999999</v>
      </c>
      <c r="N93">
        <v>124.38</v>
      </c>
      <c r="O93">
        <v>130.58009999999999</v>
      </c>
      <c r="P93">
        <v>149.98894999999999</v>
      </c>
      <c r="Q93">
        <v>22.63</v>
      </c>
      <c r="R93">
        <v>44.906624999999998</v>
      </c>
      <c r="S93">
        <v>27.638981000000001</v>
      </c>
      <c r="T93">
        <v>3.09</v>
      </c>
      <c r="U93">
        <v>418.77</v>
      </c>
      <c r="V93">
        <v>10.010502000000001</v>
      </c>
      <c r="W93">
        <v>46.399079999999998</v>
      </c>
      <c r="X93">
        <v>148.30000000000001</v>
      </c>
      <c r="Y93">
        <v>0</v>
      </c>
      <c r="Z93">
        <v>19.5624</v>
      </c>
      <c r="AA93">
        <v>42.14808</v>
      </c>
      <c r="AB93">
        <v>49.579783999999997</v>
      </c>
      <c r="AC93">
        <v>34.831252999999997</v>
      </c>
      <c r="AD93">
        <v>32.576563</v>
      </c>
      <c r="AE93">
        <v>59.175403000000003</v>
      </c>
      <c r="AF93">
        <v>29.396733999999999</v>
      </c>
      <c r="AG93">
        <v>51.082107000000001</v>
      </c>
      <c r="AH93">
        <v>137.618347</v>
      </c>
      <c r="AI93">
        <v>0</v>
      </c>
      <c r="AJ93">
        <v>0</v>
      </c>
      <c r="AK93">
        <v>33.911501000000001</v>
      </c>
      <c r="AL93">
        <v>79.376220000000004</v>
      </c>
      <c r="AM93">
        <v>19.980412000000001</v>
      </c>
      <c r="AN93">
        <v>0.77966899999999995</v>
      </c>
      <c r="AO93">
        <v>0</v>
      </c>
      <c r="AP93">
        <v>2.1777000000000002</v>
      </c>
      <c r="AQ93">
        <v>45.896434999999997</v>
      </c>
      <c r="AR93">
        <v>40.847999999999999</v>
      </c>
      <c r="AS93">
        <v>38.989905999999998</v>
      </c>
      <c r="AT93">
        <v>19.999969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5.3132479999999997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3346.6396500000001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684.35749999999996</v>
      </c>
      <c r="L94">
        <v>674.81782899999996</v>
      </c>
      <c r="M94">
        <v>97.055942999999999</v>
      </c>
      <c r="N94">
        <v>124.38</v>
      </c>
      <c r="O94">
        <v>130.58009999999999</v>
      </c>
      <c r="P94">
        <v>149.98894999999999</v>
      </c>
      <c r="Q94">
        <v>22.63</v>
      </c>
      <c r="R94">
        <v>44.906624999999998</v>
      </c>
      <c r="S94">
        <v>27.638981000000001</v>
      </c>
      <c r="T94">
        <v>3.09</v>
      </c>
      <c r="U94">
        <v>418.77</v>
      </c>
      <c r="V94">
        <v>10.010502000000001</v>
      </c>
      <c r="W94">
        <v>46.399079999999998</v>
      </c>
      <c r="X94">
        <v>148.30000000000001</v>
      </c>
      <c r="Y94">
        <v>0</v>
      </c>
      <c r="Z94">
        <v>19.5624</v>
      </c>
      <c r="AA94">
        <v>42.14808</v>
      </c>
      <c r="AB94">
        <v>48.499828000000001</v>
      </c>
      <c r="AC94">
        <v>23.197434999999999</v>
      </c>
      <c r="AD94">
        <v>21.717708999999999</v>
      </c>
      <c r="AE94">
        <v>39.450268999999999</v>
      </c>
      <c r="AF94">
        <v>9.222505</v>
      </c>
      <c r="AG94">
        <v>51.082107000000001</v>
      </c>
      <c r="AH94">
        <v>106.974585</v>
      </c>
      <c r="AI94">
        <v>0</v>
      </c>
      <c r="AJ94">
        <v>0</v>
      </c>
      <c r="AK94">
        <v>33.911501000000001</v>
      </c>
      <c r="AL94">
        <v>41.832000000000001</v>
      </c>
      <c r="AM94">
        <v>19.346114</v>
      </c>
      <c r="AN94">
        <v>0.77966899999999995</v>
      </c>
      <c r="AO94">
        <v>0</v>
      </c>
      <c r="AP94">
        <v>0.25619999999999998</v>
      </c>
      <c r="AQ94">
        <v>45.896434999999997</v>
      </c>
      <c r="AR94">
        <v>40.847999999999999</v>
      </c>
      <c r="AS94">
        <v>37.890518999999998</v>
      </c>
      <c r="AT94">
        <v>19.999969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4.1273929999999996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3210.037538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688.41594699999996</v>
      </c>
      <c r="L95">
        <v>674.81782899999996</v>
      </c>
      <c r="M95">
        <v>97.055942999999999</v>
      </c>
      <c r="N95">
        <v>124.38</v>
      </c>
      <c r="O95">
        <v>130.58009999999999</v>
      </c>
      <c r="P95">
        <v>149.98894999999999</v>
      </c>
      <c r="Q95">
        <v>22.63</v>
      </c>
      <c r="R95">
        <v>44.906624999999998</v>
      </c>
      <c r="S95">
        <v>27.638981000000001</v>
      </c>
      <c r="T95">
        <v>3.09</v>
      </c>
      <c r="U95">
        <v>418.77</v>
      </c>
      <c r="V95">
        <v>10.010502000000001</v>
      </c>
      <c r="W95">
        <v>46.399079999999998</v>
      </c>
      <c r="X95">
        <v>148.30000000000001</v>
      </c>
      <c r="Y95">
        <v>0</v>
      </c>
      <c r="Z95">
        <v>19.5624</v>
      </c>
      <c r="AA95">
        <v>42.14808</v>
      </c>
      <c r="AB95">
        <v>48.499828000000001</v>
      </c>
      <c r="AC95">
        <v>23.197434999999999</v>
      </c>
      <c r="AD95">
        <v>10.858853999999999</v>
      </c>
      <c r="AE95">
        <v>39.450268999999999</v>
      </c>
      <c r="AF95">
        <v>9.222505</v>
      </c>
      <c r="AG95">
        <v>51.082107000000001</v>
      </c>
      <c r="AH95">
        <v>100.288674</v>
      </c>
      <c r="AI95">
        <v>0</v>
      </c>
      <c r="AJ95">
        <v>0</v>
      </c>
      <c r="AK95">
        <v>33.911501000000001</v>
      </c>
      <c r="AL95">
        <v>40.088999999999999</v>
      </c>
      <c r="AM95">
        <v>19.346114</v>
      </c>
      <c r="AN95">
        <v>0.77966899999999995</v>
      </c>
      <c r="AO95">
        <v>0</v>
      </c>
      <c r="AP95">
        <v>0.25619999999999998</v>
      </c>
      <c r="AQ95">
        <v>45.418346999999997</v>
      </c>
      <c r="AR95">
        <v>34.776000000000003</v>
      </c>
      <c r="AS95">
        <v>37.890518999999998</v>
      </c>
      <c r="AT95">
        <v>19.999969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3.86558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3187.9963179999995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688.41594699999996</v>
      </c>
      <c r="L96">
        <v>674.81782899999996</v>
      </c>
      <c r="M96">
        <v>97.055942999999999</v>
      </c>
      <c r="N96">
        <v>124.38</v>
      </c>
      <c r="O96">
        <v>130.58009999999999</v>
      </c>
      <c r="P96">
        <v>149.98894999999999</v>
      </c>
      <c r="Q96">
        <v>22.63</v>
      </c>
      <c r="R96">
        <v>44.906624999999998</v>
      </c>
      <c r="S96">
        <v>27.638981000000001</v>
      </c>
      <c r="T96">
        <v>3.09</v>
      </c>
      <c r="U96">
        <v>418.77</v>
      </c>
      <c r="V96">
        <v>10.010502000000001</v>
      </c>
      <c r="W96">
        <v>46.399079999999998</v>
      </c>
      <c r="X96">
        <v>148.30000000000001</v>
      </c>
      <c r="Y96">
        <v>0</v>
      </c>
      <c r="Z96">
        <v>19.5624</v>
      </c>
      <c r="AA96">
        <v>42.14808</v>
      </c>
      <c r="AB96">
        <v>48.499828000000001</v>
      </c>
      <c r="AC96">
        <v>23.197434999999999</v>
      </c>
      <c r="AD96">
        <v>0</v>
      </c>
      <c r="AE96">
        <v>39.450268999999999</v>
      </c>
      <c r="AF96">
        <v>9.222505</v>
      </c>
      <c r="AG96">
        <v>51.082107000000001</v>
      </c>
      <c r="AH96">
        <v>66.859116</v>
      </c>
      <c r="AI96">
        <v>0</v>
      </c>
      <c r="AJ96">
        <v>0</v>
      </c>
      <c r="AK96">
        <v>33.911501000000001</v>
      </c>
      <c r="AL96">
        <v>40.088999999999999</v>
      </c>
      <c r="AM96">
        <v>19.346114</v>
      </c>
      <c r="AN96">
        <v>0.77966899999999995</v>
      </c>
      <c r="AO96">
        <v>0</v>
      </c>
      <c r="AP96">
        <v>0.25619999999999998</v>
      </c>
      <c r="AQ96">
        <v>45.418346999999997</v>
      </c>
      <c r="AR96">
        <v>34.776000000000003</v>
      </c>
      <c r="AS96">
        <v>37.890518999999998</v>
      </c>
      <c r="AT96">
        <v>19.999969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9.2748030000000004</v>
      </c>
      <c r="BA96">
        <v>2.5873210000000002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3142.4296469999995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688.41594699999996</v>
      </c>
      <c r="L97">
        <v>674.81782899999996</v>
      </c>
      <c r="M97">
        <v>97.055942999999999</v>
      </c>
      <c r="N97">
        <v>124.38</v>
      </c>
      <c r="O97">
        <v>130.58009999999999</v>
      </c>
      <c r="P97">
        <v>149.98894999999999</v>
      </c>
      <c r="Q97">
        <v>22.63</v>
      </c>
      <c r="R97">
        <v>44.906624999999998</v>
      </c>
      <c r="S97">
        <v>27.638981000000001</v>
      </c>
      <c r="T97">
        <v>3.09</v>
      </c>
      <c r="U97">
        <v>418.77</v>
      </c>
      <c r="V97">
        <v>10.010502000000001</v>
      </c>
      <c r="W97">
        <v>46.399079999999998</v>
      </c>
      <c r="X97">
        <v>148.30000000000001</v>
      </c>
      <c r="Y97">
        <v>0</v>
      </c>
      <c r="Z97">
        <v>13.041600000000001</v>
      </c>
      <c r="AA97">
        <v>42.14808</v>
      </c>
      <c r="AB97">
        <v>48.499828000000001</v>
      </c>
      <c r="AC97">
        <v>23.197434999999999</v>
      </c>
      <c r="AD97">
        <v>0</v>
      </c>
      <c r="AE97">
        <v>39.450268999999999</v>
      </c>
      <c r="AF97">
        <v>9.222505</v>
      </c>
      <c r="AG97">
        <v>51.082107000000001</v>
      </c>
      <c r="AH97">
        <v>44.572744</v>
      </c>
      <c r="AI97">
        <v>0</v>
      </c>
      <c r="AJ97">
        <v>0</v>
      </c>
      <c r="AK97">
        <v>33.911501000000001</v>
      </c>
      <c r="AL97">
        <v>40.088999999999999</v>
      </c>
      <c r="AM97">
        <v>19.346114</v>
      </c>
      <c r="AN97">
        <v>0.77966899999999995</v>
      </c>
      <c r="AO97">
        <v>0</v>
      </c>
      <c r="AP97">
        <v>1.2809999999999999</v>
      </c>
      <c r="AQ97">
        <v>45.418346999999997</v>
      </c>
      <c r="AR97">
        <v>34.776000000000003</v>
      </c>
      <c r="AS97">
        <v>37.890518999999998</v>
      </c>
      <c r="AT97">
        <v>19.812532999999998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6.9561019999999996</v>
      </c>
      <c r="BA97">
        <v>1.7248810000000001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3111.2786980000001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688.41594699999996</v>
      </c>
      <c r="L98">
        <v>674.81782899999996</v>
      </c>
      <c r="M98">
        <v>97.055942999999999</v>
      </c>
      <c r="N98">
        <v>124.38</v>
      </c>
      <c r="O98">
        <v>130.58009999999999</v>
      </c>
      <c r="P98">
        <v>149.98894999999999</v>
      </c>
      <c r="Q98">
        <v>22.63</v>
      </c>
      <c r="R98">
        <v>44.906624999999998</v>
      </c>
      <c r="S98">
        <v>27.638981000000001</v>
      </c>
      <c r="T98">
        <v>3.09</v>
      </c>
      <c r="U98">
        <v>418.77</v>
      </c>
      <c r="V98">
        <v>10.010502000000001</v>
      </c>
      <c r="W98">
        <v>46.399079999999998</v>
      </c>
      <c r="X98">
        <v>148.30000000000001</v>
      </c>
      <c r="Y98">
        <v>0</v>
      </c>
      <c r="Z98">
        <v>13.041600000000001</v>
      </c>
      <c r="AA98">
        <v>42.14808</v>
      </c>
      <c r="AB98">
        <v>48.499828000000001</v>
      </c>
      <c r="AC98">
        <v>23.197434999999999</v>
      </c>
      <c r="AD98">
        <v>0</v>
      </c>
      <c r="AE98">
        <v>39.450268999999999</v>
      </c>
      <c r="AF98">
        <v>9.222505</v>
      </c>
      <c r="AG98">
        <v>51.082107000000001</v>
      </c>
      <c r="AH98">
        <v>22.286372</v>
      </c>
      <c r="AI98">
        <v>0</v>
      </c>
      <c r="AJ98">
        <v>0</v>
      </c>
      <c r="AK98">
        <v>33.911501000000001</v>
      </c>
      <c r="AL98">
        <v>40.088999999999999</v>
      </c>
      <c r="AM98">
        <v>19.346114</v>
      </c>
      <c r="AN98">
        <v>0.77966899999999995</v>
      </c>
      <c r="AO98">
        <v>0</v>
      </c>
      <c r="AP98">
        <v>1.2809999999999999</v>
      </c>
      <c r="AQ98">
        <v>45.418346999999997</v>
      </c>
      <c r="AR98">
        <v>34.776000000000003</v>
      </c>
      <c r="AS98">
        <v>37.890518999999998</v>
      </c>
      <c r="AT98">
        <v>19.999969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4.6374019999999998</v>
      </c>
      <c r="BA98">
        <v>0.86243999999999998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3085.9986209999997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11.427843459499991</v>
      </c>
      <c r="L99">
        <f t="shared" si="2"/>
        <v>12.065294522999997</v>
      </c>
      <c r="M99">
        <f t="shared" si="2"/>
        <v>2.1491002830000014</v>
      </c>
      <c r="N99">
        <f t="shared" si="2"/>
        <v>2.8356200224999957</v>
      </c>
      <c r="O99">
        <f t="shared" si="2"/>
        <v>2.925257401999998</v>
      </c>
      <c r="P99">
        <f t="shared" si="2"/>
        <v>3.4127270542500066</v>
      </c>
      <c r="Q99">
        <f t="shared" si="2"/>
        <v>0.42808768775000067</v>
      </c>
      <c r="R99">
        <f t="shared" si="2"/>
        <v>0.90114415775000123</v>
      </c>
      <c r="S99">
        <f t="shared" si="2"/>
        <v>0.5258592027500002</v>
      </c>
      <c r="T99">
        <f t="shared" si="2"/>
        <v>6.920573550000006E-2</v>
      </c>
      <c r="U99">
        <f t="shared" si="2"/>
        <v>10.050479999999991</v>
      </c>
      <c r="V99">
        <f t="shared" si="2"/>
        <v>0.29371099700000036</v>
      </c>
      <c r="W99">
        <f t="shared" si="2"/>
        <v>1.0049399750000008</v>
      </c>
      <c r="X99">
        <f t="shared" si="2"/>
        <v>3.2189207999999971</v>
      </c>
      <c r="Y99">
        <f t="shared" si="2"/>
        <v>0</v>
      </c>
      <c r="Z99">
        <f t="shared" si="2"/>
        <v>5.3796599999999993E-2</v>
      </c>
      <c r="AA99">
        <f t="shared" si="2"/>
        <v>0.60039486499999928</v>
      </c>
      <c r="AB99">
        <f t="shared" si="2"/>
        <v>0.67517684075000084</v>
      </c>
      <c r="AC99">
        <f t="shared" si="2"/>
        <v>0.40320460674999992</v>
      </c>
      <c r="AD99">
        <f t="shared" si="2"/>
        <v>0.24992990674999999</v>
      </c>
      <c r="AE99">
        <f t="shared" si="2"/>
        <v>0.80873051549999975</v>
      </c>
      <c r="AF99">
        <f t="shared" si="2"/>
        <v>0.30030781599999951</v>
      </c>
      <c r="AG99">
        <f t="shared" si="2"/>
        <v>1.2259705680000019</v>
      </c>
      <c r="AH99">
        <f t="shared" si="2"/>
        <v>1.1143186</v>
      </c>
      <c r="AI99">
        <f t="shared" si="2"/>
        <v>0.10160712250000004</v>
      </c>
      <c r="AJ99">
        <f t="shared" si="2"/>
        <v>0</v>
      </c>
      <c r="AK99">
        <f t="shared" si="2"/>
        <v>0.81387602400000081</v>
      </c>
      <c r="AL99">
        <f t="shared" si="2"/>
        <v>1.2406441600000013</v>
      </c>
      <c r="AM99">
        <f t="shared" si="2"/>
        <v>0.46620962999999893</v>
      </c>
      <c r="AN99">
        <f t="shared" si="2"/>
        <v>1.8712055999999973E-2</v>
      </c>
      <c r="AO99">
        <f t="shared" si="2"/>
        <v>0</v>
      </c>
      <c r="AP99">
        <f t="shared" si="2"/>
        <v>3.8558099999999998E-2</v>
      </c>
      <c r="AQ99">
        <f t="shared" si="2"/>
        <v>0.44701215025000035</v>
      </c>
      <c r="AR99">
        <f t="shared" si="2"/>
        <v>0.8343479999999992</v>
      </c>
      <c r="AS99">
        <f t="shared" si="2"/>
        <v>0.91267061699999996</v>
      </c>
      <c r="AT99">
        <f t="shared" si="2"/>
        <v>0.45976397224999954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5.269774474999999E-2</v>
      </c>
      <c r="BA99">
        <f t="shared" si="3"/>
        <v>4.3021908999999997E-2</v>
      </c>
      <c r="BB99">
        <f t="shared" si="3"/>
        <v>0.13054280599999982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62.433439623499979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30">
        <f>Losses!B1</f>
        <v>45404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5">
        <v>1</v>
      </c>
      <c r="L2" s="35" t="s">
        <v>378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6">
        <v>38.912500000000001</v>
      </c>
      <c r="C4" s="145">
        <v>22.5</v>
      </c>
      <c r="D4" s="146">
        <v>27.187500000000004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99.995000000000019</v>
      </c>
      <c r="J4" s="25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416</v>
      </c>
      <c r="AZ1" s="76" t="s">
        <v>417</v>
      </c>
      <c r="BA1" s="76" t="s">
        <v>423</v>
      </c>
      <c r="BB1" s="76" t="s">
        <v>427</v>
      </c>
      <c r="BC1" s="39" t="s">
        <v>381</v>
      </c>
      <c r="BD1" s="38" t="s">
        <v>393</v>
      </c>
      <c r="BE1" s="38" t="s">
        <v>385</v>
      </c>
      <c r="BF1" s="38" t="s">
        <v>387</v>
      </c>
      <c r="BG1" s="38" t="s">
        <v>392</v>
      </c>
      <c r="BH1" s="38" t="s">
        <v>389</v>
      </c>
      <c r="BI1" s="38" t="s">
        <v>388</v>
      </c>
      <c r="BJ1" s="38" t="s">
        <v>395</v>
      </c>
      <c r="BK1" s="38" t="s">
        <v>383</v>
      </c>
      <c r="BL1" s="38" t="s">
        <v>396</v>
      </c>
      <c r="BM1" s="38" t="s">
        <v>386</v>
      </c>
      <c r="BN1" s="38" t="s">
        <v>382</v>
      </c>
      <c r="BO1" s="38" t="s">
        <v>391</v>
      </c>
      <c r="BP1" s="38" t="s">
        <v>384</v>
      </c>
      <c r="BQ1" s="38" t="s">
        <v>394</v>
      </c>
      <c r="BR1" s="38" t="s">
        <v>390</v>
      </c>
      <c r="BS1" s="149" t="s">
        <v>418</v>
      </c>
      <c r="BT1" s="149" t="s">
        <v>419</v>
      </c>
      <c r="BU1" s="149" t="s">
        <v>429</v>
      </c>
      <c r="BV1" s="149" t="s">
        <v>430</v>
      </c>
      <c r="BW1" s="149" t="s">
        <v>431</v>
      </c>
      <c r="BX1" s="149" t="s">
        <v>432</v>
      </c>
      <c r="BY1" s="149" t="s">
        <v>433</v>
      </c>
      <c r="BZ1" s="76" t="s">
        <v>410</v>
      </c>
      <c r="CA1" s="76" t="s">
        <v>411</v>
      </c>
      <c r="CB1" s="76" t="s">
        <v>412</v>
      </c>
      <c r="CC1" s="76" t="s">
        <v>413</v>
      </c>
      <c r="CD1" s="76" t="s">
        <v>414</v>
      </c>
      <c r="CE1" s="37" t="s">
        <v>405</v>
      </c>
      <c r="CF1" s="37" t="s">
        <v>406</v>
      </c>
      <c r="CG1" s="37" t="s">
        <v>407</v>
      </c>
      <c r="CH1" s="37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5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664.05442900000003</v>
      </c>
      <c r="L3">
        <v>650.99675999999999</v>
      </c>
      <c r="M3">
        <v>93.629868000000002</v>
      </c>
      <c r="N3">
        <v>119.989386</v>
      </c>
      <c r="O3">
        <v>125.97062200000001</v>
      </c>
      <c r="P3">
        <v>114.765821</v>
      </c>
      <c r="Q3">
        <v>21.831161000000002</v>
      </c>
      <c r="R3">
        <v>43.321421000000001</v>
      </c>
      <c r="S3">
        <v>26.663325</v>
      </c>
      <c r="T3">
        <v>2.9809230000000002</v>
      </c>
      <c r="U3">
        <v>403.98741899999999</v>
      </c>
      <c r="V3">
        <v>13.409330000000001</v>
      </c>
      <c r="W3">
        <v>44.761192000000001</v>
      </c>
      <c r="X3">
        <v>143.06501</v>
      </c>
      <c r="Y3">
        <v>0</v>
      </c>
      <c r="Z3">
        <v>0</v>
      </c>
      <c r="AA3">
        <v>27.106835</v>
      </c>
      <c r="AB3">
        <v>46.787784000000002</v>
      </c>
      <c r="AC3">
        <v>22.378565999999999</v>
      </c>
      <c r="AD3">
        <v>0</v>
      </c>
      <c r="AE3">
        <v>38.057675000000003</v>
      </c>
      <c r="AF3">
        <v>10.009069</v>
      </c>
      <c r="AG3">
        <v>49.278908999999999</v>
      </c>
      <c r="AH3">
        <v>21.499663000000002</v>
      </c>
      <c r="AI3">
        <v>0</v>
      </c>
      <c r="AJ3">
        <v>0</v>
      </c>
      <c r="AK3">
        <v>32.714424999999999</v>
      </c>
      <c r="AL3">
        <v>49.323182000000003</v>
      </c>
      <c r="AM3">
        <v>18.663195999999999</v>
      </c>
      <c r="AN3">
        <v>0.75214700000000001</v>
      </c>
      <c r="AO3">
        <v>0</v>
      </c>
      <c r="AP3">
        <v>0.86504599999999998</v>
      </c>
      <c r="AQ3">
        <v>44.276291000000001</v>
      </c>
      <c r="AR3">
        <v>33.548406999999997</v>
      </c>
      <c r="AS3">
        <v>36.552984000000002</v>
      </c>
      <c r="AT3">
        <v>17.790037000000002</v>
      </c>
      <c r="AU3">
        <v>0</v>
      </c>
      <c r="AV3">
        <v>0</v>
      </c>
      <c r="AW3">
        <v>0</v>
      </c>
      <c r="AX3">
        <v>0</v>
      </c>
      <c r="AY3">
        <v>5.3641509999999997</v>
      </c>
      <c r="AZ3">
        <v>2.2368510000000001</v>
      </c>
      <c r="BA3">
        <v>0.83199599999999996</v>
      </c>
      <c r="BB3">
        <v>5.1689480000000003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2932.632829000001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664.05442900000003</v>
      </c>
      <c r="L4">
        <v>650.99675999999999</v>
      </c>
      <c r="M4">
        <v>93.629868000000002</v>
      </c>
      <c r="N4">
        <v>119.989386</v>
      </c>
      <c r="O4">
        <v>125.97062200000001</v>
      </c>
      <c r="P4">
        <v>121.58208999999999</v>
      </c>
      <c r="Q4">
        <v>21.831161000000002</v>
      </c>
      <c r="R4">
        <v>43.321421000000001</v>
      </c>
      <c r="S4">
        <v>26.663325</v>
      </c>
      <c r="T4">
        <v>2.9809230000000002</v>
      </c>
      <c r="U4">
        <v>403.98741899999999</v>
      </c>
      <c r="V4">
        <v>13.409330000000001</v>
      </c>
      <c r="W4">
        <v>44.761192000000001</v>
      </c>
      <c r="X4">
        <v>143.06501</v>
      </c>
      <c r="Y4">
        <v>0</v>
      </c>
      <c r="Z4">
        <v>0</v>
      </c>
      <c r="AA4">
        <v>27.106835</v>
      </c>
      <c r="AB4">
        <v>46.787784000000002</v>
      </c>
      <c r="AC4">
        <v>22.378565999999999</v>
      </c>
      <c r="AD4">
        <v>0</v>
      </c>
      <c r="AE4">
        <v>38.057675000000003</v>
      </c>
      <c r="AF4">
        <v>10.009069</v>
      </c>
      <c r="AG4">
        <v>49.278908999999999</v>
      </c>
      <c r="AH4">
        <v>21.499663000000002</v>
      </c>
      <c r="AI4">
        <v>0</v>
      </c>
      <c r="AJ4">
        <v>0</v>
      </c>
      <c r="AK4">
        <v>32.714424999999999</v>
      </c>
      <c r="AL4">
        <v>49.323182000000003</v>
      </c>
      <c r="AM4">
        <v>18.663195999999999</v>
      </c>
      <c r="AN4">
        <v>0.75214700000000001</v>
      </c>
      <c r="AO4">
        <v>0</v>
      </c>
      <c r="AP4">
        <v>0.86504599999999998</v>
      </c>
      <c r="AQ4">
        <v>44.276291000000001</v>
      </c>
      <c r="AR4">
        <v>33.548406999999997</v>
      </c>
      <c r="AS4">
        <v>36.552984000000002</v>
      </c>
      <c r="AT4">
        <v>17.426987</v>
      </c>
      <c r="AU4">
        <v>0</v>
      </c>
      <c r="AV4">
        <v>0</v>
      </c>
      <c r="AW4">
        <v>0</v>
      </c>
      <c r="AX4">
        <v>0</v>
      </c>
      <c r="AY4">
        <v>5.3641509999999997</v>
      </c>
      <c r="AZ4">
        <v>0</v>
      </c>
      <c r="BA4">
        <v>0.83199599999999996</v>
      </c>
      <c r="BB4">
        <v>5.1689480000000003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2936.8491970000005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664.05442900000003</v>
      </c>
      <c r="L5">
        <v>650.99675999999999</v>
      </c>
      <c r="M5">
        <v>93.629868000000002</v>
      </c>
      <c r="N5">
        <v>119.989386</v>
      </c>
      <c r="O5">
        <v>125.97062200000001</v>
      </c>
      <c r="P5">
        <v>123.52429600000001</v>
      </c>
      <c r="Q5">
        <v>21.831161000000002</v>
      </c>
      <c r="R5">
        <v>43.321421000000001</v>
      </c>
      <c r="S5">
        <v>26.663325</v>
      </c>
      <c r="T5">
        <v>2.9809230000000002</v>
      </c>
      <c r="U5">
        <v>403.98741899999999</v>
      </c>
      <c r="V5">
        <v>13.409330000000001</v>
      </c>
      <c r="W5">
        <v>44.761192000000001</v>
      </c>
      <c r="X5">
        <v>143.06501</v>
      </c>
      <c r="Y5">
        <v>0</v>
      </c>
      <c r="Z5">
        <v>0</v>
      </c>
      <c r="AA5">
        <v>27.106835</v>
      </c>
      <c r="AB5">
        <v>46.787784000000002</v>
      </c>
      <c r="AC5">
        <v>22.378565999999999</v>
      </c>
      <c r="AD5">
        <v>0</v>
      </c>
      <c r="AE5">
        <v>38.057675000000003</v>
      </c>
      <c r="AF5">
        <v>10.009069</v>
      </c>
      <c r="AG5">
        <v>49.278908999999999</v>
      </c>
      <c r="AH5">
        <v>21.499663000000002</v>
      </c>
      <c r="AI5">
        <v>0</v>
      </c>
      <c r="AJ5">
        <v>0</v>
      </c>
      <c r="AK5">
        <v>32.714424999999999</v>
      </c>
      <c r="AL5">
        <v>49.323182000000003</v>
      </c>
      <c r="AM5">
        <v>18.663195999999999</v>
      </c>
      <c r="AN5">
        <v>0.75214700000000001</v>
      </c>
      <c r="AO5">
        <v>0</v>
      </c>
      <c r="AP5">
        <v>0.86504599999999998</v>
      </c>
      <c r="AQ5">
        <v>44.276291000000001</v>
      </c>
      <c r="AR5">
        <v>33.548406999999997</v>
      </c>
      <c r="AS5">
        <v>36.552984000000002</v>
      </c>
      <c r="AT5">
        <v>15.218939000000001</v>
      </c>
      <c r="AU5">
        <v>0</v>
      </c>
      <c r="AV5">
        <v>0</v>
      </c>
      <c r="AW5">
        <v>0</v>
      </c>
      <c r="AX5">
        <v>0</v>
      </c>
      <c r="AY5">
        <v>5.3641509999999997</v>
      </c>
      <c r="AZ5">
        <v>0</v>
      </c>
      <c r="BA5">
        <v>0.83199599999999996</v>
      </c>
      <c r="BB5">
        <v>5.1689480000000003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2936.5833550000002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664.05442900000003</v>
      </c>
      <c r="L6">
        <v>650.99675999999999</v>
      </c>
      <c r="M6">
        <v>93.629868000000002</v>
      </c>
      <c r="N6">
        <v>119.989386</v>
      </c>
      <c r="O6">
        <v>125.97062200000001</v>
      </c>
      <c r="P6">
        <v>125.46650200000001</v>
      </c>
      <c r="Q6">
        <v>21.831161000000002</v>
      </c>
      <c r="R6">
        <v>43.321421000000001</v>
      </c>
      <c r="S6">
        <v>26.663325</v>
      </c>
      <c r="T6">
        <v>2.9809230000000002</v>
      </c>
      <c r="U6">
        <v>403.98741899999999</v>
      </c>
      <c r="V6">
        <v>13.409330000000001</v>
      </c>
      <c r="W6">
        <v>44.761192000000001</v>
      </c>
      <c r="X6">
        <v>143.06501</v>
      </c>
      <c r="Y6">
        <v>0</v>
      </c>
      <c r="Z6">
        <v>0</v>
      </c>
      <c r="AA6">
        <v>27.106835</v>
      </c>
      <c r="AB6">
        <v>46.787784000000002</v>
      </c>
      <c r="AC6">
        <v>22.378565999999999</v>
      </c>
      <c r="AD6">
        <v>0</v>
      </c>
      <c r="AE6">
        <v>38.057675000000003</v>
      </c>
      <c r="AF6">
        <v>10.009069</v>
      </c>
      <c r="AG6">
        <v>49.278908999999999</v>
      </c>
      <c r="AH6">
        <v>21.499663000000002</v>
      </c>
      <c r="AI6">
        <v>0</v>
      </c>
      <c r="AJ6">
        <v>0</v>
      </c>
      <c r="AK6">
        <v>32.714424999999999</v>
      </c>
      <c r="AL6">
        <v>49.323182000000003</v>
      </c>
      <c r="AM6">
        <v>18.663195999999999</v>
      </c>
      <c r="AN6">
        <v>0.75214700000000001</v>
      </c>
      <c r="AO6">
        <v>0</v>
      </c>
      <c r="AP6">
        <v>0.86504599999999998</v>
      </c>
      <c r="AQ6">
        <v>33.207217999999997</v>
      </c>
      <c r="AR6">
        <v>33.548406999999997</v>
      </c>
      <c r="AS6">
        <v>36.552984000000002</v>
      </c>
      <c r="AT6">
        <v>14.877673</v>
      </c>
      <c r="AU6">
        <v>0</v>
      </c>
      <c r="AV6">
        <v>0</v>
      </c>
      <c r="AW6">
        <v>0</v>
      </c>
      <c r="AX6">
        <v>0</v>
      </c>
      <c r="AY6">
        <v>5.3641509999999997</v>
      </c>
      <c r="AZ6">
        <v>0</v>
      </c>
      <c r="BA6">
        <v>0.83199599999999996</v>
      </c>
      <c r="BB6">
        <v>5.1689480000000003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2927.1152220000004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664.05442900000003</v>
      </c>
      <c r="L7">
        <v>650.99675999999999</v>
      </c>
      <c r="M7">
        <v>93.629868000000002</v>
      </c>
      <c r="N7">
        <v>119.989386</v>
      </c>
      <c r="O7">
        <v>125.97062200000001</v>
      </c>
      <c r="P7">
        <v>127.408708</v>
      </c>
      <c r="Q7">
        <v>21.831161000000002</v>
      </c>
      <c r="R7">
        <v>43.321421000000001</v>
      </c>
      <c r="S7">
        <v>26.663325</v>
      </c>
      <c r="T7">
        <v>2.9809230000000002</v>
      </c>
      <c r="U7">
        <v>403.98741899999999</v>
      </c>
      <c r="V7">
        <v>13.409330000000001</v>
      </c>
      <c r="W7">
        <v>44.761192000000001</v>
      </c>
      <c r="X7">
        <v>143.06501</v>
      </c>
      <c r="Y7">
        <v>0</v>
      </c>
      <c r="Z7">
        <v>0</v>
      </c>
      <c r="AA7">
        <v>27.106835</v>
      </c>
      <c r="AB7">
        <v>46.787784000000002</v>
      </c>
      <c r="AC7">
        <v>22.378565999999999</v>
      </c>
      <c r="AD7">
        <v>0</v>
      </c>
      <c r="AE7">
        <v>38.057675000000003</v>
      </c>
      <c r="AF7">
        <v>20.018139000000001</v>
      </c>
      <c r="AG7">
        <v>49.278908999999999</v>
      </c>
      <c r="AH7">
        <v>21.499663000000002</v>
      </c>
      <c r="AI7">
        <v>0</v>
      </c>
      <c r="AJ7">
        <v>0</v>
      </c>
      <c r="AK7">
        <v>32.714424999999999</v>
      </c>
      <c r="AL7">
        <v>49.323182000000003</v>
      </c>
      <c r="AM7">
        <v>18.663195999999999</v>
      </c>
      <c r="AN7">
        <v>0.75214700000000001</v>
      </c>
      <c r="AO7">
        <v>0</v>
      </c>
      <c r="AP7">
        <v>0.86504599999999998</v>
      </c>
      <c r="AQ7">
        <v>33.207217999999997</v>
      </c>
      <c r="AR7">
        <v>33.548406999999997</v>
      </c>
      <c r="AS7">
        <v>36.552984000000002</v>
      </c>
      <c r="AT7">
        <v>13.988806</v>
      </c>
      <c r="AU7">
        <v>0</v>
      </c>
      <c r="AV7">
        <v>0</v>
      </c>
      <c r="AW7">
        <v>0</v>
      </c>
      <c r="AX7">
        <v>0</v>
      </c>
      <c r="AY7">
        <v>5.3641509999999997</v>
      </c>
      <c r="AZ7">
        <v>0</v>
      </c>
      <c r="BA7">
        <v>0.83199599999999996</v>
      </c>
      <c r="BB7">
        <v>5.1689480000000003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2938.177631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664.05442900000003</v>
      </c>
      <c r="L8">
        <v>650.99675999999999</v>
      </c>
      <c r="M8">
        <v>93.629868000000002</v>
      </c>
      <c r="N8">
        <v>119.989386</v>
      </c>
      <c r="O8">
        <v>125.97062200000001</v>
      </c>
      <c r="P8">
        <v>129.35091399999999</v>
      </c>
      <c r="Q8">
        <v>21.831161000000002</v>
      </c>
      <c r="R8">
        <v>43.321421000000001</v>
      </c>
      <c r="S8">
        <v>26.663325</v>
      </c>
      <c r="T8">
        <v>2.9809230000000002</v>
      </c>
      <c r="U8">
        <v>403.98741899999999</v>
      </c>
      <c r="V8">
        <v>13.409330000000001</v>
      </c>
      <c r="W8">
        <v>44.761192000000001</v>
      </c>
      <c r="X8">
        <v>143.06501</v>
      </c>
      <c r="Y8">
        <v>0</v>
      </c>
      <c r="Z8">
        <v>0</v>
      </c>
      <c r="AA8">
        <v>27.106835</v>
      </c>
      <c r="AB8">
        <v>46.787784000000002</v>
      </c>
      <c r="AC8">
        <v>22.378565999999999</v>
      </c>
      <c r="AD8">
        <v>0</v>
      </c>
      <c r="AE8">
        <v>38.057675000000003</v>
      </c>
      <c r="AF8">
        <v>20.018139000000001</v>
      </c>
      <c r="AG8">
        <v>49.278908999999999</v>
      </c>
      <c r="AH8">
        <v>21.499663000000002</v>
      </c>
      <c r="AI8">
        <v>0</v>
      </c>
      <c r="AJ8">
        <v>0</v>
      </c>
      <c r="AK8">
        <v>32.714424999999999</v>
      </c>
      <c r="AL8">
        <v>49.323182000000003</v>
      </c>
      <c r="AM8">
        <v>18.663195999999999</v>
      </c>
      <c r="AN8">
        <v>0.75214700000000001</v>
      </c>
      <c r="AO8">
        <v>0</v>
      </c>
      <c r="AP8">
        <v>0.86504599999999998</v>
      </c>
      <c r="AQ8">
        <v>22.138145000000002</v>
      </c>
      <c r="AR8">
        <v>33.548406999999997</v>
      </c>
      <c r="AS8">
        <v>36.552984000000002</v>
      </c>
      <c r="AT8">
        <v>13.273599000000001</v>
      </c>
      <c r="AU8">
        <v>0</v>
      </c>
      <c r="AV8">
        <v>0</v>
      </c>
      <c r="AW8">
        <v>0</v>
      </c>
      <c r="AX8">
        <v>0</v>
      </c>
      <c r="AY8">
        <v>5.3641509999999997</v>
      </c>
      <c r="AZ8">
        <v>0</v>
      </c>
      <c r="BA8">
        <v>0.83199599999999996</v>
      </c>
      <c r="BB8">
        <v>5.1689480000000003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2928.3355570000003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664.05442900000003</v>
      </c>
      <c r="L9">
        <v>650.99675999999999</v>
      </c>
      <c r="M9">
        <v>93.629868000000002</v>
      </c>
      <c r="N9">
        <v>119.989386</v>
      </c>
      <c r="O9">
        <v>125.97062200000001</v>
      </c>
      <c r="P9">
        <v>131.29311899999999</v>
      </c>
      <c r="Q9">
        <v>21.831161000000002</v>
      </c>
      <c r="R9">
        <v>43.321421000000001</v>
      </c>
      <c r="S9">
        <v>26.663325</v>
      </c>
      <c r="T9">
        <v>2.9809230000000002</v>
      </c>
      <c r="U9">
        <v>403.98741899999999</v>
      </c>
      <c r="V9">
        <v>13.409330000000001</v>
      </c>
      <c r="W9">
        <v>44.761192000000001</v>
      </c>
      <c r="X9">
        <v>143.06501</v>
      </c>
      <c r="Y9">
        <v>0</v>
      </c>
      <c r="Z9">
        <v>0</v>
      </c>
      <c r="AA9">
        <v>27.106835</v>
      </c>
      <c r="AB9">
        <v>46.787784000000002</v>
      </c>
      <c r="AC9">
        <v>22.378565999999999</v>
      </c>
      <c r="AD9">
        <v>0</v>
      </c>
      <c r="AE9">
        <v>38.057675000000003</v>
      </c>
      <c r="AF9">
        <v>20.018139000000001</v>
      </c>
      <c r="AG9">
        <v>49.278908999999999</v>
      </c>
      <c r="AH9">
        <v>21.499663000000002</v>
      </c>
      <c r="AI9">
        <v>0</v>
      </c>
      <c r="AJ9">
        <v>0</v>
      </c>
      <c r="AK9">
        <v>32.714424999999999</v>
      </c>
      <c r="AL9">
        <v>49.323182000000003</v>
      </c>
      <c r="AM9">
        <v>18.663195999999999</v>
      </c>
      <c r="AN9">
        <v>0.75214700000000001</v>
      </c>
      <c r="AO9">
        <v>0</v>
      </c>
      <c r="AP9">
        <v>0.86504599999999998</v>
      </c>
      <c r="AQ9">
        <v>22.138145000000002</v>
      </c>
      <c r="AR9">
        <v>33.548406999999997</v>
      </c>
      <c r="AS9">
        <v>36.552984000000002</v>
      </c>
      <c r="AT9">
        <v>10.114763999999999</v>
      </c>
      <c r="AU9">
        <v>0</v>
      </c>
      <c r="AV9">
        <v>0</v>
      </c>
      <c r="AW9">
        <v>0</v>
      </c>
      <c r="AX9">
        <v>0</v>
      </c>
      <c r="AY9">
        <v>5.3641509999999997</v>
      </c>
      <c r="AZ9">
        <v>0</v>
      </c>
      <c r="BA9">
        <v>0.83199599999999996</v>
      </c>
      <c r="BB9">
        <v>5.1689480000000003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2927.1189269999995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664.05442900000003</v>
      </c>
      <c r="L10">
        <v>650.99675999999999</v>
      </c>
      <c r="M10">
        <v>93.629868000000002</v>
      </c>
      <c r="N10">
        <v>119.989386</v>
      </c>
      <c r="O10">
        <v>125.97062200000001</v>
      </c>
      <c r="P10">
        <v>133.23532599999999</v>
      </c>
      <c r="Q10">
        <v>21.831161000000002</v>
      </c>
      <c r="R10">
        <v>43.321421000000001</v>
      </c>
      <c r="S10">
        <v>26.663325</v>
      </c>
      <c r="T10">
        <v>2.9809230000000002</v>
      </c>
      <c r="U10">
        <v>403.98741899999999</v>
      </c>
      <c r="V10">
        <v>13.409330000000001</v>
      </c>
      <c r="W10">
        <v>44.761192000000001</v>
      </c>
      <c r="X10">
        <v>143.06501</v>
      </c>
      <c r="Y10">
        <v>0</v>
      </c>
      <c r="Z10">
        <v>0</v>
      </c>
      <c r="AA10">
        <v>27.106835</v>
      </c>
      <c r="AB10">
        <v>31.191856000000001</v>
      </c>
      <c r="AC10">
        <v>22.378565999999999</v>
      </c>
      <c r="AD10">
        <v>0</v>
      </c>
      <c r="AE10">
        <v>38.057675000000003</v>
      </c>
      <c r="AF10">
        <v>20.018139000000001</v>
      </c>
      <c r="AG10">
        <v>49.278908999999999</v>
      </c>
      <c r="AH10">
        <v>21.499663000000002</v>
      </c>
      <c r="AI10">
        <v>0</v>
      </c>
      <c r="AJ10">
        <v>0</v>
      </c>
      <c r="AK10">
        <v>32.714424999999999</v>
      </c>
      <c r="AL10">
        <v>49.323182000000003</v>
      </c>
      <c r="AM10">
        <v>18.663195999999999</v>
      </c>
      <c r="AN10">
        <v>0.75214700000000001</v>
      </c>
      <c r="AO10">
        <v>0</v>
      </c>
      <c r="AP10">
        <v>0.86504599999999998</v>
      </c>
      <c r="AQ10">
        <v>22.138145000000002</v>
      </c>
      <c r="AR10">
        <v>33.548406999999997</v>
      </c>
      <c r="AS10">
        <v>36.552984000000002</v>
      </c>
      <c r="AT10">
        <v>11.376664999999999</v>
      </c>
      <c r="AU10">
        <v>0</v>
      </c>
      <c r="AV10">
        <v>0</v>
      </c>
      <c r="AW10">
        <v>0</v>
      </c>
      <c r="AX10">
        <v>0</v>
      </c>
      <c r="AY10">
        <v>5.3641509999999997</v>
      </c>
      <c r="AZ10">
        <v>0</v>
      </c>
      <c r="BA10">
        <v>0.83199599999999996</v>
      </c>
      <c r="BB10">
        <v>5.1689480000000003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2914.7271069999997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593.37683500000003</v>
      </c>
      <c r="L11">
        <v>650.99675999999999</v>
      </c>
      <c r="M11">
        <v>93.629868000000002</v>
      </c>
      <c r="N11">
        <v>119.989386</v>
      </c>
      <c r="O11">
        <v>125.97062200000001</v>
      </c>
      <c r="P11">
        <v>135.17376400000001</v>
      </c>
      <c r="Q11">
        <v>21.831161000000002</v>
      </c>
      <c r="R11">
        <v>43.321421000000001</v>
      </c>
      <c r="S11">
        <v>26.663325</v>
      </c>
      <c r="T11">
        <v>2.9809230000000002</v>
      </c>
      <c r="U11">
        <v>403.98741899999999</v>
      </c>
      <c r="V11">
        <v>13.409330000000001</v>
      </c>
      <c r="W11">
        <v>44.761192000000001</v>
      </c>
      <c r="X11">
        <v>143.06501</v>
      </c>
      <c r="Y11">
        <v>0</v>
      </c>
      <c r="Z11">
        <v>0</v>
      </c>
      <c r="AA11">
        <v>27.106835</v>
      </c>
      <c r="AB11">
        <v>31.191856000000001</v>
      </c>
      <c r="AC11">
        <v>22.378565999999999</v>
      </c>
      <c r="AD11">
        <v>0</v>
      </c>
      <c r="AE11">
        <v>38.057675000000003</v>
      </c>
      <c r="AF11">
        <v>20.018139000000001</v>
      </c>
      <c r="AG11">
        <v>49.278908999999999</v>
      </c>
      <c r="AH11">
        <v>21.499663000000002</v>
      </c>
      <c r="AI11">
        <v>0</v>
      </c>
      <c r="AJ11">
        <v>0</v>
      </c>
      <c r="AK11">
        <v>32.714424999999999</v>
      </c>
      <c r="AL11">
        <v>49.323182000000003</v>
      </c>
      <c r="AM11">
        <v>18.663195999999999</v>
      </c>
      <c r="AN11">
        <v>0.75214700000000001</v>
      </c>
      <c r="AO11">
        <v>0</v>
      </c>
      <c r="AP11">
        <v>0.86504599999999998</v>
      </c>
      <c r="AQ11">
        <v>22.138145000000002</v>
      </c>
      <c r="AR11">
        <v>33.548406999999997</v>
      </c>
      <c r="AS11">
        <v>36.552984000000002</v>
      </c>
      <c r="AT11">
        <v>10.658834000000001</v>
      </c>
      <c r="AU11">
        <v>0</v>
      </c>
      <c r="AV11">
        <v>0</v>
      </c>
      <c r="AW11">
        <v>0</v>
      </c>
      <c r="AX11">
        <v>0</v>
      </c>
      <c r="AY11">
        <v>5.3641509999999997</v>
      </c>
      <c r="AZ11">
        <v>0</v>
      </c>
      <c r="BA11">
        <v>0.83199599999999996</v>
      </c>
      <c r="BB11">
        <v>5.1689480000000003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2845.2701200000001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514.43515000000002</v>
      </c>
      <c r="L12">
        <v>650.99675999999999</v>
      </c>
      <c r="M12">
        <v>93.629868000000002</v>
      </c>
      <c r="N12">
        <v>119.989386</v>
      </c>
      <c r="O12">
        <v>125.97062200000001</v>
      </c>
      <c r="P12">
        <v>136.72702699999999</v>
      </c>
      <c r="Q12">
        <v>21.831161000000002</v>
      </c>
      <c r="R12">
        <v>43.321421000000001</v>
      </c>
      <c r="S12">
        <v>26.663325</v>
      </c>
      <c r="T12">
        <v>2.9809230000000002</v>
      </c>
      <c r="U12">
        <v>403.98741899999999</v>
      </c>
      <c r="V12">
        <v>13.409330000000001</v>
      </c>
      <c r="W12">
        <v>44.761192000000001</v>
      </c>
      <c r="X12">
        <v>143.06501</v>
      </c>
      <c r="Y12">
        <v>0</v>
      </c>
      <c r="Z12">
        <v>0</v>
      </c>
      <c r="AA12">
        <v>13.553418000000001</v>
      </c>
      <c r="AB12">
        <v>31.191856000000001</v>
      </c>
      <c r="AC12">
        <v>22.378565999999999</v>
      </c>
      <c r="AD12">
        <v>0</v>
      </c>
      <c r="AE12">
        <v>38.057675000000003</v>
      </c>
      <c r="AF12">
        <v>20.018139000000001</v>
      </c>
      <c r="AG12">
        <v>49.278908999999999</v>
      </c>
      <c r="AH12">
        <v>21.499663000000002</v>
      </c>
      <c r="AI12">
        <v>0</v>
      </c>
      <c r="AJ12">
        <v>0</v>
      </c>
      <c r="AK12">
        <v>32.714424999999999</v>
      </c>
      <c r="AL12">
        <v>49.323182000000003</v>
      </c>
      <c r="AM12">
        <v>18.663195999999999</v>
      </c>
      <c r="AN12">
        <v>0.75214700000000001</v>
      </c>
      <c r="AO12">
        <v>0</v>
      </c>
      <c r="AP12">
        <v>0.86504599999999998</v>
      </c>
      <c r="AQ12">
        <v>22.138145000000002</v>
      </c>
      <c r="AR12">
        <v>33.548406999999997</v>
      </c>
      <c r="AS12">
        <v>36.552984000000002</v>
      </c>
      <c r="AT12">
        <v>13.515733000000001</v>
      </c>
      <c r="AU12">
        <v>0</v>
      </c>
      <c r="AV12">
        <v>0</v>
      </c>
      <c r="AW12">
        <v>0</v>
      </c>
      <c r="AX12">
        <v>0</v>
      </c>
      <c r="AY12">
        <v>5.3641509999999997</v>
      </c>
      <c r="AZ12">
        <v>0</v>
      </c>
      <c r="BA12">
        <v>0.83199599999999996</v>
      </c>
      <c r="BB12">
        <v>5.1689480000000003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2757.1851799999995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466.20015000000001</v>
      </c>
      <c r="L13">
        <v>650.99675999999999</v>
      </c>
      <c r="M13">
        <v>93.629868000000002</v>
      </c>
      <c r="N13">
        <v>119.989386</v>
      </c>
      <c r="O13">
        <v>125.97062200000001</v>
      </c>
      <c r="P13">
        <v>136.72702699999999</v>
      </c>
      <c r="Q13">
        <v>21.831161000000002</v>
      </c>
      <c r="R13">
        <v>43.321421000000001</v>
      </c>
      <c r="S13">
        <v>26.663325</v>
      </c>
      <c r="T13">
        <v>2.9809230000000002</v>
      </c>
      <c r="U13">
        <v>403.98741899999999</v>
      </c>
      <c r="V13">
        <v>13.409330000000001</v>
      </c>
      <c r="W13">
        <v>44.761192000000001</v>
      </c>
      <c r="X13">
        <v>143.06501</v>
      </c>
      <c r="Y13">
        <v>0</v>
      </c>
      <c r="Z13">
        <v>0</v>
      </c>
      <c r="AA13">
        <v>13.553418000000001</v>
      </c>
      <c r="AB13">
        <v>31.191856000000001</v>
      </c>
      <c r="AC13">
        <v>22.378565999999999</v>
      </c>
      <c r="AD13">
        <v>0</v>
      </c>
      <c r="AE13">
        <v>38.057675000000003</v>
      </c>
      <c r="AF13">
        <v>20.018139000000001</v>
      </c>
      <c r="AG13">
        <v>49.278908999999999</v>
      </c>
      <c r="AH13">
        <v>21.499663000000002</v>
      </c>
      <c r="AI13">
        <v>0</v>
      </c>
      <c r="AJ13">
        <v>0</v>
      </c>
      <c r="AK13">
        <v>32.714424999999999</v>
      </c>
      <c r="AL13">
        <v>49.323182000000003</v>
      </c>
      <c r="AM13">
        <v>18.663195999999999</v>
      </c>
      <c r="AN13">
        <v>0.75214700000000001</v>
      </c>
      <c r="AO13">
        <v>0</v>
      </c>
      <c r="AP13">
        <v>0.86504599999999998</v>
      </c>
      <c r="AQ13">
        <v>22.138145000000002</v>
      </c>
      <c r="AR13">
        <v>33.548406999999997</v>
      </c>
      <c r="AS13">
        <v>36.552984000000002</v>
      </c>
      <c r="AT13">
        <v>13.029952</v>
      </c>
      <c r="AU13">
        <v>0</v>
      </c>
      <c r="AV13">
        <v>0</v>
      </c>
      <c r="AW13">
        <v>0</v>
      </c>
      <c r="AX13">
        <v>0</v>
      </c>
      <c r="AY13">
        <v>5.3641509999999997</v>
      </c>
      <c r="AZ13">
        <v>0</v>
      </c>
      <c r="BA13">
        <v>0.83199599999999996</v>
      </c>
      <c r="BB13">
        <v>5.1689480000000003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2708.4643989999995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466.20015000000001</v>
      </c>
      <c r="L14">
        <v>621.48636599999998</v>
      </c>
      <c r="M14">
        <v>93.629868000000002</v>
      </c>
      <c r="N14">
        <v>119.989386</v>
      </c>
      <c r="O14">
        <v>125.97062200000001</v>
      </c>
      <c r="P14">
        <v>136.72702699999999</v>
      </c>
      <c r="Q14">
        <v>21.831161000000002</v>
      </c>
      <c r="R14">
        <v>43.321421000000001</v>
      </c>
      <c r="S14">
        <v>26.663325</v>
      </c>
      <c r="T14">
        <v>2.9809230000000002</v>
      </c>
      <c r="U14">
        <v>403.98741899999999</v>
      </c>
      <c r="V14">
        <v>13.409330000000001</v>
      </c>
      <c r="W14">
        <v>44.761192000000001</v>
      </c>
      <c r="X14">
        <v>143.06501</v>
      </c>
      <c r="Y14">
        <v>0</v>
      </c>
      <c r="Z14">
        <v>0</v>
      </c>
      <c r="AA14">
        <v>13.553418000000001</v>
      </c>
      <c r="AB14">
        <v>31.191856000000001</v>
      </c>
      <c r="AC14">
        <v>22.378565999999999</v>
      </c>
      <c r="AD14">
        <v>0</v>
      </c>
      <c r="AE14">
        <v>38.057675000000003</v>
      </c>
      <c r="AF14">
        <v>20.018139000000001</v>
      </c>
      <c r="AG14">
        <v>49.278908999999999</v>
      </c>
      <c r="AH14">
        <v>21.499663000000002</v>
      </c>
      <c r="AI14">
        <v>0</v>
      </c>
      <c r="AJ14">
        <v>0</v>
      </c>
      <c r="AK14">
        <v>32.714424999999999</v>
      </c>
      <c r="AL14">
        <v>49.323182000000003</v>
      </c>
      <c r="AM14">
        <v>18.663195999999999</v>
      </c>
      <c r="AN14">
        <v>0.75214700000000001</v>
      </c>
      <c r="AO14">
        <v>0</v>
      </c>
      <c r="AP14">
        <v>0.86504599999999998</v>
      </c>
      <c r="AQ14">
        <v>22.138145000000002</v>
      </c>
      <c r="AR14">
        <v>33.548406999999997</v>
      </c>
      <c r="AS14">
        <v>36.552984000000002</v>
      </c>
      <c r="AT14">
        <v>14.458149000000001</v>
      </c>
      <c r="AU14">
        <v>0</v>
      </c>
      <c r="AV14">
        <v>0</v>
      </c>
      <c r="AW14">
        <v>0</v>
      </c>
      <c r="AX14">
        <v>0</v>
      </c>
      <c r="AY14">
        <v>5.3641509999999997</v>
      </c>
      <c r="AZ14">
        <v>0</v>
      </c>
      <c r="BA14">
        <v>0.83199599999999996</v>
      </c>
      <c r="BB14">
        <v>5.1689480000000003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2680.3822019999998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462.13239600000003</v>
      </c>
      <c r="L15">
        <v>542.80552999999998</v>
      </c>
      <c r="M15">
        <v>93.629868000000002</v>
      </c>
      <c r="N15">
        <v>119.989386</v>
      </c>
      <c r="O15">
        <v>125.97062200000001</v>
      </c>
      <c r="P15">
        <v>136.72702699999999</v>
      </c>
      <c r="Q15">
        <v>21.831161000000002</v>
      </c>
      <c r="R15">
        <v>43.321421000000001</v>
      </c>
      <c r="S15">
        <v>26.663325</v>
      </c>
      <c r="T15">
        <v>2.9809230000000002</v>
      </c>
      <c r="U15">
        <v>403.98741899999999</v>
      </c>
      <c r="V15">
        <v>13.409330000000001</v>
      </c>
      <c r="W15">
        <v>44.761192000000001</v>
      </c>
      <c r="X15">
        <v>143.06501</v>
      </c>
      <c r="Y15">
        <v>0</v>
      </c>
      <c r="Z15">
        <v>0</v>
      </c>
      <c r="AA15">
        <v>13.553418000000001</v>
      </c>
      <c r="AB15">
        <v>31.191856000000001</v>
      </c>
      <c r="AC15">
        <v>22.378565999999999</v>
      </c>
      <c r="AD15">
        <v>0</v>
      </c>
      <c r="AE15">
        <v>38.057675000000003</v>
      </c>
      <c r="AF15">
        <v>20.018139000000001</v>
      </c>
      <c r="AG15">
        <v>49.278908999999999</v>
      </c>
      <c r="AH15">
        <v>21.499663000000002</v>
      </c>
      <c r="AI15">
        <v>0</v>
      </c>
      <c r="AJ15">
        <v>0</v>
      </c>
      <c r="AK15">
        <v>32.714424999999999</v>
      </c>
      <c r="AL15">
        <v>49.323182000000003</v>
      </c>
      <c r="AM15">
        <v>18.663195999999999</v>
      </c>
      <c r="AN15">
        <v>0.75214700000000001</v>
      </c>
      <c r="AO15">
        <v>0</v>
      </c>
      <c r="AP15">
        <v>0.86504599999999998</v>
      </c>
      <c r="AQ15">
        <v>22.138145000000002</v>
      </c>
      <c r="AR15">
        <v>33.548406999999997</v>
      </c>
      <c r="AS15">
        <v>36.552984000000002</v>
      </c>
      <c r="AT15">
        <v>14.406212</v>
      </c>
      <c r="AU15">
        <v>0</v>
      </c>
      <c r="AV15">
        <v>0</v>
      </c>
      <c r="AW15">
        <v>0</v>
      </c>
      <c r="AX15">
        <v>0</v>
      </c>
      <c r="AY15">
        <v>5.3641509999999997</v>
      </c>
      <c r="AZ15">
        <v>0</v>
      </c>
      <c r="BA15">
        <v>0.83199599999999996</v>
      </c>
      <c r="BB15">
        <v>5.1689480000000003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2597.5816749999994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413.89739600000001</v>
      </c>
      <c r="L16">
        <v>465.62952999999999</v>
      </c>
      <c r="M16">
        <v>93.629868000000002</v>
      </c>
      <c r="N16">
        <v>119.989386</v>
      </c>
      <c r="O16">
        <v>125.97062200000001</v>
      </c>
      <c r="P16">
        <v>136.72702699999999</v>
      </c>
      <c r="Q16">
        <v>16.478715999999999</v>
      </c>
      <c r="R16">
        <v>42.301988000000001</v>
      </c>
      <c r="S16">
        <v>20.546952000000001</v>
      </c>
      <c r="T16">
        <v>2.9809230000000002</v>
      </c>
      <c r="U16">
        <v>403.98741899999999</v>
      </c>
      <c r="V16">
        <v>13.409330000000001</v>
      </c>
      <c r="W16">
        <v>44.761192000000001</v>
      </c>
      <c r="X16">
        <v>143.06501</v>
      </c>
      <c r="Y16">
        <v>0</v>
      </c>
      <c r="Z16">
        <v>0</v>
      </c>
      <c r="AA16">
        <v>13.553418000000001</v>
      </c>
      <c r="AB16">
        <v>31.191856000000001</v>
      </c>
      <c r="AC16">
        <v>22.378565999999999</v>
      </c>
      <c r="AD16">
        <v>0</v>
      </c>
      <c r="AE16">
        <v>38.057675000000003</v>
      </c>
      <c r="AF16">
        <v>20.018139000000001</v>
      </c>
      <c r="AG16">
        <v>49.278908999999999</v>
      </c>
      <c r="AH16">
        <v>21.499663000000002</v>
      </c>
      <c r="AI16">
        <v>0</v>
      </c>
      <c r="AJ16">
        <v>0</v>
      </c>
      <c r="AK16">
        <v>32.714424999999999</v>
      </c>
      <c r="AL16">
        <v>49.323182000000003</v>
      </c>
      <c r="AM16">
        <v>18.663195999999999</v>
      </c>
      <c r="AN16">
        <v>0.75214700000000001</v>
      </c>
      <c r="AO16">
        <v>0</v>
      </c>
      <c r="AP16">
        <v>0.86504599999999998</v>
      </c>
      <c r="AQ16">
        <v>22.138145000000002</v>
      </c>
      <c r="AR16">
        <v>33.548406999999997</v>
      </c>
      <c r="AS16">
        <v>36.552984000000002</v>
      </c>
      <c r="AT16">
        <v>17.242034</v>
      </c>
      <c r="AU16">
        <v>0</v>
      </c>
      <c r="AV16">
        <v>0</v>
      </c>
      <c r="AW16">
        <v>0</v>
      </c>
      <c r="AX16">
        <v>0</v>
      </c>
      <c r="AY16">
        <v>5.3641509999999997</v>
      </c>
      <c r="AZ16">
        <v>0</v>
      </c>
      <c r="BA16">
        <v>0.83199599999999996</v>
      </c>
      <c r="BB16">
        <v>5.1689480000000003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2462.5182459999996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370.48589600000003</v>
      </c>
      <c r="L17">
        <v>388.45353</v>
      </c>
      <c r="M17">
        <v>93.629868000000002</v>
      </c>
      <c r="N17">
        <v>119.989386</v>
      </c>
      <c r="O17">
        <v>125.97062200000001</v>
      </c>
      <c r="P17">
        <v>136.72702699999999</v>
      </c>
      <c r="Q17">
        <v>19.378796999999999</v>
      </c>
      <c r="R17">
        <v>43.321421000000001</v>
      </c>
      <c r="S17">
        <v>20.546952000000001</v>
      </c>
      <c r="T17">
        <v>2.9809230000000002</v>
      </c>
      <c r="U17">
        <v>403.98741899999999</v>
      </c>
      <c r="V17">
        <v>13.409330000000001</v>
      </c>
      <c r="W17">
        <v>44.761192000000001</v>
      </c>
      <c r="X17">
        <v>143.06501</v>
      </c>
      <c r="Y17">
        <v>0</v>
      </c>
      <c r="Z17">
        <v>0</v>
      </c>
      <c r="AA17">
        <v>13.553418000000001</v>
      </c>
      <c r="AB17">
        <v>31.191856000000001</v>
      </c>
      <c r="AC17">
        <v>22.378565999999999</v>
      </c>
      <c r="AD17">
        <v>0</v>
      </c>
      <c r="AE17">
        <v>38.057675000000003</v>
      </c>
      <c r="AF17">
        <v>20.018139000000001</v>
      </c>
      <c r="AG17">
        <v>49.278908999999999</v>
      </c>
      <c r="AH17">
        <v>21.499663000000002</v>
      </c>
      <c r="AI17">
        <v>0</v>
      </c>
      <c r="AJ17">
        <v>0</v>
      </c>
      <c r="AK17">
        <v>32.714424999999999</v>
      </c>
      <c r="AL17">
        <v>49.323182000000003</v>
      </c>
      <c r="AM17">
        <v>18.663195999999999</v>
      </c>
      <c r="AN17">
        <v>0.75214700000000001</v>
      </c>
      <c r="AO17">
        <v>0</v>
      </c>
      <c r="AP17">
        <v>0.86504599999999998</v>
      </c>
      <c r="AQ17">
        <v>22.138145000000002</v>
      </c>
      <c r="AR17">
        <v>33.548406999999997</v>
      </c>
      <c r="AS17">
        <v>36.552984000000002</v>
      </c>
      <c r="AT17">
        <v>19.149858999999999</v>
      </c>
      <c r="AU17">
        <v>0</v>
      </c>
      <c r="AV17">
        <v>0</v>
      </c>
      <c r="AW17">
        <v>0</v>
      </c>
      <c r="AX17">
        <v>0</v>
      </c>
      <c r="AY17">
        <v>5.3641509999999997</v>
      </c>
      <c r="AZ17">
        <v>0</v>
      </c>
      <c r="BA17">
        <v>0.83199599999999996</v>
      </c>
      <c r="BB17">
        <v>5.1689480000000003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2347.7580850000004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370.48589600000003</v>
      </c>
      <c r="L18">
        <v>369.15953000000002</v>
      </c>
      <c r="M18">
        <v>93.629868000000002</v>
      </c>
      <c r="N18">
        <v>119.989386</v>
      </c>
      <c r="O18">
        <v>125.97062200000001</v>
      </c>
      <c r="P18">
        <v>136.72702699999999</v>
      </c>
      <c r="Q18">
        <v>19.378796999999999</v>
      </c>
      <c r="R18">
        <v>43.321421000000001</v>
      </c>
      <c r="S18">
        <v>24.054409</v>
      </c>
      <c r="T18">
        <v>2.9809230000000002</v>
      </c>
      <c r="U18">
        <v>403.98741899999999</v>
      </c>
      <c r="V18">
        <v>13.409330000000001</v>
      </c>
      <c r="W18">
        <v>44.761192000000001</v>
      </c>
      <c r="X18">
        <v>143.06501</v>
      </c>
      <c r="Y18">
        <v>0</v>
      </c>
      <c r="Z18">
        <v>0</v>
      </c>
      <c r="AA18">
        <v>13.553418000000001</v>
      </c>
      <c r="AB18">
        <v>31.191856000000001</v>
      </c>
      <c r="AC18">
        <v>22.378565999999999</v>
      </c>
      <c r="AD18">
        <v>0</v>
      </c>
      <c r="AE18">
        <v>38.057675000000003</v>
      </c>
      <c r="AF18">
        <v>20.018139000000001</v>
      </c>
      <c r="AG18">
        <v>49.278908999999999</v>
      </c>
      <c r="AH18">
        <v>21.499663000000002</v>
      </c>
      <c r="AI18">
        <v>0</v>
      </c>
      <c r="AJ18">
        <v>0</v>
      </c>
      <c r="AK18">
        <v>32.714424999999999</v>
      </c>
      <c r="AL18">
        <v>49.323182000000003</v>
      </c>
      <c r="AM18">
        <v>18.663195999999999</v>
      </c>
      <c r="AN18">
        <v>0.75214700000000001</v>
      </c>
      <c r="AO18">
        <v>0</v>
      </c>
      <c r="AP18">
        <v>0.86504599999999998</v>
      </c>
      <c r="AQ18">
        <v>22.138145000000002</v>
      </c>
      <c r="AR18">
        <v>33.548406999999997</v>
      </c>
      <c r="AS18">
        <v>36.552984000000002</v>
      </c>
      <c r="AT18">
        <v>19.293970000000002</v>
      </c>
      <c r="AU18">
        <v>0</v>
      </c>
      <c r="AV18">
        <v>0</v>
      </c>
      <c r="AW18">
        <v>0</v>
      </c>
      <c r="AX18">
        <v>0</v>
      </c>
      <c r="AY18">
        <v>5.3641509999999997</v>
      </c>
      <c r="AZ18">
        <v>0</v>
      </c>
      <c r="BA18">
        <v>0.83199599999999996</v>
      </c>
      <c r="BB18">
        <v>5.1689480000000003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2332.1156530000003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370.48589600000003</v>
      </c>
      <c r="L19">
        <v>362.25932</v>
      </c>
      <c r="M19">
        <v>93.629868000000002</v>
      </c>
      <c r="N19">
        <v>119.989386</v>
      </c>
      <c r="O19">
        <v>125.97062200000001</v>
      </c>
      <c r="P19">
        <v>136.72702699999999</v>
      </c>
      <c r="Q19">
        <v>15.550385</v>
      </c>
      <c r="R19">
        <v>43.321421000000001</v>
      </c>
      <c r="S19">
        <v>19.050992000000001</v>
      </c>
      <c r="T19">
        <v>2.9809230000000002</v>
      </c>
      <c r="U19">
        <v>403.98741899999999</v>
      </c>
      <c r="V19">
        <v>13.409330000000001</v>
      </c>
      <c r="W19">
        <v>44.761192000000001</v>
      </c>
      <c r="X19">
        <v>143.06501</v>
      </c>
      <c r="Y19">
        <v>0</v>
      </c>
      <c r="Z19">
        <v>0</v>
      </c>
      <c r="AA19">
        <v>13.553418000000001</v>
      </c>
      <c r="AB19">
        <v>31.191856000000001</v>
      </c>
      <c r="AC19">
        <v>22.378565999999999</v>
      </c>
      <c r="AD19">
        <v>0</v>
      </c>
      <c r="AE19">
        <v>38.057675000000003</v>
      </c>
      <c r="AF19">
        <v>20.018139000000001</v>
      </c>
      <c r="AG19">
        <v>49.278908999999999</v>
      </c>
      <c r="AH19">
        <v>21.499663000000002</v>
      </c>
      <c r="AI19">
        <v>0</v>
      </c>
      <c r="AJ19">
        <v>0</v>
      </c>
      <c r="AK19">
        <v>32.714424999999999</v>
      </c>
      <c r="AL19">
        <v>49.323182000000003</v>
      </c>
      <c r="AM19">
        <v>18.663195999999999</v>
      </c>
      <c r="AN19">
        <v>0.75214700000000001</v>
      </c>
      <c r="AO19">
        <v>0</v>
      </c>
      <c r="AP19">
        <v>0.86504599999999998</v>
      </c>
      <c r="AQ19">
        <v>22.138145000000002</v>
      </c>
      <c r="AR19">
        <v>33.548406999999997</v>
      </c>
      <c r="AS19">
        <v>36.552984000000002</v>
      </c>
      <c r="AT19">
        <v>19.293970000000002</v>
      </c>
      <c r="AU19">
        <v>0</v>
      </c>
      <c r="AV19">
        <v>0</v>
      </c>
      <c r="AW19">
        <v>0</v>
      </c>
      <c r="AX19">
        <v>0</v>
      </c>
      <c r="AY19">
        <v>5.3641509999999997</v>
      </c>
      <c r="AZ19">
        <v>0</v>
      </c>
      <c r="BA19">
        <v>0.83199599999999996</v>
      </c>
      <c r="BB19">
        <v>5.1689480000000003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2316.3836140000008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370.48589600000003</v>
      </c>
      <c r="L20">
        <v>362.25932</v>
      </c>
      <c r="M20">
        <v>93.629868000000002</v>
      </c>
      <c r="N20">
        <v>119.989386</v>
      </c>
      <c r="O20">
        <v>125.97062200000001</v>
      </c>
      <c r="P20">
        <v>136.72702699999999</v>
      </c>
      <c r="Q20">
        <v>15.550385</v>
      </c>
      <c r="R20">
        <v>43.321421000000001</v>
      </c>
      <c r="S20">
        <v>19.050992000000001</v>
      </c>
      <c r="T20">
        <v>2.9809230000000002</v>
      </c>
      <c r="U20">
        <v>403.98741899999999</v>
      </c>
      <c r="V20">
        <v>13.409330000000001</v>
      </c>
      <c r="W20">
        <v>44.761192000000001</v>
      </c>
      <c r="X20">
        <v>143.06501</v>
      </c>
      <c r="Y20">
        <v>0</v>
      </c>
      <c r="Z20">
        <v>0</v>
      </c>
      <c r="AA20">
        <v>13.553418000000001</v>
      </c>
      <c r="AB20">
        <v>31.191856000000001</v>
      </c>
      <c r="AC20">
        <v>22.378565999999999</v>
      </c>
      <c r="AD20">
        <v>0</v>
      </c>
      <c r="AE20">
        <v>38.057675000000003</v>
      </c>
      <c r="AF20">
        <v>20.018139000000001</v>
      </c>
      <c r="AG20">
        <v>49.278908999999999</v>
      </c>
      <c r="AH20">
        <v>21.499663000000002</v>
      </c>
      <c r="AI20">
        <v>0</v>
      </c>
      <c r="AJ20">
        <v>0</v>
      </c>
      <c r="AK20">
        <v>32.714424999999999</v>
      </c>
      <c r="AL20">
        <v>49.323182000000003</v>
      </c>
      <c r="AM20">
        <v>18.663195999999999</v>
      </c>
      <c r="AN20">
        <v>0.75214700000000001</v>
      </c>
      <c r="AO20">
        <v>0</v>
      </c>
      <c r="AP20">
        <v>0.86504599999999998</v>
      </c>
      <c r="AQ20">
        <v>22.138145000000002</v>
      </c>
      <c r="AR20">
        <v>33.548406999999997</v>
      </c>
      <c r="AS20">
        <v>36.552984000000002</v>
      </c>
      <c r="AT20">
        <v>19.293970000000002</v>
      </c>
      <c r="AU20">
        <v>0</v>
      </c>
      <c r="AV20">
        <v>0</v>
      </c>
      <c r="AW20">
        <v>0</v>
      </c>
      <c r="AX20">
        <v>0</v>
      </c>
      <c r="AY20">
        <v>5.3641509999999997</v>
      </c>
      <c r="AZ20">
        <v>0</v>
      </c>
      <c r="BA20">
        <v>0.83199599999999996</v>
      </c>
      <c r="BB20">
        <v>5.1689480000000003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2316.3836140000008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370.48589600000003</v>
      </c>
      <c r="L21">
        <v>362.25932</v>
      </c>
      <c r="M21">
        <v>93.629868000000002</v>
      </c>
      <c r="N21">
        <v>119.989386</v>
      </c>
      <c r="O21">
        <v>125.97062200000001</v>
      </c>
      <c r="P21">
        <v>136.72702699999999</v>
      </c>
      <c r="Q21">
        <v>15.550385</v>
      </c>
      <c r="R21">
        <v>43.321421000000001</v>
      </c>
      <c r="S21">
        <v>19.050992000000001</v>
      </c>
      <c r="T21">
        <v>2.9809230000000002</v>
      </c>
      <c r="U21">
        <v>403.98741899999999</v>
      </c>
      <c r="V21">
        <v>13.409330000000001</v>
      </c>
      <c r="W21">
        <v>44.761192000000001</v>
      </c>
      <c r="X21">
        <v>143.06501</v>
      </c>
      <c r="Y21">
        <v>0</v>
      </c>
      <c r="Z21">
        <v>0</v>
      </c>
      <c r="AA21">
        <v>13.553418000000001</v>
      </c>
      <c r="AB21">
        <v>31.191856000000001</v>
      </c>
      <c r="AC21">
        <v>22.378565999999999</v>
      </c>
      <c r="AD21">
        <v>0</v>
      </c>
      <c r="AE21">
        <v>38.057675000000003</v>
      </c>
      <c r="AF21">
        <v>20.018139000000001</v>
      </c>
      <c r="AG21">
        <v>49.278908999999999</v>
      </c>
      <c r="AH21">
        <v>21.499663000000002</v>
      </c>
      <c r="AI21">
        <v>0</v>
      </c>
      <c r="AJ21">
        <v>0</v>
      </c>
      <c r="AK21">
        <v>32.714424999999999</v>
      </c>
      <c r="AL21">
        <v>49.323182000000003</v>
      </c>
      <c r="AM21">
        <v>18.663195999999999</v>
      </c>
      <c r="AN21">
        <v>0.75214700000000001</v>
      </c>
      <c r="AO21">
        <v>0</v>
      </c>
      <c r="AP21">
        <v>0.86504599999999998</v>
      </c>
      <c r="AQ21">
        <v>22.138145000000002</v>
      </c>
      <c r="AR21">
        <v>33.548406999999997</v>
      </c>
      <c r="AS21">
        <v>36.552984000000002</v>
      </c>
      <c r="AT21">
        <v>19.293970000000002</v>
      </c>
      <c r="AU21">
        <v>0</v>
      </c>
      <c r="AV21">
        <v>0</v>
      </c>
      <c r="AW21">
        <v>0</v>
      </c>
      <c r="AX21">
        <v>0</v>
      </c>
      <c r="AY21">
        <v>5.3641509999999997</v>
      </c>
      <c r="AZ21">
        <v>0</v>
      </c>
      <c r="BA21">
        <v>0.83199599999999996</v>
      </c>
      <c r="BB21">
        <v>5.1689480000000003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2316.3836140000008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370.48589600000003</v>
      </c>
      <c r="L22">
        <v>362.25932</v>
      </c>
      <c r="M22">
        <v>93.629868000000002</v>
      </c>
      <c r="N22">
        <v>119.989386</v>
      </c>
      <c r="O22">
        <v>125.97062200000001</v>
      </c>
      <c r="P22">
        <v>136.72702699999999</v>
      </c>
      <c r="Q22">
        <v>15.550385</v>
      </c>
      <c r="R22">
        <v>43.321421000000001</v>
      </c>
      <c r="S22">
        <v>19.050992000000001</v>
      </c>
      <c r="T22">
        <v>2.9809230000000002</v>
      </c>
      <c r="U22">
        <v>403.98741899999999</v>
      </c>
      <c r="V22">
        <v>13.409330000000001</v>
      </c>
      <c r="W22">
        <v>44.761192000000001</v>
      </c>
      <c r="X22">
        <v>143.06501</v>
      </c>
      <c r="Y22">
        <v>0</v>
      </c>
      <c r="Z22">
        <v>0</v>
      </c>
      <c r="AA22">
        <v>13.553418000000001</v>
      </c>
      <c r="AB22">
        <v>31.191856000000001</v>
      </c>
      <c r="AC22">
        <v>22.378565999999999</v>
      </c>
      <c r="AD22">
        <v>0</v>
      </c>
      <c r="AE22">
        <v>38.057675000000003</v>
      </c>
      <c r="AF22">
        <v>20.018139000000001</v>
      </c>
      <c r="AG22">
        <v>49.278908999999999</v>
      </c>
      <c r="AH22">
        <v>21.499663000000002</v>
      </c>
      <c r="AI22">
        <v>0</v>
      </c>
      <c r="AJ22">
        <v>0</v>
      </c>
      <c r="AK22">
        <v>32.714424999999999</v>
      </c>
      <c r="AL22">
        <v>49.323182000000003</v>
      </c>
      <c r="AM22">
        <v>18.663195999999999</v>
      </c>
      <c r="AN22">
        <v>0.75214700000000001</v>
      </c>
      <c r="AO22">
        <v>0</v>
      </c>
      <c r="AP22">
        <v>0.86504599999999998</v>
      </c>
      <c r="AQ22">
        <v>22.138145000000002</v>
      </c>
      <c r="AR22">
        <v>33.548406999999997</v>
      </c>
      <c r="AS22">
        <v>36.552984000000002</v>
      </c>
      <c r="AT22">
        <v>19.293970000000002</v>
      </c>
      <c r="AU22">
        <v>0</v>
      </c>
      <c r="AV22">
        <v>0</v>
      </c>
      <c r="AW22">
        <v>0</v>
      </c>
      <c r="AX22">
        <v>0</v>
      </c>
      <c r="AY22">
        <v>5.3641509999999997</v>
      </c>
      <c r="AZ22">
        <v>0</v>
      </c>
      <c r="BA22">
        <v>0.83199599999999996</v>
      </c>
      <c r="BB22">
        <v>5.1689480000000003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2316.3836140000008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369.52119599999997</v>
      </c>
      <c r="L23">
        <v>362.25932</v>
      </c>
      <c r="M23">
        <v>93.629868000000002</v>
      </c>
      <c r="N23">
        <v>119.989386</v>
      </c>
      <c r="O23">
        <v>125.97062200000001</v>
      </c>
      <c r="P23">
        <v>136.72702699999999</v>
      </c>
      <c r="Q23">
        <v>15.444267999999999</v>
      </c>
      <c r="R23">
        <v>38.723636999999997</v>
      </c>
      <c r="S23">
        <v>19.050992000000001</v>
      </c>
      <c r="T23">
        <v>2.9809230000000002</v>
      </c>
      <c r="U23">
        <v>403.98741899999999</v>
      </c>
      <c r="V23">
        <v>13.409330000000001</v>
      </c>
      <c r="W23">
        <v>44.761192000000001</v>
      </c>
      <c r="X23">
        <v>143.06501</v>
      </c>
      <c r="Y23">
        <v>0</v>
      </c>
      <c r="Z23">
        <v>0</v>
      </c>
      <c r="AA23">
        <v>13.553418000000001</v>
      </c>
      <c r="AB23">
        <v>31.191856000000001</v>
      </c>
      <c r="AC23">
        <v>22.378565999999999</v>
      </c>
      <c r="AD23">
        <v>0</v>
      </c>
      <c r="AE23">
        <v>38.057675000000003</v>
      </c>
      <c r="AF23">
        <v>20.018139000000001</v>
      </c>
      <c r="AG23">
        <v>49.278908999999999</v>
      </c>
      <c r="AH23">
        <v>21.499663000000002</v>
      </c>
      <c r="AI23">
        <v>0</v>
      </c>
      <c r="AJ23">
        <v>0</v>
      </c>
      <c r="AK23">
        <v>32.714424999999999</v>
      </c>
      <c r="AL23">
        <v>49.323182000000003</v>
      </c>
      <c r="AM23">
        <v>18.663195999999999</v>
      </c>
      <c r="AN23">
        <v>0.75214700000000001</v>
      </c>
      <c r="AO23">
        <v>0</v>
      </c>
      <c r="AP23">
        <v>0.86504599999999998</v>
      </c>
      <c r="AQ23">
        <v>22.138145000000002</v>
      </c>
      <c r="AR23">
        <v>33.548406999999997</v>
      </c>
      <c r="AS23">
        <v>36.552984000000002</v>
      </c>
      <c r="AT23">
        <v>19.293970000000002</v>
      </c>
      <c r="AU23">
        <v>0</v>
      </c>
      <c r="AV23">
        <v>0</v>
      </c>
      <c r="AW23">
        <v>0</v>
      </c>
      <c r="AX23">
        <v>0</v>
      </c>
      <c r="AY23">
        <v>5.3641509999999997</v>
      </c>
      <c r="AZ23">
        <v>0</v>
      </c>
      <c r="BA23">
        <v>0.83199599999999996</v>
      </c>
      <c r="BB23">
        <v>5.1689480000000003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2310.7150130000005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369.52119599999997</v>
      </c>
      <c r="L24">
        <v>381.55331999999999</v>
      </c>
      <c r="M24">
        <v>93.629868000000002</v>
      </c>
      <c r="N24">
        <v>119.989386</v>
      </c>
      <c r="O24">
        <v>125.97062200000001</v>
      </c>
      <c r="P24">
        <v>136.72702699999999</v>
      </c>
      <c r="Q24">
        <v>15.444267999999999</v>
      </c>
      <c r="R24">
        <v>38.723636999999997</v>
      </c>
      <c r="S24">
        <v>19.050992000000001</v>
      </c>
      <c r="T24">
        <v>2.9809230000000002</v>
      </c>
      <c r="U24">
        <v>403.98741899999999</v>
      </c>
      <c r="V24">
        <v>13.409330000000001</v>
      </c>
      <c r="W24">
        <v>44.761192000000001</v>
      </c>
      <c r="X24">
        <v>143.06501</v>
      </c>
      <c r="Y24">
        <v>0</v>
      </c>
      <c r="Z24">
        <v>0</v>
      </c>
      <c r="AA24">
        <v>27.106835</v>
      </c>
      <c r="AB24">
        <v>31.191856000000001</v>
      </c>
      <c r="AC24">
        <v>22.378565999999999</v>
      </c>
      <c r="AD24">
        <v>0</v>
      </c>
      <c r="AE24">
        <v>38.057675000000003</v>
      </c>
      <c r="AF24">
        <v>20.018139000000001</v>
      </c>
      <c r="AG24">
        <v>49.278908999999999</v>
      </c>
      <c r="AH24">
        <v>23.112138000000002</v>
      </c>
      <c r="AI24">
        <v>0</v>
      </c>
      <c r="AJ24">
        <v>0</v>
      </c>
      <c r="AK24">
        <v>32.714424999999999</v>
      </c>
      <c r="AL24">
        <v>49.323182000000003</v>
      </c>
      <c r="AM24">
        <v>18.663195999999999</v>
      </c>
      <c r="AN24">
        <v>0.75214700000000001</v>
      </c>
      <c r="AO24">
        <v>0</v>
      </c>
      <c r="AP24">
        <v>0.86504599999999998</v>
      </c>
      <c r="AQ24">
        <v>22.138145000000002</v>
      </c>
      <c r="AR24">
        <v>33.548406999999997</v>
      </c>
      <c r="AS24">
        <v>36.552984000000002</v>
      </c>
      <c r="AT24">
        <v>19.293970000000002</v>
      </c>
      <c r="AU24">
        <v>0</v>
      </c>
      <c r="AV24">
        <v>0</v>
      </c>
      <c r="AW24">
        <v>0</v>
      </c>
      <c r="AX24">
        <v>0</v>
      </c>
      <c r="AY24">
        <v>5.3641509999999997</v>
      </c>
      <c r="AZ24">
        <v>0</v>
      </c>
      <c r="BA24">
        <v>0.89142500000000002</v>
      </c>
      <c r="BB24">
        <v>5.1689480000000003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2345.2343340000002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369.52119599999997</v>
      </c>
      <c r="L25">
        <v>458.72931999999997</v>
      </c>
      <c r="M25">
        <v>93.629868000000002</v>
      </c>
      <c r="N25">
        <v>119.989386</v>
      </c>
      <c r="O25">
        <v>125.97062200000001</v>
      </c>
      <c r="P25">
        <v>136.72702699999999</v>
      </c>
      <c r="Q25">
        <v>15.289</v>
      </c>
      <c r="R25">
        <v>37.710026999999997</v>
      </c>
      <c r="S25">
        <v>17.369890000000002</v>
      </c>
      <c r="T25">
        <v>2.9809230000000002</v>
      </c>
      <c r="U25">
        <v>403.98741899999999</v>
      </c>
      <c r="V25">
        <v>13.409330000000001</v>
      </c>
      <c r="W25">
        <v>44.761192000000001</v>
      </c>
      <c r="X25">
        <v>143.06501</v>
      </c>
      <c r="Y25">
        <v>0</v>
      </c>
      <c r="Z25">
        <v>0</v>
      </c>
      <c r="AA25">
        <v>27.106835</v>
      </c>
      <c r="AB25">
        <v>31.191856000000001</v>
      </c>
      <c r="AC25">
        <v>22.378565999999999</v>
      </c>
      <c r="AD25">
        <v>10.475536</v>
      </c>
      <c r="AE25">
        <v>38.057675000000003</v>
      </c>
      <c r="AF25">
        <v>20.018139000000001</v>
      </c>
      <c r="AG25">
        <v>49.278908999999999</v>
      </c>
      <c r="AH25">
        <v>48.374242000000002</v>
      </c>
      <c r="AI25">
        <v>0</v>
      </c>
      <c r="AJ25">
        <v>0</v>
      </c>
      <c r="AK25">
        <v>32.714424999999999</v>
      </c>
      <c r="AL25">
        <v>49.323182000000003</v>
      </c>
      <c r="AM25">
        <v>18.663195999999999</v>
      </c>
      <c r="AN25">
        <v>0.75214700000000001</v>
      </c>
      <c r="AO25">
        <v>0</v>
      </c>
      <c r="AP25">
        <v>0.86504599999999998</v>
      </c>
      <c r="AQ25">
        <v>22.138145000000002</v>
      </c>
      <c r="AR25">
        <v>33.548406999999997</v>
      </c>
      <c r="AS25">
        <v>36.552984000000002</v>
      </c>
      <c r="AT25">
        <v>19.293970000000002</v>
      </c>
      <c r="AU25">
        <v>0</v>
      </c>
      <c r="AV25">
        <v>0</v>
      </c>
      <c r="AW25">
        <v>0</v>
      </c>
      <c r="AX25">
        <v>0</v>
      </c>
      <c r="AY25">
        <v>5.3641509999999997</v>
      </c>
      <c r="AZ25">
        <v>0</v>
      </c>
      <c r="BA25">
        <v>1.8719920000000001</v>
      </c>
      <c r="BB25">
        <v>5.1689480000000003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2456.2785610000001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369.52119599999997</v>
      </c>
      <c r="L26">
        <v>535.90531999999996</v>
      </c>
      <c r="M26">
        <v>93.629868000000002</v>
      </c>
      <c r="N26">
        <v>119.989386</v>
      </c>
      <c r="O26">
        <v>125.97062200000001</v>
      </c>
      <c r="P26">
        <v>136.72702699999999</v>
      </c>
      <c r="Q26">
        <v>13.400103</v>
      </c>
      <c r="R26">
        <v>33.533402000000002</v>
      </c>
      <c r="S26">
        <v>15.543536</v>
      </c>
      <c r="T26">
        <v>2.9809230000000002</v>
      </c>
      <c r="U26">
        <v>403.98741899999999</v>
      </c>
      <c r="V26">
        <v>12.681464</v>
      </c>
      <c r="W26">
        <v>38.582693999999996</v>
      </c>
      <c r="X26">
        <v>123.31914500000001</v>
      </c>
      <c r="Y26">
        <v>0</v>
      </c>
      <c r="Z26">
        <v>0</v>
      </c>
      <c r="AA26">
        <v>27.106835</v>
      </c>
      <c r="AB26">
        <v>31.191856000000001</v>
      </c>
      <c r="AC26">
        <v>22.378565999999999</v>
      </c>
      <c r="AD26">
        <v>10.475536</v>
      </c>
      <c r="AE26">
        <v>38.057675000000003</v>
      </c>
      <c r="AF26">
        <v>20.018139000000001</v>
      </c>
      <c r="AG26">
        <v>49.278908999999999</v>
      </c>
      <c r="AH26">
        <v>48.374242000000002</v>
      </c>
      <c r="AI26">
        <v>0</v>
      </c>
      <c r="AJ26">
        <v>0</v>
      </c>
      <c r="AK26">
        <v>32.714424999999999</v>
      </c>
      <c r="AL26">
        <v>49.323182000000003</v>
      </c>
      <c r="AM26">
        <v>18.663195999999999</v>
      </c>
      <c r="AN26">
        <v>0.75214700000000001</v>
      </c>
      <c r="AO26">
        <v>0</v>
      </c>
      <c r="AP26">
        <v>0.86504599999999998</v>
      </c>
      <c r="AQ26">
        <v>22.138145000000002</v>
      </c>
      <c r="AR26">
        <v>33.548406999999997</v>
      </c>
      <c r="AS26">
        <v>36.552984000000002</v>
      </c>
      <c r="AT26">
        <v>19.293970000000002</v>
      </c>
      <c r="AU26">
        <v>0</v>
      </c>
      <c r="AV26">
        <v>0</v>
      </c>
      <c r="AW26">
        <v>0</v>
      </c>
      <c r="AX26">
        <v>0</v>
      </c>
      <c r="AY26">
        <v>5.3641509999999997</v>
      </c>
      <c r="AZ26">
        <v>0</v>
      </c>
      <c r="BA26">
        <v>1.8719920000000001</v>
      </c>
      <c r="BB26">
        <v>5.1689480000000003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2498.9104559999996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369.66590100000002</v>
      </c>
      <c r="L27">
        <v>644.09874100000002</v>
      </c>
      <c r="M27">
        <v>93.629868000000002</v>
      </c>
      <c r="N27">
        <v>119.989386</v>
      </c>
      <c r="O27">
        <v>125.97062200000001</v>
      </c>
      <c r="P27">
        <v>140.61467200000001</v>
      </c>
      <c r="Q27">
        <v>18.002749000000001</v>
      </c>
      <c r="R27">
        <v>40.183408999999997</v>
      </c>
      <c r="S27">
        <v>21.660988</v>
      </c>
      <c r="T27">
        <v>2.9809230000000002</v>
      </c>
      <c r="U27">
        <v>403.98741899999999</v>
      </c>
      <c r="V27">
        <v>13.409330000000001</v>
      </c>
      <c r="W27">
        <v>44.761192000000001</v>
      </c>
      <c r="X27">
        <v>143.06501</v>
      </c>
      <c r="Y27">
        <v>0</v>
      </c>
      <c r="Z27">
        <v>0</v>
      </c>
      <c r="AA27">
        <v>27.106835</v>
      </c>
      <c r="AB27">
        <v>31.191856000000001</v>
      </c>
      <c r="AC27">
        <v>11.189282</v>
      </c>
      <c r="AD27">
        <v>10.475536</v>
      </c>
      <c r="AE27">
        <v>38.057675000000003</v>
      </c>
      <c r="AF27">
        <v>20.018139000000001</v>
      </c>
      <c r="AG27">
        <v>49.278908999999999</v>
      </c>
      <c r="AH27">
        <v>48.374242000000002</v>
      </c>
      <c r="AI27">
        <v>0</v>
      </c>
      <c r="AJ27">
        <v>0</v>
      </c>
      <c r="AK27">
        <v>32.714424999999999</v>
      </c>
      <c r="AL27">
        <v>49.323182000000003</v>
      </c>
      <c r="AM27">
        <v>18.663195999999999</v>
      </c>
      <c r="AN27">
        <v>0.75214700000000001</v>
      </c>
      <c r="AO27">
        <v>0</v>
      </c>
      <c r="AP27">
        <v>0.86504599999999998</v>
      </c>
      <c r="AQ27">
        <v>11.069072</v>
      </c>
      <c r="AR27">
        <v>33.548406999999997</v>
      </c>
      <c r="AS27">
        <v>36.552984000000002</v>
      </c>
      <c r="AT27">
        <v>19.293970000000002</v>
      </c>
      <c r="AU27">
        <v>0</v>
      </c>
      <c r="AV27">
        <v>0</v>
      </c>
      <c r="AW27">
        <v>0</v>
      </c>
      <c r="AX27">
        <v>0</v>
      </c>
      <c r="AY27">
        <v>5.3641509999999997</v>
      </c>
      <c r="AZ27">
        <v>0</v>
      </c>
      <c r="BA27">
        <v>1.8719920000000001</v>
      </c>
      <c r="BB27">
        <v>5.1689480000000003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2632.9002039999996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369.66590100000002</v>
      </c>
      <c r="L28">
        <v>644.09874100000002</v>
      </c>
      <c r="M28">
        <v>93.629868000000002</v>
      </c>
      <c r="N28">
        <v>119.989386</v>
      </c>
      <c r="O28">
        <v>125.97062200000001</v>
      </c>
      <c r="P28">
        <v>140.61467200000001</v>
      </c>
      <c r="Q28">
        <v>18.002749000000001</v>
      </c>
      <c r="R28">
        <v>43.321421000000001</v>
      </c>
      <c r="S28">
        <v>21.660988</v>
      </c>
      <c r="T28">
        <v>2.9809230000000002</v>
      </c>
      <c r="U28">
        <v>403.98741899999999</v>
      </c>
      <c r="V28">
        <v>13.409330000000001</v>
      </c>
      <c r="W28">
        <v>44.761192000000001</v>
      </c>
      <c r="X28">
        <v>143.06501</v>
      </c>
      <c r="Y28">
        <v>0</v>
      </c>
      <c r="Z28">
        <v>0</v>
      </c>
      <c r="AA28">
        <v>27.106835</v>
      </c>
      <c r="AB28">
        <v>31.191856000000001</v>
      </c>
      <c r="AC28">
        <v>11.189282</v>
      </c>
      <c r="AD28">
        <v>10.475536</v>
      </c>
      <c r="AE28">
        <v>38.057675000000003</v>
      </c>
      <c r="AF28">
        <v>20.018139000000001</v>
      </c>
      <c r="AG28">
        <v>49.278908999999999</v>
      </c>
      <c r="AH28">
        <v>48.374242000000002</v>
      </c>
      <c r="AI28">
        <v>3.6797209999999998</v>
      </c>
      <c r="AJ28">
        <v>0</v>
      </c>
      <c r="AK28">
        <v>32.714424999999999</v>
      </c>
      <c r="AL28">
        <v>49.323182000000003</v>
      </c>
      <c r="AM28">
        <v>18.663195999999999</v>
      </c>
      <c r="AN28">
        <v>0.75214700000000001</v>
      </c>
      <c r="AO28">
        <v>0</v>
      </c>
      <c r="AP28">
        <v>0.86504599999999998</v>
      </c>
      <c r="AQ28">
        <v>0</v>
      </c>
      <c r="AR28">
        <v>33.548406999999997</v>
      </c>
      <c r="AS28">
        <v>36.552984000000002</v>
      </c>
      <c r="AT28">
        <v>19.293970000000002</v>
      </c>
      <c r="AU28">
        <v>0</v>
      </c>
      <c r="AV28">
        <v>0</v>
      </c>
      <c r="AW28">
        <v>0</v>
      </c>
      <c r="AX28">
        <v>0</v>
      </c>
      <c r="AY28">
        <v>5.3641509999999997</v>
      </c>
      <c r="AZ28">
        <v>0</v>
      </c>
      <c r="BA28">
        <v>1.8719920000000001</v>
      </c>
      <c r="BB28">
        <v>5.1689480000000003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2628.6488650000001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369.66590100000002</v>
      </c>
      <c r="L29">
        <v>635.76382899999999</v>
      </c>
      <c r="M29">
        <v>93.629868000000002</v>
      </c>
      <c r="N29">
        <v>119.989386</v>
      </c>
      <c r="O29">
        <v>125.97062200000001</v>
      </c>
      <c r="P29">
        <v>140.61467200000001</v>
      </c>
      <c r="Q29">
        <v>18.002749000000001</v>
      </c>
      <c r="R29">
        <v>43.321421000000001</v>
      </c>
      <c r="S29">
        <v>21.660988</v>
      </c>
      <c r="T29">
        <v>2.9809230000000002</v>
      </c>
      <c r="U29">
        <v>403.98741899999999</v>
      </c>
      <c r="V29">
        <v>13.409330000000001</v>
      </c>
      <c r="W29">
        <v>44.761192000000001</v>
      </c>
      <c r="X29">
        <v>143.06501</v>
      </c>
      <c r="Y29">
        <v>0</v>
      </c>
      <c r="Z29">
        <v>0</v>
      </c>
      <c r="AA29">
        <v>27.106835</v>
      </c>
      <c r="AB29">
        <v>31.191856000000001</v>
      </c>
      <c r="AC29">
        <v>11.189282</v>
      </c>
      <c r="AD29">
        <v>10.475536</v>
      </c>
      <c r="AE29">
        <v>38.057675000000003</v>
      </c>
      <c r="AF29">
        <v>20.018139000000001</v>
      </c>
      <c r="AG29">
        <v>49.278908999999999</v>
      </c>
      <c r="AH29">
        <v>48.374242000000002</v>
      </c>
      <c r="AI29">
        <v>18.904931999999999</v>
      </c>
      <c r="AJ29">
        <v>0</v>
      </c>
      <c r="AK29">
        <v>32.714424999999999</v>
      </c>
      <c r="AL29">
        <v>49.323182000000003</v>
      </c>
      <c r="AM29">
        <v>18.663195999999999</v>
      </c>
      <c r="AN29">
        <v>0.75214700000000001</v>
      </c>
      <c r="AO29">
        <v>0</v>
      </c>
      <c r="AP29">
        <v>0.86504599999999998</v>
      </c>
      <c r="AQ29">
        <v>0</v>
      </c>
      <c r="AR29">
        <v>33.548406999999997</v>
      </c>
      <c r="AS29">
        <v>36.552984000000002</v>
      </c>
      <c r="AT29">
        <v>19.293970000000002</v>
      </c>
      <c r="AU29">
        <v>0</v>
      </c>
      <c r="AV29">
        <v>0</v>
      </c>
      <c r="AW29">
        <v>0</v>
      </c>
      <c r="AX29">
        <v>0</v>
      </c>
      <c r="AY29">
        <v>5.3641509999999997</v>
      </c>
      <c r="AZ29">
        <v>0</v>
      </c>
      <c r="BA29">
        <v>1.8719920000000001</v>
      </c>
      <c r="BB29">
        <v>5.1689480000000003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2635.5391639999998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369.66590100000002</v>
      </c>
      <c r="L30">
        <v>620.72174399999994</v>
      </c>
      <c r="M30">
        <v>93.629868000000002</v>
      </c>
      <c r="N30">
        <v>119.989386</v>
      </c>
      <c r="O30">
        <v>125.97062200000001</v>
      </c>
      <c r="P30">
        <v>140.61467200000001</v>
      </c>
      <c r="Q30">
        <v>18.002749000000001</v>
      </c>
      <c r="R30">
        <v>43.321421000000001</v>
      </c>
      <c r="S30">
        <v>21.660988</v>
      </c>
      <c r="T30">
        <v>2.9809230000000002</v>
      </c>
      <c r="U30">
        <v>403.98741899999999</v>
      </c>
      <c r="V30">
        <v>13.409330000000001</v>
      </c>
      <c r="W30">
        <v>44.761192000000001</v>
      </c>
      <c r="X30">
        <v>143.06501</v>
      </c>
      <c r="Y30">
        <v>0</v>
      </c>
      <c r="Z30">
        <v>0</v>
      </c>
      <c r="AA30">
        <v>27.106835</v>
      </c>
      <c r="AB30">
        <v>31.191856000000001</v>
      </c>
      <c r="AC30">
        <v>11.189282</v>
      </c>
      <c r="AD30">
        <v>10.475536</v>
      </c>
      <c r="AE30">
        <v>38.057675000000003</v>
      </c>
      <c r="AF30">
        <v>20.018139000000001</v>
      </c>
      <c r="AG30">
        <v>49.278908999999999</v>
      </c>
      <c r="AH30">
        <v>48.374242000000002</v>
      </c>
      <c r="AI30">
        <v>37.809862000000003</v>
      </c>
      <c r="AJ30">
        <v>0</v>
      </c>
      <c r="AK30">
        <v>32.714424999999999</v>
      </c>
      <c r="AL30">
        <v>49.323182000000003</v>
      </c>
      <c r="AM30">
        <v>18.663195999999999</v>
      </c>
      <c r="AN30">
        <v>0.75214700000000001</v>
      </c>
      <c r="AO30">
        <v>0</v>
      </c>
      <c r="AP30">
        <v>0.86504599999999998</v>
      </c>
      <c r="AQ30">
        <v>0</v>
      </c>
      <c r="AR30">
        <v>33.548406999999997</v>
      </c>
      <c r="AS30">
        <v>36.552984000000002</v>
      </c>
      <c r="AT30">
        <v>19.293970000000002</v>
      </c>
      <c r="AU30">
        <v>0</v>
      </c>
      <c r="AV30">
        <v>0</v>
      </c>
      <c r="AW30">
        <v>0</v>
      </c>
      <c r="AX30">
        <v>0</v>
      </c>
      <c r="AY30">
        <v>5.3641509999999997</v>
      </c>
      <c r="AZ30">
        <v>0</v>
      </c>
      <c r="BA30">
        <v>1.8719920000000001</v>
      </c>
      <c r="BB30">
        <v>5.1689480000000003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2639.4020090000004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369.66590100000002</v>
      </c>
      <c r="L31">
        <v>540.081366</v>
      </c>
      <c r="M31">
        <v>93.629868000000002</v>
      </c>
      <c r="N31">
        <v>119.989386</v>
      </c>
      <c r="O31">
        <v>125.97062200000001</v>
      </c>
      <c r="P31">
        <v>140.61467200000001</v>
      </c>
      <c r="Q31">
        <v>15.550385</v>
      </c>
      <c r="R31">
        <v>30.216139999999999</v>
      </c>
      <c r="S31">
        <v>19.050992000000001</v>
      </c>
      <c r="T31">
        <v>2.5260669999999998</v>
      </c>
      <c r="U31">
        <v>403.98741899999999</v>
      </c>
      <c r="V31">
        <v>13.409330000000001</v>
      </c>
      <c r="W31">
        <v>44.761192000000001</v>
      </c>
      <c r="X31">
        <v>143.06501</v>
      </c>
      <c r="Y31">
        <v>0</v>
      </c>
      <c r="Z31">
        <v>0</v>
      </c>
      <c r="AA31">
        <v>27.106835</v>
      </c>
      <c r="AB31">
        <v>31.191856000000001</v>
      </c>
      <c r="AC31">
        <v>11.189282</v>
      </c>
      <c r="AD31">
        <v>10.475536</v>
      </c>
      <c r="AE31">
        <v>38.057675000000003</v>
      </c>
      <c r="AF31">
        <v>20.018139000000001</v>
      </c>
      <c r="AG31">
        <v>49.278908999999999</v>
      </c>
      <c r="AH31">
        <v>48.374242000000002</v>
      </c>
      <c r="AI31">
        <v>37.809862000000003</v>
      </c>
      <c r="AJ31">
        <v>0</v>
      </c>
      <c r="AK31">
        <v>32.714424999999999</v>
      </c>
      <c r="AL31">
        <v>49.323182000000003</v>
      </c>
      <c r="AM31">
        <v>18.663195999999999</v>
      </c>
      <c r="AN31">
        <v>0.75214700000000001</v>
      </c>
      <c r="AO31">
        <v>0</v>
      </c>
      <c r="AP31">
        <v>0.86504599999999998</v>
      </c>
      <c r="AQ31">
        <v>0</v>
      </c>
      <c r="AR31">
        <v>33.548406999999997</v>
      </c>
      <c r="AS31">
        <v>36.552984000000002</v>
      </c>
      <c r="AT31">
        <v>19.293970000000002</v>
      </c>
      <c r="AU31">
        <v>0</v>
      </c>
      <c r="AV31">
        <v>0</v>
      </c>
      <c r="AW31">
        <v>0</v>
      </c>
      <c r="AX31">
        <v>0</v>
      </c>
      <c r="AY31">
        <v>5.3641509999999997</v>
      </c>
      <c r="AZ31">
        <v>0</v>
      </c>
      <c r="BA31">
        <v>1.8719920000000001</v>
      </c>
      <c r="BB31">
        <v>5.1689480000000003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2540.139134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369.66590100000002</v>
      </c>
      <c r="L32">
        <v>425.36999400000002</v>
      </c>
      <c r="M32">
        <v>93.629868000000002</v>
      </c>
      <c r="N32">
        <v>119.989386</v>
      </c>
      <c r="O32">
        <v>125.97062200000001</v>
      </c>
      <c r="P32">
        <v>140.61467200000001</v>
      </c>
      <c r="Q32">
        <v>12.640656999999999</v>
      </c>
      <c r="R32">
        <v>24.615189000000001</v>
      </c>
      <c r="S32">
        <v>15.582124</v>
      </c>
      <c r="T32">
        <v>2.5260669999999998</v>
      </c>
      <c r="U32">
        <v>403.98741899999999</v>
      </c>
      <c r="V32">
        <v>12.681464</v>
      </c>
      <c r="W32">
        <v>44.761192000000001</v>
      </c>
      <c r="X32">
        <v>143.06501</v>
      </c>
      <c r="Y32">
        <v>0</v>
      </c>
      <c r="Z32">
        <v>0</v>
      </c>
      <c r="AA32">
        <v>27.106835</v>
      </c>
      <c r="AB32">
        <v>31.191856000000001</v>
      </c>
      <c r="AC32">
        <v>11.189282</v>
      </c>
      <c r="AD32">
        <v>10.475536</v>
      </c>
      <c r="AE32">
        <v>38.057675000000003</v>
      </c>
      <c r="AF32">
        <v>20.018139000000001</v>
      </c>
      <c r="AG32">
        <v>49.278908999999999</v>
      </c>
      <c r="AH32">
        <v>48.374242000000002</v>
      </c>
      <c r="AI32">
        <v>37.809862000000003</v>
      </c>
      <c r="AJ32">
        <v>0</v>
      </c>
      <c r="AK32">
        <v>32.714424999999999</v>
      </c>
      <c r="AL32">
        <v>49.323182000000003</v>
      </c>
      <c r="AM32">
        <v>18.663195999999999</v>
      </c>
      <c r="AN32">
        <v>0.75214700000000001</v>
      </c>
      <c r="AO32">
        <v>0</v>
      </c>
      <c r="AP32">
        <v>0.86504599999999998</v>
      </c>
      <c r="AQ32">
        <v>0</v>
      </c>
      <c r="AR32">
        <v>39.406066000000003</v>
      </c>
      <c r="AS32">
        <v>36.552984000000002</v>
      </c>
      <c r="AT32">
        <v>19.293970000000002</v>
      </c>
      <c r="AU32">
        <v>0</v>
      </c>
      <c r="AV32">
        <v>0</v>
      </c>
      <c r="AW32">
        <v>0</v>
      </c>
      <c r="AX32">
        <v>0</v>
      </c>
      <c r="AY32">
        <v>5.3641509999999997</v>
      </c>
      <c r="AZ32">
        <v>0</v>
      </c>
      <c r="BA32">
        <v>1.8719920000000001</v>
      </c>
      <c r="BB32">
        <v>5.1689480000000003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2418.578008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369.66590100000002</v>
      </c>
      <c r="L33">
        <v>363.764252</v>
      </c>
      <c r="M33">
        <v>93.629868000000002</v>
      </c>
      <c r="N33">
        <v>119.989386</v>
      </c>
      <c r="O33">
        <v>125.97062200000001</v>
      </c>
      <c r="P33">
        <v>140.61467200000001</v>
      </c>
      <c r="Q33">
        <v>12.640656999999999</v>
      </c>
      <c r="R33">
        <v>24.615189000000001</v>
      </c>
      <c r="S33">
        <v>15.582124</v>
      </c>
      <c r="T33">
        <v>2.5260669999999998</v>
      </c>
      <c r="U33">
        <v>403.98741899999999</v>
      </c>
      <c r="V33">
        <v>13.308133</v>
      </c>
      <c r="W33">
        <v>35.714255000000001</v>
      </c>
      <c r="X33">
        <v>115.924719</v>
      </c>
      <c r="Y33">
        <v>0</v>
      </c>
      <c r="Z33">
        <v>0</v>
      </c>
      <c r="AA33">
        <v>27.106835</v>
      </c>
      <c r="AB33">
        <v>31.191856000000001</v>
      </c>
      <c r="AC33">
        <v>11.189282</v>
      </c>
      <c r="AD33">
        <v>10.475536</v>
      </c>
      <c r="AE33">
        <v>38.057675000000003</v>
      </c>
      <c r="AF33">
        <v>20.018139000000001</v>
      </c>
      <c r="AG33">
        <v>49.278908999999999</v>
      </c>
      <c r="AH33">
        <v>48.374242000000002</v>
      </c>
      <c r="AI33">
        <v>37.809862000000003</v>
      </c>
      <c r="AJ33">
        <v>0</v>
      </c>
      <c r="AK33">
        <v>32.714424999999999</v>
      </c>
      <c r="AL33">
        <v>49.323182000000003</v>
      </c>
      <c r="AM33">
        <v>18.663195999999999</v>
      </c>
      <c r="AN33">
        <v>0.75214700000000001</v>
      </c>
      <c r="AO33">
        <v>0</v>
      </c>
      <c r="AP33">
        <v>0.86504599999999998</v>
      </c>
      <c r="AQ33">
        <v>0</v>
      </c>
      <c r="AR33">
        <v>39.406066000000003</v>
      </c>
      <c r="AS33">
        <v>36.552984000000002</v>
      </c>
      <c r="AT33">
        <v>19.293970000000002</v>
      </c>
      <c r="AU33">
        <v>0</v>
      </c>
      <c r="AV33">
        <v>0</v>
      </c>
      <c r="AW33">
        <v>0</v>
      </c>
      <c r="AX33">
        <v>0</v>
      </c>
      <c r="AY33">
        <v>5.3641509999999997</v>
      </c>
      <c r="AZ33">
        <v>0</v>
      </c>
      <c r="BA33">
        <v>1.8719920000000001</v>
      </c>
      <c r="BB33">
        <v>5.1689480000000003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2321.4117070000007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369.66590100000002</v>
      </c>
      <c r="L34">
        <v>363.764252</v>
      </c>
      <c r="M34">
        <v>93.629868000000002</v>
      </c>
      <c r="N34">
        <v>119.989386</v>
      </c>
      <c r="O34">
        <v>125.97062200000001</v>
      </c>
      <c r="P34">
        <v>140.61467200000001</v>
      </c>
      <c r="Q34">
        <v>12.640656999999999</v>
      </c>
      <c r="R34">
        <v>24.615189000000001</v>
      </c>
      <c r="S34">
        <v>15.582124</v>
      </c>
      <c r="T34">
        <v>2.5260669999999998</v>
      </c>
      <c r="U34">
        <v>403.98741899999999</v>
      </c>
      <c r="V34">
        <v>13.308133</v>
      </c>
      <c r="W34">
        <v>35.714255000000001</v>
      </c>
      <c r="X34">
        <v>115.924719</v>
      </c>
      <c r="Y34">
        <v>0</v>
      </c>
      <c r="Z34">
        <v>0</v>
      </c>
      <c r="AA34">
        <v>27.106835</v>
      </c>
      <c r="AB34">
        <v>31.191856000000001</v>
      </c>
      <c r="AC34">
        <v>11.189282</v>
      </c>
      <c r="AD34">
        <v>10.475536</v>
      </c>
      <c r="AE34">
        <v>38.057675000000003</v>
      </c>
      <c r="AF34">
        <v>20.018139000000001</v>
      </c>
      <c r="AG34">
        <v>49.278908999999999</v>
      </c>
      <c r="AH34">
        <v>48.374242000000002</v>
      </c>
      <c r="AI34">
        <v>18.904931999999999</v>
      </c>
      <c r="AJ34">
        <v>0</v>
      </c>
      <c r="AK34">
        <v>32.714424999999999</v>
      </c>
      <c r="AL34">
        <v>49.323182000000003</v>
      </c>
      <c r="AM34">
        <v>18.663195999999999</v>
      </c>
      <c r="AN34">
        <v>0.75214700000000001</v>
      </c>
      <c r="AO34">
        <v>0</v>
      </c>
      <c r="AP34">
        <v>0.86504599999999998</v>
      </c>
      <c r="AQ34">
        <v>0</v>
      </c>
      <c r="AR34">
        <v>39.406066000000003</v>
      </c>
      <c r="AS34">
        <v>36.552984000000002</v>
      </c>
      <c r="AT34">
        <v>19.293970000000002</v>
      </c>
      <c r="AU34">
        <v>0</v>
      </c>
      <c r="AV34">
        <v>0</v>
      </c>
      <c r="AW34">
        <v>0</v>
      </c>
      <c r="AX34">
        <v>0</v>
      </c>
      <c r="AY34">
        <v>5.3641509999999997</v>
      </c>
      <c r="AZ34">
        <v>0</v>
      </c>
      <c r="BA34">
        <v>1.8719920000000001</v>
      </c>
      <c r="BB34">
        <v>5.1689480000000003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2302.5067770000005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369.66590100000002</v>
      </c>
      <c r="L35">
        <v>363.764252</v>
      </c>
      <c r="M35">
        <v>93.629868000000002</v>
      </c>
      <c r="N35">
        <v>119.989386</v>
      </c>
      <c r="O35">
        <v>125.97062200000001</v>
      </c>
      <c r="P35">
        <v>140.61467200000001</v>
      </c>
      <c r="Q35">
        <v>12.640656999999999</v>
      </c>
      <c r="R35">
        <v>24.615189000000001</v>
      </c>
      <c r="S35">
        <v>15.582124</v>
      </c>
      <c r="T35">
        <v>2.5260669999999998</v>
      </c>
      <c r="U35">
        <v>403.98741899999999</v>
      </c>
      <c r="V35">
        <v>11.831562999999999</v>
      </c>
      <c r="W35">
        <v>31.097587000000001</v>
      </c>
      <c r="X35">
        <v>114.315406</v>
      </c>
      <c r="Y35">
        <v>0</v>
      </c>
      <c r="Z35">
        <v>0</v>
      </c>
      <c r="AA35">
        <v>26.788271999999999</v>
      </c>
      <c r="AB35">
        <v>31.191856000000001</v>
      </c>
      <c r="AC35">
        <v>11.189282</v>
      </c>
      <c r="AD35">
        <v>10.475536</v>
      </c>
      <c r="AE35">
        <v>38.057675000000003</v>
      </c>
      <c r="AF35">
        <v>20.018139000000001</v>
      </c>
      <c r="AG35">
        <v>49.278908999999999</v>
      </c>
      <c r="AH35">
        <v>48.374242000000002</v>
      </c>
      <c r="AI35">
        <v>3.6797209999999998</v>
      </c>
      <c r="AJ35">
        <v>0</v>
      </c>
      <c r="AK35">
        <v>32.714424999999999</v>
      </c>
      <c r="AL35">
        <v>38.673858000000003</v>
      </c>
      <c r="AM35">
        <v>18.663195999999999</v>
      </c>
      <c r="AN35">
        <v>0.75214700000000001</v>
      </c>
      <c r="AO35">
        <v>0</v>
      </c>
      <c r="AP35">
        <v>0.86504599999999998</v>
      </c>
      <c r="AQ35">
        <v>0</v>
      </c>
      <c r="AR35">
        <v>33.548406999999997</v>
      </c>
      <c r="AS35">
        <v>36.552984000000002</v>
      </c>
      <c r="AT35">
        <v>19.293970000000002</v>
      </c>
      <c r="AU35">
        <v>0</v>
      </c>
      <c r="AV35">
        <v>0</v>
      </c>
      <c r="AW35">
        <v>0</v>
      </c>
      <c r="AX35">
        <v>0</v>
      </c>
      <c r="AY35">
        <v>5.3641509999999997</v>
      </c>
      <c r="AZ35">
        <v>0</v>
      </c>
      <c r="BA35">
        <v>1.8719920000000001</v>
      </c>
      <c r="BB35">
        <v>5.1689480000000003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2262.7534690000002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369.66590100000002</v>
      </c>
      <c r="L36">
        <v>363.764252</v>
      </c>
      <c r="M36">
        <v>93.629868000000002</v>
      </c>
      <c r="N36">
        <v>119.989386</v>
      </c>
      <c r="O36">
        <v>125.97062200000001</v>
      </c>
      <c r="P36">
        <v>140.61467200000001</v>
      </c>
      <c r="Q36">
        <v>12.640656999999999</v>
      </c>
      <c r="R36">
        <v>24.615189000000001</v>
      </c>
      <c r="S36">
        <v>15.582124</v>
      </c>
      <c r="T36">
        <v>2.5260669999999998</v>
      </c>
      <c r="U36">
        <v>403.98741899999999</v>
      </c>
      <c r="V36">
        <v>11.831562999999999</v>
      </c>
      <c r="W36">
        <v>31.097587000000001</v>
      </c>
      <c r="X36">
        <v>114.315406</v>
      </c>
      <c r="Y36">
        <v>0</v>
      </c>
      <c r="Z36">
        <v>0</v>
      </c>
      <c r="AA36">
        <v>13.4894</v>
      </c>
      <c r="AB36">
        <v>15.595928000000001</v>
      </c>
      <c r="AC36">
        <v>11.189282</v>
      </c>
      <c r="AD36">
        <v>10.475536</v>
      </c>
      <c r="AE36">
        <v>38.057675000000003</v>
      </c>
      <c r="AF36">
        <v>20.018139000000001</v>
      </c>
      <c r="AG36">
        <v>49.278908999999999</v>
      </c>
      <c r="AH36">
        <v>48.374242000000002</v>
      </c>
      <c r="AI36">
        <v>0</v>
      </c>
      <c r="AJ36">
        <v>0</v>
      </c>
      <c r="AK36">
        <v>32.714424999999999</v>
      </c>
      <c r="AL36">
        <v>38.673858000000003</v>
      </c>
      <c r="AM36">
        <v>18.663195999999999</v>
      </c>
      <c r="AN36">
        <v>0.75214700000000001</v>
      </c>
      <c r="AO36">
        <v>0</v>
      </c>
      <c r="AP36">
        <v>0.86504599999999998</v>
      </c>
      <c r="AQ36">
        <v>0</v>
      </c>
      <c r="AR36">
        <v>33.548406999999997</v>
      </c>
      <c r="AS36">
        <v>36.552984000000002</v>
      </c>
      <c r="AT36">
        <v>19.293970000000002</v>
      </c>
      <c r="AU36">
        <v>0</v>
      </c>
      <c r="AV36">
        <v>0</v>
      </c>
      <c r="AW36">
        <v>0</v>
      </c>
      <c r="AX36">
        <v>0</v>
      </c>
      <c r="AY36">
        <v>5.3641509999999997</v>
      </c>
      <c r="AZ36">
        <v>0</v>
      </c>
      <c r="BA36">
        <v>1.8719920000000001</v>
      </c>
      <c r="BB36">
        <v>5.1689480000000003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2230.1789479999998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369.66590100000002</v>
      </c>
      <c r="L37">
        <v>363.764252</v>
      </c>
      <c r="M37">
        <v>65.478723000000002</v>
      </c>
      <c r="N37">
        <v>96.991805999999997</v>
      </c>
      <c r="O37">
        <v>93.507985000000005</v>
      </c>
      <c r="P37">
        <v>127.508065</v>
      </c>
      <c r="Q37">
        <v>12.640656999999999</v>
      </c>
      <c r="R37">
        <v>24.412602</v>
      </c>
      <c r="S37">
        <v>15.582124</v>
      </c>
      <c r="T37">
        <v>2.5260669999999998</v>
      </c>
      <c r="U37">
        <v>403.98741899999999</v>
      </c>
      <c r="V37">
        <v>11.831562999999999</v>
      </c>
      <c r="W37">
        <v>31.097587000000001</v>
      </c>
      <c r="X37">
        <v>108.52720600000001</v>
      </c>
      <c r="Y37">
        <v>0</v>
      </c>
      <c r="Z37">
        <v>0</v>
      </c>
      <c r="AA37">
        <v>13.4894</v>
      </c>
      <c r="AB37">
        <v>15.595928000000001</v>
      </c>
      <c r="AC37">
        <v>11.189282</v>
      </c>
      <c r="AD37">
        <v>10.475536</v>
      </c>
      <c r="AE37">
        <v>38.057675000000003</v>
      </c>
      <c r="AF37">
        <v>20.018139000000001</v>
      </c>
      <c r="AG37">
        <v>49.278908999999999</v>
      </c>
      <c r="AH37">
        <v>48.374242000000002</v>
      </c>
      <c r="AI37">
        <v>0</v>
      </c>
      <c r="AJ37">
        <v>0</v>
      </c>
      <c r="AK37">
        <v>32.714424999999999</v>
      </c>
      <c r="AL37">
        <v>38.673858000000003</v>
      </c>
      <c r="AM37">
        <v>18.663195999999999</v>
      </c>
      <c r="AN37">
        <v>0.75214700000000001</v>
      </c>
      <c r="AO37">
        <v>0</v>
      </c>
      <c r="AP37">
        <v>0.86504599999999998</v>
      </c>
      <c r="AQ37">
        <v>0</v>
      </c>
      <c r="AR37">
        <v>33.548406999999997</v>
      </c>
      <c r="AS37">
        <v>36.552984000000002</v>
      </c>
      <c r="AT37">
        <v>19.293970000000002</v>
      </c>
      <c r="AU37">
        <v>0</v>
      </c>
      <c r="AV37">
        <v>0</v>
      </c>
      <c r="AW37">
        <v>0</v>
      </c>
      <c r="AX37">
        <v>0</v>
      </c>
      <c r="AY37">
        <v>5.3641509999999997</v>
      </c>
      <c r="AZ37">
        <v>0</v>
      </c>
      <c r="BA37">
        <v>1.8719920000000001</v>
      </c>
      <c r="BB37">
        <v>5.1689480000000003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2127.4701919999998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369.66590100000002</v>
      </c>
      <c r="L38">
        <v>363.764252</v>
      </c>
      <c r="M38">
        <v>65.478723000000002</v>
      </c>
      <c r="N38">
        <v>96.991805999999997</v>
      </c>
      <c r="O38">
        <v>93.507985000000005</v>
      </c>
      <c r="P38">
        <v>127.508065</v>
      </c>
      <c r="Q38">
        <v>12.640656999999999</v>
      </c>
      <c r="R38">
        <v>24.412602</v>
      </c>
      <c r="S38">
        <v>15.582124</v>
      </c>
      <c r="T38">
        <v>2.5260669999999998</v>
      </c>
      <c r="U38">
        <v>403.98741899999999</v>
      </c>
      <c r="V38">
        <v>11.831562999999999</v>
      </c>
      <c r="W38">
        <v>31.097587000000001</v>
      </c>
      <c r="X38">
        <v>103.703706</v>
      </c>
      <c r="Y38">
        <v>0</v>
      </c>
      <c r="Z38">
        <v>0</v>
      </c>
      <c r="AA38">
        <v>13.4894</v>
      </c>
      <c r="AB38">
        <v>15.595928000000001</v>
      </c>
      <c r="AC38">
        <v>11.189282</v>
      </c>
      <c r="AD38">
        <v>10.475536</v>
      </c>
      <c r="AE38">
        <v>38.057675000000003</v>
      </c>
      <c r="AF38">
        <v>20.018139000000001</v>
      </c>
      <c r="AG38">
        <v>49.278908999999999</v>
      </c>
      <c r="AH38">
        <v>24.724613000000002</v>
      </c>
      <c r="AI38">
        <v>0</v>
      </c>
      <c r="AJ38">
        <v>0</v>
      </c>
      <c r="AK38">
        <v>32.714424999999999</v>
      </c>
      <c r="AL38">
        <v>38.673858000000003</v>
      </c>
      <c r="AM38">
        <v>18.663195999999999</v>
      </c>
      <c r="AN38">
        <v>0.75214700000000001</v>
      </c>
      <c r="AO38">
        <v>0</v>
      </c>
      <c r="AP38">
        <v>0.86504599999999998</v>
      </c>
      <c r="AQ38">
        <v>0</v>
      </c>
      <c r="AR38">
        <v>33.548406999999997</v>
      </c>
      <c r="AS38">
        <v>36.552984000000002</v>
      </c>
      <c r="AT38">
        <v>19.293970000000002</v>
      </c>
      <c r="AU38">
        <v>0</v>
      </c>
      <c r="AV38">
        <v>0</v>
      </c>
      <c r="AW38">
        <v>0</v>
      </c>
      <c r="AX38">
        <v>0</v>
      </c>
      <c r="AY38">
        <v>5.3641509999999997</v>
      </c>
      <c r="AZ38">
        <v>0</v>
      </c>
      <c r="BA38">
        <v>0.95085299999999995</v>
      </c>
      <c r="BB38">
        <v>5.1689480000000003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2098.0759239999998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369.66590100000002</v>
      </c>
      <c r="L39">
        <v>363.764252</v>
      </c>
      <c r="M39">
        <v>65.478723000000002</v>
      </c>
      <c r="N39">
        <v>96.991805999999997</v>
      </c>
      <c r="O39">
        <v>93.507985000000005</v>
      </c>
      <c r="P39">
        <v>127.508065</v>
      </c>
      <c r="Q39">
        <v>12.640656999999999</v>
      </c>
      <c r="R39">
        <v>24.412602</v>
      </c>
      <c r="S39">
        <v>15.582124</v>
      </c>
      <c r="T39">
        <v>2.5260669999999998</v>
      </c>
      <c r="U39">
        <v>403.98741899999999</v>
      </c>
      <c r="V39">
        <v>11.103697</v>
      </c>
      <c r="W39">
        <v>24.918201</v>
      </c>
      <c r="X39">
        <v>79.134341000000006</v>
      </c>
      <c r="Y39">
        <v>0</v>
      </c>
      <c r="Z39">
        <v>0</v>
      </c>
      <c r="AA39">
        <v>13.4894</v>
      </c>
      <c r="AB39">
        <v>15.595928000000001</v>
      </c>
      <c r="AC39">
        <v>11.189282</v>
      </c>
      <c r="AD39">
        <v>10.475536</v>
      </c>
      <c r="AE39">
        <v>38.057675000000003</v>
      </c>
      <c r="AF39">
        <v>8.8969509999999996</v>
      </c>
      <c r="AG39">
        <v>49.278908999999999</v>
      </c>
      <c r="AH39">
        <v>0</v>
      </c>
      <c r="AI39">
        <v>0</v>
      </c>
      <c r="AJ39">
        <v>0</v>
      </c>
      <c r="AK39">
        <v>32.714424999999999</v>
      </c>
      <c r="AL39">
        <v>38.673858000000003</v>
      </c>
      <c r="AM39">
        <v>18.663195999999999</v>
      </c>
      <c r="AN39">
        <v>0.75214700000000001</v>
      </c>
      <c r="AO39">
        <v>0</v>
      </c>
      <c r="AP39">
        <v>0.86504599999999998</v>
      </c>
      <c r="AQ39">
        <v>0</v>
      </c>
      <c r="AR39">
        <v>33.548406999999997</v>
      </c>
      <c r="AS39">
        <v>36.552984000000002</v>
      </c>
      <c r="AT39">
        <v>19.293970000000002</v>
      </c>
      <c r="AU39">
        <v>0</v>
      </c>
      <c r="AV39">
        <v>0</v>
      </c>
      <c r="AW39">
        <v>0</v>
      </c>
      <c r="AX39">
        <v>0</v>
      </c>
      <c r="AY39">
        <v>5.3641509999999997</v>
      </c>
      <c r="AZ39">
        <v>0</v>
      </c>
      <c r="BA39">
        <v>0</v>
      </c>
      <c r="BB39">
        <v>5.1689480000000003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2029.8026529999995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369.66590100000002</v>
      </c>
      <c r="L40">
        <v>363.764252</v>
      </c>
      <c r="M40">
        <v>65.478723000000002</v>
      </c>
      <c r="N40">
        <v>96.991805999999997</v>
      </c>
      <c r="O40">
        <v>93.507985000000005</v>
      </c>
      <c r="P40">
        <v>127.508065</v>
      </c>
      <c r="Q40">
        <v>12.640656999999999</v>
      </c>
      <c r="R40">
        <v>24.412602</v>
      </c>
      <c r="S40">
        <v>15.582124</v>
      </c>
      <c r="T40">
        <v>2.5260669999999998</v>
      </c>
      <c r="U40">
        <v>403.98741899999999</v>
      </c>
      <c r="V40">
        <v>11.103697</v>
      </c>
      <c r="W40">
        <v>24.918201</v>
      </c>
      <c r="X40">
        <v>79.134341000000006</v>
      </c>
      <c r="Y40">
        <v>0</v>
      </c>
      <c r="Z40">
        <v>0</v>
      </c>
      <c r="AA40">
        <v>13.4894</v>
      </c>
      <c r="AB40">
        <v>15.595928000000001</v>
      </c>
      <c r="AC40">
        <v>11.189282</v>
      </c>
      <c r="AD40">
        <v>10.475536</v>
      </c>
      <c r="AE40">
        <v>38.057675000000003</v>
      </c>
      <c r="AF40">
        <v>8.8969509999999996</v>
      </c>
      <c r="AG40">
        <v>49.278908999999999</v>
      </c>
      <c r="AH40">
        <v>0</v>
      </c>
      <c r="AI40">
        <v>0</v>
      </c>
      <c r="AJ40">
        <v>0</v>
      </c>
      <c r="AK40">
        <v>32.714424999999999</v>
      </c>
      <c r="AL40">
        <v>38.673858000000003</v>
      </c>
      <c r="AM40">
        <v>18.663195999999999</v>
      </c>
      <c r="AN40">
        <v>0.75214700000000001</v>
      </c>
      <c r="AO40">
        <v>0</v>
      </c>
      <c r="AP40">
        <v>0.86504599999999998</v>
      </c>
      <c r="AQ40">
        <v>0</v>
      </c>
      <c r="AR40">
        <v>33.548406999999997</v>
      </c>
      <c r="AS40">
        <v>36.552984000000002</v>
      </c>
      <c r="AT40">
        <v>19.293970000000002</v>
      </c>
      <c r="AU40">
        <v>0</v>
      </c>
      <c r="AV40">
        <v>0</v>
      </c>
      <c r="AW40">
        <v>0</v>
      </c>
      <c r="AX40">
        <v>0</v>
      </c>
      <c r="AY40">
        <v>5.3641509999999997</v>
      </c>
      <c r="AZ40">
        <v>0</v>
      </c>
      <c r="BA40">
        <v>0</v>
      </c>
      <c r="BB40">
        <v>5.1689480000000003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2029.8026529999995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369.66590100000002</v>
      </c>
      <c r="L41">
        <v>363.764252</v>
      </c>
      <c r="M41">
        <v>65.478723000000002</v>
      </c>
      <c r="N41">
        <v>96.991805999999997</v>
      </c>
      <c r="O41">
        <v>93.507985000000005</v>
      </c>
      <c r="P41">
        <v>127.508065</v>
      </c>
      <c r="Q41">
        <v>12.640656999999999</v>
      </c>
      <c r="R41">
        <v>24.412602</v>
      </c>
      <c r="S41">
        <v>15.582124</v>
      </c>
      <c r="T41">
        <v>2.5260669999999998</v>
      </c>
      <c r="U41">
        <v>403.98741899999999</v>
      </c>
      <c r="V41">
        <v>11.103697</v>
      </c>
      <c r="W41">
        <v>31.097587000000001</v>
      </c>
      <c r="X41">
        <v>98.880206000000001</v>
      </c>
      <c r="Y41">
        <v>0</v>
      </c>
      <c r="Z41">
        <v>0</v>
      </c>
      <c r="AA41">
        <v>13.4894</v>
      </c>
      <c r="AB41">
        <v>15.595928000000001</v>
      </c>
      <c r="AC41">
        <v>11.189282</v>
      </c>
      <c r="AD41">
        <v>10.475536</v>
      </c>
      <c r="AE41">
        <v>38.057675000000003</v>
      </c>
      <c r="AF41">
        <v>8.8969509999999996</v>
      </c>
      <c r="AG41">
        <v>49.278908999999999</v>
      </c>
      <c r="AH41">
        <v>0</v>
      </c>
      <c r="AI41">
        <v>0</v>
      </c>
      <c r="AJ41">
        <v>0</v>
      </c>
      <c r="AK41">
        <v>32.714424999999999</v>
      </c>
      <c r="AL41">
        <v>51.565143999999997</v>
      </c>
      <c r="AM41">
        <v>18.663195999999999</v>
      </c>
      <c r="AN41">
        <v>0.75214700000000001</v>
      </c>
      <c r="AO41">
        <v>0</v>
      </c>
      <c r="AP41">
        <v>0.86504599999999998</v>
      </c>
      <c r="AQ41">
        <v>0</v>
      </c>
      <c r="AR41">
        <v>33.548406999999997</v>
      </c>
      <c r="AS41">
        <v>36.552984000000002</v>
      </c>
      <c r="AT41">
        <v>19.293970000000002</v>
      </c>
      <c r="AU41">
        <v>0</v>
      </c>
      <c r="AV41">
        <v>0</v>
      </c>
      <c r="AW41">
        <v>0</v>
      </c>
      <c r="AX41">
        <v>0</v>
      </c>
      <c r="AY41">
        <v>5.3641509999999997</v>
      </c>
      <c r="AZ41">
        <v>0</v>
      </c>
      <c r="BA41">
        <v>0</v>
      </c>
      <c r="BB41">
        <v>5.1689480000000003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2068.6191899999999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369.66590100000002</v>
      </c>
      <c r="L42">
        <v>363.764252</v>
      </c>
      <c r="M42">
        <v>65.478723000000002</v>
      </c>
      <c r="N42">
        <v>96.991805999999997</v>
      </c>
      <c r="O42">
        <v>93.507985000000005</v>
      </c>
      <c r="P42">
        <v>127.508065</v>
      </c>
      <c r="Q42">
        <v>12.640656999999999</v>
      </c>
      <c r="R42">
        <v>24.412602</v>
      </c>
      <c r="S42">
        <v>15.582124</v>
      </c>
      <c r="T42">
        <v>2.5260669999999998</v>
      </c>
      <c r="U42">
        <v>403.98741899999999</v>
      </c>
      <c r="V42">
        <v>11.103697</v>
      </c>
      <c r="W42">
        <v>31.097587000000001</v>
      </c>
      <c r="X42">
        <v>98.880206000000001</v>
      </c>
      <c r="Y42">
        <v>0</v>
      </c>
      <c r="Z42">
        <v>0</v>
      </c>
      <c r="AA42">
        <v>13.4894</v>
      </c>
      <c r="AB42">
        <v>15.595928000000001</v>
      </c>
      <c r="AC42">
        <v>11.189282</v>
      </c>
      <c r="AD42">
        <v>10.475536</v>
      </c>
      <c r="AE42">
        <v>38.057675000000003</v>
      </c>
      <c r="AF42">
        <v>8.8969509999999996</v>
      </c>
      <c r="AG42">
        <v>49.278908999999999</v>
      </c>
      <c r="AH42">
        <v>0</v>
      </c>
      <c r="AI42">
        <v>0</v>
      </c>
      <c r="AJ42">
        <v>0</v>
      </c>
      <c r="AK42">
        <v>32.714424999999999</v>
      </c>
      <c r="AL42">
        <v>51.565143999999997</v>
      </c>
      <c r="AM42">
        <v>18.663195999999999</v>
      </c>
      <c r="AN42">
        <v>0.75214700000000001</v>
      </c>
      <c r="AO42">
        <v>0</v>
      </c>
      <c r="AP42">
        <v>0.86504599999999998</v>
      </c>
      <c r="AQ42">
        <v>0</v>
      </c>
      <c r="AR42">
        <v>33.548406999999997</v>
      </c>
      <c r="AS42">
        <v>36.552984000000002</v>
      </c>
      <c r="AT42">
        <v>19.293970000000002</v>
      </c>
      <c r="AU42">
        <v>0</v>
      </c>
      <c r="AV42">
        <v>0</v>
      </c>
      <c r="AW42">
        <v>0</v>
      </c>
      <c r="AX42">
        <v>0</v>
      </c>
      <c r="AY42">
        <v>5.3641509999999997</v>
      </c>
      <c r="AZ42">
        <v>0</v>
      </c>
      <c r="BA42">
        <v>0</v>
      </c>
      <c r="BB42">
        <v>5.1689480000000003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2068.6191899999999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369.66590100000002</v>
      </c>
      <c r="L43">
        <v>363.764252</v>
      </c>
      <c r="M43">
        <v>65.478723000000002</v>
      </c>
      <c r="N43">
        <v>96.991805999999997</v>
      </c>
      <c r="O43">
        <v>93.507985000000005</v>
      </c>
      <c r="P43">
        <v>127.508065</v>
      </c>
      <c r="Q43">
        <v>12.640656999999999</v>
      </c>
      <c r="R43">
        <v>24.412602</v>
      </c>
      <c r="S43">
        <v>15.582124</v>
      </c>
      <c r="T43">
        <v>2.5260669999999998</v>
      </c>
      <c r="U43">
        <v>403.98741899999999</v>
      </c>
      <c r="V43">
        <v>11.103697</v>
      </c>
      <c r="W43">
        <v>31.097587000000001</v>
      </c>
      <c r="X43">
        <v>98.880206000000001</v>
      </c>
      <c r="Y43">
        <v>0</v>
      </c>
      <c r="Z43">
        <v>0</v>
      </c>
      <c r="AA43">
        <v>13.4894</v>
      </c>
      <c r="AB43">
        <v>15.595928000000001</v>
      </c>
      <c r="AC43">
        <v>11.189282</v>
      </c>
      <c r="AD43">
        <v>10.475536</v>
      </c>
      <c r="AE43">
        <v>38.057675000000003</v>
      </c>
      <c r="AF43">
        <v>8.8969509999999996</v>
      </c>
      <c r="AG43">
        <v>49.278908999999999</v>
      </c>
      <c r="AH43">
        <v>0</v>
      </c>
      <c r="AI43">
        <v>0</v>
      </c>
      <c r="AJ43">
        <v>0</v>
      </c>
      <c r="AK43">
        <v>32.714424999999999</v>
      </c>
      <c r="AL43">
        <v>51.565143999999997</v>
      </c>
      <c r="AM43">
        <v>18.663195999999999</v>
      </c>
      <c r="AN43">
        <v>0.75214700000000001</v>
      </c>
      <c r="AO43">
        <v>0</v>
      </c>
      <c r="AP43">
        <v>0.86504599999999998</v>
      </c>
      <c r="AQ43">
        <v>0</v>
      </c>
      <c r="AR43">
        <v>39.406066000000003</v>
      </c>
      <c r="AS43">
        <v>36.552984000000002</v>
      </c>
      <c r="AT43">
        <v>19.293970000000002</v>
      </c>
      <c r="AU43">
        <v>0</v>
      </c>
      <c r="AV43">
        <v>0</v>
      </c>
      <c r="AW43">
        <v>0</v>
      </c>
      <c r="AX43">
        <v>0</v>
      </c>
      <c r="AY43">
        <v>5.3641509999999997</v>
      </c>
      <c r="AZ43">
        <v>0</v>
      </c>
      <c r="BA43">
        <v>0</v>
      </c>
      <c r="BB43">
        <v>5.1689480000000003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2074.4768489999997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369.66590100000002</v>
      </c>
      <c r="L44">
        <v>363.764252</v>
      </c>
      <c r="M44">
        <v>65.478723000000002</v>
      </c>
      <c r="N44">
        <v>96.991805999999997</v>
      </c>
      <c r="O44">
        <v>93.507985000000005</v>
      </c>
      <c r="P44">
        <v>127.508065</v>
      </c>
      <c r="Q44">
        <v>12.640656999999999</v>
      </c>
      <c r="R44">
        <v>24.412602</v>
      </c>
      <c r="S44">
        <v>15.582124</v>
      </c>
      <c r="T44">
        <v>2.5260669999999998</v>
      </c>
      <c r="U44">
        <v>403.98741899999999</v>
      </c>
      <c r="V44">
        <v>11.103697</v>
      </c>
      <c r="W44">
        <v>31.097587000000001</v>
      </c>
      <c r="X44">
        <v>98.880206000000001</v>
      </c>
      <c r="Y44">
        <v>0</v>
      </c>
      <c r="Z44">
        <v>0</v>
      </c>
      <c r="AA44">
        <v>0</v>
      </c>
      <c r="AB44">
        <v>15.595928000000001</v>
      </c>
      <c r="AC44">
        <v>11.189282</v>
      </c>
      <c r="AD44">
        <v>10.475536</v>
      </c>
      <c r="AE44">
        <v>38.057675000000003</v>
      </c>
      <c r="AF44">
        <v>8.8969509999999996</v>
      </c>
      <c r="AG44">
        <v>49.278908999999999</v>
      </c>
      <c r="AH44">
        <v>0</v>
      </c>
      <c r="AI44">
        <v>0</v>
      </c>
      <c r="AJ44">
        <v>0</v>
      </c>
      <c r="AK44">
        <v>32.714424999999999</v>
      </c>
      <c r="AL44">
        <v>51.565143999999997</v>
      </c>
      <c r="AM44">
        <v>18.663195999999999</v>
      </c>
      <c r="AN44">
        <v>0.75214700000000001</v>
      </c>
      <c r="AO44">
        <v>0</v>
      </c>
      <c r="AP44">
        <v>0.86504599999999998</v>
      </c>
      <c r="AQ44">
        <v>0</v>
      </c>
      <c r="AR44">
        <v>39.406066000000003</v>
      </c>
      <c r="AS44">
        <v>36.552984000000002</v>
      </c>
      <c r="AT44">
        <v>18.644010000000002</v>
      </c>
      <c r="AU44">
        <v>0</v>
      </c>
      <c r="AV44">
        <v>0</v>
      </c>
      <c r="AW44">
        <v>0</v>
      </c>
      <c r="AX44">
        <v>0</v>
      </c>
      <c r="AY44">
        <v>5.3641509999999997</v>
      </c>
      <c r="AZ44">
        <v>0</v>
      </c>
      <c r="BA44">
        <v>0</v>
      </c>
      <c r="BB44">
        <v>5.1689480000000003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2060.337489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369.66590100000002</v>
      </c>
      <c r="L45">
        <v>363.764252</v>
      </c>
      <c r="M45">
        <v>65.478723000000002</v>
      </c>
      <c r="N45">
        <v>96.991805999999997</v>
      </c>
      <c r="O45">
        <v>93.507985000000005</v>
      </c>
      <c r="P45">
        <v>127.508065</v>
      </c>
      <c r="Q45">
        <v>12.640656999999999</v>
      </c>
      <c r="R45">
        <v>24.412602</v>
      </c>
      <c r="S45">
        <v>15.582124</v>
      </c>
      <c r="T45">
        <v>2.5260669999999998</v>
      </c>
      <c r="U45">
        <v>403.98741899999999</v>
      </c>
      <c r="V45">
        <v>11.103697</v>
      </c>
      <c r="W45">
        <v>31.097587000000001</v>
      </c>
      <c r="X45">
        <v>98.880206000000001</v>
      </c>
      <c r="Y45">
        <v>0</v>
      </c>
      <c r="Z45">
        <v>0</v>
      </c>
      <c r="AA45">
        <v>0</v>
      </c>
      <c r="AB45">
        <v>15.595928000000001</v>
      </c>
      <c r="AC45">
        <v>11.189282</v>
      </c>
      <c r="AD45">
        <v>0</v>
      </c>
      <c r="AE45">
        <v>19.028838</v>
      </c>
      <c r="AF45">
        <v>8.8969509999999996</v>
      </c>
      <c r="AG45">
        <v>49.278908999999999</v>
      </c>
      <c r="AH45">
        <v>0</v>
      </c>
      <c r="AI45">
        <v>0</v>
      </c>
      <c r="AJ45">
        <v>0</v>
      </c>
      <c r="AK45">
        <v>32.714424999999999</v>
      </c>
      <c r="AL45">
        <v>51.565143999999997</v>
      </c>
      <c r="AM45">
        <v>18.663195999999999</v>
      </c>
      <c r="AN45">
        <v>0.75214700000000001</v>
      </c>
      <c r="AO45">
        <v>0</v>
      </c>
      <c r="AP45">
        <v>0</v>
      </c>
      <c r="AQ45">
        <v>0</v>
      </c>
      <c r="AR45">
        <v>30.885835</v>
      </c>
      <c r="AS45">
        <v>36.552984000000002</v>
      </c>
      <c r="AT45">
        <v>17.450282999999999</v>
      </c>
      <c r="AU45">
        <v>0</v>
      </c>
      <c r="AV45">
        <v>0</v>
      </c>
      <c r="AW45">
        <v>0</v>
      </c>
      <c r="AX45">
        <v>0</v>
      </c>
      <c r="AY45">
        <v>5.3641509999999997</v>
      </c>
      <c r="AZ45">
        <v>0</v>
      </c>
      <c r="BA45">
        <v>0</v>
      </c>
      <c r="BB45">
        <v>5.1689480000000003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2020.2541119999994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369.66590100000002</v>
      </c>
      <c r="L46">
        <v>363.764252</v>
      </c>
      <c r="M46">
        <v>65.478723000000002</v>
      </c>
      <c r="N46">
        <v>96.991805999999997</v>
      </c>
      <c r="O46">
        <v>93.507985000000005</v>
      </c>
      <c r="P46">
        <v>127.508065</v>
      </c>
      <c r="Q46">
        <v>12.640656999999999</v>
      </c>
      <c r="R46">
        <v>24.412602</v>
      </c>
      <c r="S46">
        <v>15.582124</v>
      </c>
      <c r="T46">
        <v>2.5260669999999998</v>
      </c>
      <c r="U46">
        <v>403.98741899999999</v>
      </c>
      <c r="V46">
        <v>11.831562999999999</v>
      </c>
      <c r="W46">
        <v>31.097587000000001</v>
      </c>
      <c r="X46">
        <v>98.880206000000001</v>
      </c>
      <c r="Y46">
        <v>0</v>
      </c>
      <c r="Z46">
        <v>0</v>
      </c>
      <c r="AA46">
        <v>0</v>
      </c>
      <c r="AB46">
        <v>15.595928000000001</v>
      </c>
      <c r="AC46">
        <v>11.189282</v>
      </c>
      <c r="AD46">
        <v>0</v>
      </c>
      <c r="AE46">
        <v>19.028838</v>
      </c>
      <c r="AF46">
        <v>8.8969509999999996</v>
      </c>
      <c r="AG46">
        <v>49.278908999999999</v>
      </c>
      <c r="AH46">
        <v>0</v>
      </c>
      <c r="AI46">
        <v>0</v>
      </c>
      <c r="AJ46">
        <v>0</v>
      </c>
      <c r="AK46">
        <v>32.714424999999999</v>
      </c>
      <c r="AL46">
        <v>51.565143999999997</v>
      </c>
      <c r="AM46">
        <v>18.663195999999999</v>
      </c>
      <c r="AN46">
        <v>0.75214700000000001</v>
      </c>
      <c r="AO46">
        <v>0</v>
      </c>
      <c r="AP46">
        <v>0</v>
      </c>
      <c r="AQ46">
        <v>0</v>
      </c>
      <c r="AR46">
        <v>30.885835</v>
      </c>
      <c r="AS46">
        <v>36.552984000000002</v>
      </c>
      <c r="AT46">
        <v>17.822811999999999</v>
      </c>
      <c r="AU46">
        <v>0</v>
      </c>
      <c r="AV46">
        <v>0</v>
      </c>
      <c r="AW46">
        <v>0</v>
      </c>
      <c r="AX46">
        <v>0</v>
      </c>
      <c r="AY46">
        <v>5.3641509999999997</v>
      </c>
      <c r="AZ46">
        <v>0</v>
      </c>
      <c r="BA46">
        <v>0</v>
      </c>
      <c r="BB46">
        <v>5.1689480000000003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2021.3545069999998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369.66590100000002</v>
      </c>
      <c r="L47">
        <v>363.764252</v>
      </c>
      <c r="M47">
        <v>65.478723000000002</v>
      </c>
      <c r="N47">
        <v>96.991805999999997</v>
      </c>
      <c r="O47">
        <v>93.507985000000005</v>
      </c>
      <c r="P47">
        <v>127.508065</v>
      </c>
      <c r="Q47">
        <v>12.640656999999999</v>
      </c>
      <c r="R47">
        <v>24.412602</v>
      </c>
      <c r="S47">
        <v>15.582124</v>
      </c>
      <c r="T47">
        <v>2.5260669999999998</v>
      </c>
      <c r="U47">
        <v>403.98741899999999</v>
      </c>
      <c r="V47">
        <v>11.831562999999999</v>
      </c>
      <c r="W47">
        <v>31.097587000000001</v>
      </c>
      <c r="X47">
        <v>98.880206000000001</v>
      </c>
      <c r="Y47">
        <v>0</v>
      </c>
      <c r="Z47">
        <v>0</v>
      </c>
      <c r="AA47">
        <v>0</v>
      </c>
      <c r="AB47">
        <v>15.595928000000001</v>
      </c>
      <c r="AC47">
        <v>11.189282</v>
      </c>
      <c r="AD47">
        <v>0</v>
      </c>
      <c r="AE47">
        <v>19.028838</v>
      </c>
      <c r="AF47">
        <v>8.8969509999999996</v>
      </c>
      <c r="AG47">
        <v>49.278908999999999</v>
      </c>
      <c r="AH47">
        <v>0</v>
      </c>
      <c r="AI47">
        <v>0</v>
      </c>
      <c r="AJ47">
        <v>0</v>
      </c>
      <c r="AK47">
        <v>32.714424999999999</v>
      </c>
      <c r="AL47">
        <v>51.565143999999997</v>
      </c>
      <c r="AM47">
        <v>18.663195999999999</v>
      </c>
      <c r="AN47">
        <v>0.75214700000000001</v>
      </c>
      <c r="AO47">
        <v>0</v>
      </c>
      <c r="AP47">
        <v>0</v>
      </c>
      <c r="AQ47">
        <v>0</v>
      </c>
      <c r="AR47">
        <v>30.885835</v>
      </c>
      <c r="AS47">
        <v>36.552984000000002</v>
      </c>
      <c r="AT47">
        <v>19.293970000000002</v>
      </c>
      <c r="AU47">
        <v>0</v>
      </c>
      <c r="AV47">
        <v>0</v>
      </c>
      <c r="AW47">
        <v>0</v>
      </c>
      <c r="AX47">
        <v>0</v>
      </c>
      <c r="AY47">
        <v>5.3641509999999997</v>
      </c>
      <c r="AZ47">
        <v>0</v>
      </c>
      <c r="BA47">
        <v>0</v>
      </c>
      <c r="BB47">
        <v>5.1689480000000003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2022.8256649999996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369.66590100000002</v>
      </c>
      <c r="L48">
        <v>363.764252</v>
      </c>
      <c r="M48">
        <v>65.478723000000002</v>
      </c>
      <c r="N48">
        <v>96.991805999999997</v>
      </c>
      <c r="O48">
        <v>93.507985000000005</v>
      </c>
      <c r="P48">
        <v>127.508065</v>
      </c>
      <c r="Q48">
        <v>12.640656999999999</v>
      </c>
      <c r="R48">
        <v>24.412602</v>
      </c>
      <c r="S48">
        <v>15.582124</v>
      </c>
      <c r="T48">
        <v>2.5260669999999998</v>
      </c>
      <c r="U48">
        <v>403.98741899999999</v>
      </c>
      <c r="V48">
        <v>11.831562999999999</v>
      </c>
      <c r="W48">
        <v>31.097587000000001</v>
      </c>
      <c r="X48">
        <v>98.880206000000001</v>
      </c>
      <c r="Y48">
        <v>0</v>
      </c>
      <c r="Z48">
        <v>0</v>
      </c>
      <c r="AA48">
        <v>0</v>
      </c>
      <c r="AB48">
        <v>15.595928000000001</v>
      </c>
      <c r="AC48">
        <v>11.189282</v>
      </c>
      <c r="AD48">
        <v>0</v>
      </c>
      <c r="AE48">
        <v>19.028838</v>
      </c>
      <c r="AF48">
        <v>8.8969509999999996</v>
      </c>
      <c r="AG48">
        <v>49.278908999999999</v>
      </c>
      <c r="AH48">
        <v>0</v>
      </c>
      <c r="AI48">
        <v>0</v>
      </c>
      <c r="AJ48">
        <v>0</v>
      </c>
      <c r="AK48">
        <v>32.714424999999999</v>
      </c>
      <c r="AL48">
        <v>51.565143999999997</v>
      </c>
      <c r="AM48">
        <v>18.663195999999999</v>
      </c>
      <c r="AN48">
        <v>0.75214700000000001</v>
      </c>
      <c r="AO48">
        <v>0</v>
      </c>
      <c r="AP48">
        <v>0</v>
      </c>
      <c r="AQ48">
        <v>0</v>
      </c>
      <c r="AR48">
        <v>30.885835</v>
      </c>
      <c r="AS48">
        <v>36.552984000000002</v>
      </c>
      <c r="AT48">
        <v>18.626764999999999</v>
      </c>
      <c r="AU48">
        <v>0</v>
      </c>
      <c r="AV48">
        <v>0</v>
      </c>
      <c r="AW48">
        <v>0</v>
      </c>
      <c r="AX48">
        <v>0</v>
      </c>
      <c r="AY48">
        <v>5.3641509999999997</v>
      </c>
      <c r="AZ48">
        <v>0</v>
      </c>
      <c r="BA48">
        <v>0</v>
      </c>
      <c r="BB48">
        <v>5.1689480000000003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2022.1584599999996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369.66590100000002</v>
      </c>
      <c r="L49">
        <v>363.764252</v>
      </c>
      <c r="M49">
        <v>65.478723000000002</v>
      </c>
      <c r="N49">
        <v>96.991805999999997</v>
      </c>
      <c r="O49">
        <v>93.507985000000005</v>
      </c>
      <c r="P49">
        <v>127.508065</v>
      </c>
      <c r="Q49">
        <v>12.640656999999999</v>
      </c>
      <c r="R49">
        <v>24.412602</v>
      </c>
      <c r="S49">
        <v>15.582124</v>
      </c>
      <c r="T49">
        <v>2.5260669999999998</v>
      </c>
      <c r="U49">
        <v>403.98741899999999</v>
      </c>
      <c r="V49">
        <v>11.831562999999999</v>
      </c>
      <c r="W49">
        <v>31.097587000000001</v>
      </c>
      <c r="X49">
        <v>98.880206000000001</v>
      </c>
      <c r="Y49">
        <v>0</v>
      </c>
      <c r="Z49">
        <v>0</v>
      </c>
      <c r="AA49">
        <v>0</v>
      </c>
      <c r="AB49">
        <v>15.595928000000001</v>
      </c>
      <c r="AC49">
        <v>11.189282</v>
      </c>
      <c r="AD49">
        <v>0</v>
      </c>
      <c r="AE49">
        <v>19.028838</v>
      </c>
      <c r="AF49">
        <v>8.8969509999999996</v>
      </c>
      <c r="AG49">
        <v>49.278908999999999</v>
      </c>
      <c r="AH49">
        <v>0</v>
      </c>
      <c r="AI49">
        <v>0</v>
      </c>
      <c r="AJ49">
        <v>0</v>
      </c>
      <c r="AK49">
        <v>32.714424999999999</v>
      </c>
      <c r="AL49">
        <v>51.565143999999997</v>
      </c>
      <c r="AM49">
        <v>18.663195999999999</v>
      </c>
      <c r="AN49">
        <v>0.75214700000000001</v>
      </c>
      <c r="AO49">
        <v>0</v>
      </c>
      <c r="AP49">
        <v>6.9203720000000004</v>
      </c>
      <c r="AQ49">
        <v>0</v>
      </c>
      <c r="AR49">
        <v>30.885835</v>
      </c>
      <c r="AS49">
        <v>36.552984000000002</v>
      </c>
      <c r="AT49">
        <v>18.904195999999999</v>
      </c>
      <c r="AU49">
        <v>0</v>
      </c>
      <c r="AV49">
        <v>0</v>
      </c>
      <c r="AW49">
        <v>0</v>
      </c>
      <c r="AX49">
        <v>0</v>
      </c>
      <c r="AY49">
        <v>5.3641509999999997</v>
      </c>
      <c r="AZ49">
        <v>0</v>
      </c>
      <c r="BA49">
        <v>0</v>
      </c>
      <c r="BB49">
        <v>5.1689480000000003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2029.3562629999997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369.66590100000002</v>
      </c>
      <c r="L50">
        <v>363.764252</v>
      </c>
      <c r="M50">
        <v>65.478723000000002</v>
      </c>
      <c r="N50">
        <v>96.991805999999997</v>
      </c>
      <c r="O50">
        <v>93.507985000000005</v>
      </c>
      <c r="P50">
        <v>127.508065</v>
      </c>
      <c r="Q50">
        <v>12.640656999999999</v>
      </c>
      <c r="R50">
        <v>24.412602</v>
      </c>
      <c r="S50">
        <v>15.582124</v>
      </c>
      <c r="T50">
        <v>2.5260669999999998</v>
      </c>
      <c r="U50">
        <v>403.98741899999999</v>
      </c>
      <c r="V50">
        <v>11.831562999999999</v>
      </c>
      <c r="W50">
        <v>31.097587000000001</v>
      </c>
      <c r="X50">
        <v>98.880206000000001</v>
      </c>
      <c r="Y50">
        <v>0</v>
      </c>
      <c r="Z50">
        <v>0</v>
      </c>
      <c r="AA50">
        <v>0</v>
      </c>
      <c r="AB50">
        <v>15.595928000000001</v>
      </c>
      <c r="AC50">
        <v>11.189282</v>
      </c>
      <c r="AD50">
        <v>0</v>
      </c>
      <c r="AE50">
        <v>19.028838</v>
      </c>
      <c r="AF50">
        <v>8.8969509999999996</v>
      </c>
      <c r="AG50">
        <v>49.278908999999999</v>
      </c>
      <c r="AH50">
        <v>0</v>
      </c>
      <c r="AI50">
        <v>0</v>
      </c>
      <c r="AJ50">
        <v>0</v>
      </c>
      <c r="AK50">
        <v>32.714424999999999</v>
      </c>
      <c r="AL50">
        <v>51.565143999999997</v>
      </c>
      <c r="AM50">
        <v>18.663195999999999</v>
      </c>
      <c r="AN50">
        <v>0.75214700000000001</v>
      </c>
      <c r="AO50">
        <v>0</v>
      </c>
      <c r="AP50">
        <v>6.9203720000000004</v>
      </c>
      <c r="AQ50">
        <v>0</v>
      </c>
      <c r="AR50">
        <v>30.885835</v>
      </c>
      <c r="AS50">
        <v>36.552984000000002</v>
      </c>
      <c r="AT50">
        <v>19.293970000000002</v>
      </c>
      <c r="AU50">
        <v>0</v>
      </c>
      <c r="AV50">
        <v>0</v>
      </c>
      <c r="AW50">
        <v>0</v>
      </c>
      <c r="AX50">
        <v>0</v>
      </c>
      <c r="AY50">
        <v>5.3641509999999997</v>
      </c>
      <c r="AZ50">
        <v>0</v>
      </c>
      <c r="BA50">
        <v>0</v>
      </c>
      <c r="BB50">
        <v>5.1689480000000003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2029.7460369999997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369.66590100000002</v>
      </c>
      <c r="L51">
        <v>363.764252</v>
      </c>
      <c r="M51">
        <v>65.478723000000002</v>
      </c>
      <c r="N51">
        <v>96.991805999999997</v>
      </c>
      <c r="O51">
        <v>93.507985000000005</v>
      </c>
      <c r="P51">
        <v>127.508065</v>
      </c>
      <c r="Q51">
        <v>12.640656999999999</v>
      </c>
      <c r="R51">
        <v>24.615189000000001</v>
      </c>
      <c r="S51">
        <v>15.582124</v>
      </c>
      <c r="T51">
        <v>2.5260669999999998</v>
      </c>
      <c r="U51">
        <v>403.98741899999999</v>
      </c>
      <c r="V51">
        <v>11.831562999999999</v>
      </c>
      <c r="W51">
        <v>31.097587000000001</v>
      </c>
      <c r="X51">
        <v>98.880206000000001</v>
      </c>
      <c r="Y51">
        <v>0</v>
      </c>
      <c r="Z51">
        <v>0</v>
      </c>
      <c r="AA51">
        <v>0</v>
      </c>
      <c r="AB51">
        <v>15.595928000000001</v>
      </c>
      <c r="AC51">
        <v>11.189282</v>
      </c>
      <c r="AD51">
        <v>0</v>
      </c>
      <c r="AE51">
        <v>19.028838</v>
      </c>
      <c r="AF51">
        <v>8.8969509999999996</v>
      </c>
      <c r="AG51">
        <v>49.278908999999999</v>
      </c>
      <c r="AH51">
        <v>0</v>
      </c>
      <c r="AI51">
        <v>0</v>
      </c>
      <c r="AJ51">
        <v>0</v>
      </c>
      <c r="AK51">
        <v>32.714424999999999</v>
      </c>
      <c r="AL51">
        <v>51.565143999999997</v>
      </c>
      <c r="AM51">
        <v>18.663195999999999</v>
      </c>
      <c r="AN51">
        <v>0.75214700000000001</v>
      </c>
      <c r="AO51">
        <v>0</v>
      </c>
      <c r="AP51">
        <v>6.9203720000000004</v>
      </c>
      <c r="AQ51">
        <v>0</v>
      </c>
      <c r="AR51">
        <v>31.950863999999999</v>
      </c>
      <c r="AS51">
        <v>36.552984000000002</v>
      </c>
      <c r="AT51">
        <v>19.293970000000002</v>
      </c>
      <c r="AU51">
        <v>0</v>
      </c>
      <c r="AV51">
        <v>0</v>
      </c>
      <c r="AW51">
        <v>0</v>
      </c>
      <c r="AX51">
        <v>0</v>
      </c>
      <c r="AY51">
        <v>5.3641509999999997</v>
      </c>
      <c r="AZ51">
        <v>0</v>
      </c>
      <c r="BA51">
        <v>0</v>
      </c>
      <c r="BB51">
        <v>5.1689480000000003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2031.0136529999993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369.66590100000002</v>
      </c>
      <c r="L52">
        <v>363.764252</v>
      </c>
      <c r="M52">
        <v>65.478723000000002</v>
      </c>
      <c r="N52">
        <v>96.991805999999997</v>
      </c>
      <c r="O52">
        <v>93.507985000000005</v>
      </c>
      <c r="P52">
        <v>127.508065</v>
      </c>
      <c r="Q52">
        <v>12.640656999999999</v>
      </c>
      <c r="R52">
        <v>24.615189000000001</v>
      </c>
      <c r="S52">
        <v>15.582124</v>
      </c>
      <c r="T52">
        <v>2.5260669999999998</v>
      </c>
      <c r="U52">
        <v>403.98741899999999</v>
      </c>
      <c r="V52">
        <v>11.831562999999999</v>
      </c>
      <c r="W52">
        <v>31.097587000000001</v>
      </c>
      <c r="X52">
        <v>98.880206000000001</v>
      </c>
      <c r="Y52">
        <v>0</v>
      </c>
      <c r="Z52">
        <v>0</v>
      </c>
      <c r="AA52">
        <v>0</v>
      </c>
      <c r="AB52">
        <v>15.595928000000001</v>
      </c>
      <c r="AC52">
        <v>11.189282</v>
      </c>
      <c r="AD52">
        <v>0</v>
      </c>
      <c r="AE52">
        <v>19.028838</v>
      </c>
      <c r="AF52">
        <v>8.8969509999999996</v>
      </c>
      <c r="AG52">
        <v>49.278908999999999</v>
      </c>
      <c r="AH52">
        <v>0</v>
      </c>
      <c r="AI52">
        <v>0</v>
      </c>
      <c r="AJ52">
        <v>0</v>
      </c>
      <c r="AK52">
        <v>32.714424999999999</v>
      </c>
      <c r="AL52">
        <v>51.565143999999997</v>
      </c>
      <c r="AM52">
        <v>18.663195999999999</v>
      </c>
      <c r="AN52">
        <v>0.75214700000000001</v>
      </c>
      <c r="AO52">
        <v>0</v>
      </c>
      <c r="AP52">
        <v>6.9203720000000004</v>
      </c>
      <c r="AQ52">
        <v>0</v>
      </c>
      <c r="AR52">
        <v>31.950863999999999</v>
      </c>
      <c r="AS52">
        <v>36.552984000000002</v>
      </c>
      <c r="AT52">
        <v>19.293970000000002</v>
      </c>
      <c r="AU52">
        <v>0</v>
      </c>
      <c r="AV52">
        <v>0</v>
      </c>
      <c r="AW52">
        <v>0</v>
      </c>
      <c r="AX52">
        <v>0</v>
      </c>
      <c r="AY52">
        <v>5.3641509999999997</v>
      </c>
      <c r="AZ52">
        <v>0</v>
      </c>
      <c r="BA52">
        <v>0</v>
      </c>
      <c r="BB52">
        <v>5.1689480000000003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2031.0136529999993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369.66590100000002</v>
      </c>
      <c r="L53">
        <v>363.764252</v>
      </c>
      <c r="M53">
        <v>65.478723000000002</v>
      </c>
      <c r="N53">
        <v>96.991805999999997</v>
      </c>
      <c r="O53">
        <v>93.507985000000005</v>
      </c>
      <c r="P53">
        <v>130.70440500000001</v>
      </c>
      <c r="Q53">
        <v>12.640656999999999</v>
      </c>
      <c r="R53">
        <v>24.615189000000001</v>
      </c>
      <c r="S53">
        <v>15.582124</v>
      </c>
      <c r="T53">
        <v>2.5260669999999998</v>
      </c>
      <c r="U53">
        <v>403.98741899999999</v>
      </c>
      <c r="V53">
        <v>11.831562999999999</v>
      </c>
      <c r="W53">
        <v>31.097587000000001</v>
      </c>
      <c r="X53">
        <v>98.880206000000001</v>
      </c>
      <c r="Y53">
        <v>0</v>
      </c>
      <c r="Z53">
        <v>0</v>
      </c>
      <c r="AA53">
        <v>0</v>
      </c>
      <c r="AB53">
        <v>15.595928000000001</v>
      </c>
      <c r="AC53">
        <v>0</v>
      </c>
      <c r="AD53">
        <v>0</v>
      </c>
      <c r="AE53">
        <v>19.028838</v>
      </c>
      <c r="AF53">
        <v>8.8969509999999996</v>
      </c>
      <c r="AG53">
        <v>49.278908999999999</v>
      </c>
      <c r="AH53">
        <v>0</v>
      </c>
      <c r="AI53">
        <v>0</v>
      </c>
      <c r="AJ53">
        <v>0</v>
      </c>
      <c r="AK53">
        <v>32.714424999999999</v>
      </c>
      <c r="AL53">
        <v>51.565143999999997</v>
      </c>
      <c r="AM53">
        <v>18.663195999999999</v>
      </c>
      <c r="AN53">
        <v>0.75214700000000001</v>
      </c>
      <c r="AO53">
        <v>0</v>
      </c>
      <c r="AP53">
        <v>0</v>
      </c>
      <c r="AQ53">
        <v>0</v>
      </c>
      <c r="AR53">
        <v>31.950863999999999</v>
      </c>
      <c r="AS53">
        <v>36.552984000000002</v>
      </c>
      <c r="AT53">
        <v>19.293970000000002</v>
      </c>
      <c r="AU53">
        <v>0</v>
      </c>
      <c r="AV53">
        <v>0</v>
      </c>
      <c r="AW53">
        <v>0</v>
      </c>
      <c r="AX53">
        <v>0</v>
      </c>
      <c r="AY53">
        <v>5.3641509999999997</v>
      </c>
      <c r="AZ53">
        <v>0</v>
      </c>
      <c r="BA53">
        <v>0</v>
      </c>
      <c r="BB53">
        <v>5.1689480000000003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2016.1003389999994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369.66590100000002</v>
      </c>
      <c r="L54">
        <v>363.764252</v>
      </c>
      <c r="M54">
        <v>65.478723000000002</v>
      </c>
      <c r="N54">
        <v>96.991805999999997</v>
      </c>
      <c r="O54">
        <v>93.507985000000005</v>
      </c>
      <c r="P54">
        <v>130.70440500000001</v>
      </c>
      <c r="Q54">
        <v>12.640656999999999</v>
      </c>
      <c r="R54">
        <v>24.615189000000001</v>
      </c>
      <c r="S54">
        <v>15.582124</v>
      </c>
      <c r="T54">
        <v>2.5260669999999998</v>
      </c>
      <c r="U54">
        <v>403.98741899999999</v>
      </c>
      <c r="V54">
        <v>11.831562999999999</v>
      </c>
      <c r="W54">
        <v>31.097587000000001</v>
      </c>
      <c r="X54">
        <v>98.880206000000001</v>
      </c>
      <c r="Y54">
        <v>0</v>
      </c>
      <c r="Z54">
        <v>0</v>
      </c>
      <c r="AA54">
        <v>0</v>
      </c>
      <c r="AB54">
        <v>15.595928000000001</v>
      </c>
      <c r="AC54">
        <v>0</v>
      </c>
      <c r="AD54">
        <v>0</v>
      </c>
      <c r="AE54">
        <v>19.028838</v>
      </c>
      <c r="AF54">
        <v>8.8969509999999996</v>
      </c>
      <c r="AG54">
        <v>49.278908999999999</v>
      </c>
      <c r="AH54">
        <v>0</v>
      </c>
      <c r="AI54">
        <v>0</v>
      </c>
      <c r="AJ54">
        <v>0</v>
      </c>
      <c r="AK54">
        <v>32.714424999999999</v>
      </c>
      <c r="AL54">
        <v>51.565143999999997</v>
      </c>
      <c r="AM54">
        <v>18.663195999999999</v>
      </c>
      <c r="AN54">
        <v>0.75214700000000001</v>
      </c>
      <c r="AO54">
        <v>0</v>
      </c>
      <c r="AP54">
        <v>0</v>
      </c>
      <c r="AQ54">
        <v>0</v>
      </c>
      <c r="AR54">
        <v>31.950863999999999</v>
      </c>
      <c r="AS54">
        <v>36.552984000000002</v>
      </c>
      <c r="AT54">
        <v>19.293970000000002</v>
      </c>
      <c r="AU54">
        <v>0</v>
      </c>
      <c r="AV54">
        <v>0</v>
      </c>
      <c r="AW54">
        <v>0</v>
      </c>
      <c r="AX54">
        <v>0</v>
      </c>
      <c r="AY54">
        <v>5.3641509999999997</v>
      </c>
      <c r="AZ54">
        <v>0</v>
      </c>
      <c r="BA54">
        <v>0</v>
      </c>
      <c r="BB54">
        <v>5.1689480000000003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2016.1003389999994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369.66590100000002</v>
      </c>
      <c r="L55">
        <v>363.764252</v>
      </c>
      <c r="M55">
        <v>65.478723000000002</v>
      </c>
      <c r="N55">
        <v>96.991805999999997</v>
      </c>
      <c r="O55">
        <v>93.507985000000005</v>
      </c>
      <c r="P55">
        <v>130.70440500000001</v>
      </c>
      <c r="Q55">
        <v>12.640656999999999</v>
      </c>
      <c r="R55">
        <v>24.615189000000001</v>
      </c>
      <c r="S55">
        <v>15.582124</v>
      </c>
      <c r="T55">
        <v>2.5260669999999998</v>
      </c>
      <c r="U55">
        <v>403.98741899999999</v>
      </c>
      <c r="V55">
        <v>11.103697</v>
      </c>
      <c r="W55">
        <v>31.097587000000001</v>
      </c>
      <c r="X55">
        <v>98.880206000000001</v>
      </c>
      <c r="Y55">
        <v>0</v>
      </c>
      <c r="Z55">
        <v>0</v>
      </c>
      <c r="AA55">
        <v>0</v>
      </c>
      <c r="AB55">
        <v>15.595928000000001</v>
      </c>
      <c r="AC55">
        <v>0</v>
      </c>
      <c r="AD55">
        <v>0</v>
      </c>
      <c r="AE55">
        <v>0</v>
      </c>
      <c r="AF55">
        <v>0</v>
      </c>
      <c r="AG55">
        <v>49.278908999999999</v>
      </c>
      <c r="AH55">
        <v>0</v>
      </c>
      <c r="AI55">
        <v>0</v>
      </c>
      <c r="AJ55">
        <v>0</v>
      </c>
      <c r="AK55">
        <v>32.714424999999999</v>
      </c>
      <c r="AL55">
        <v>51.565143999999997</v>
      </c>
      <c r="AM55">
        <v>18.663195999999999</v>
      </c>
      <c r="AN55">
        <v>0.75214700000000001</v>
      </c>
      <c r="AO55">
        <v>0</v>
      </c>
      <c r="AP55">
        <v>0</v>
      </c>
      <c r="AQ55">
        <v>0</v>
      </c>
      <c r="AR55">
        <v>31.950863999999999</v>
      </c>
      <c r="AS55">
        <v>36.552984000000002</v>
      </c>
      <c r="AT55">
        <v>19.293970000000002</v>
      </c>
      <c r="AU55">
        <v>0</v>
      </c>
      <c r="AV55">
        <v>0</v>
      </c>
      <c r="AW55">
        <v>0</v>
      </c>
      <c r="AX55">
        <v>0</v>
      </c>
      <c r="AY55">
        <v>5.3641509999999997</v>
      </c>
      <c r="AZ55">
        <v>0</v>
      </c>
      <c r="BA55">
        <v>0</v>
      </c>
      <c r="BB55">
        <v>5.1689480000000003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1987.4466839999993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369.66590100000002</v>
      </c>
      <c r="L56">
        <v>363.764252</v>
      </c>
      <c r="M56">
        <v>65.478723000000002</v>
      </c>
      <c r="N56">
        <v>96.991805999999997</v>
      </c>
      <c r="O56">
        <v>93.507985000000005</v>
      </c>
      <c r="P56">
        <v>130.70440500000001</v>
      </c>
      <c r="Q56">
        <v>12.640656999999999</v>
      </c>
      <c r="R56">
        <v>24.615189000000001</v>
      </c>
      <c r="S56">
        <v>15.582124</v>
      </c>
      <c r="T56">
        <v>2.5260669999999998</v>
      </c>
      <c r="U56">
        <v>403.98741899999999</v>
      </c>
      <c r="V56">
        <v>11.103697</v>
      </c>
      <c r="W56">
        <v>31.097587000000001</v>
      </c>
      <c r="X56">
        <v>98.880206000000001</v>
      </c>
      <c r="Y56">
        <v>0</v>
      </c>
      <c r="Z56">
        <v>0</v>
      </c>
      <c r="AA56">
        <v>0</v>
      </c>
      <c r="AB56">
        <v>15.595928000000001</v>
      </c>
      <c r="AC56">
        <v>0</v>
      </c>
      <c r="AD56">
        <v>0</v>
      </c>
      <c r="AE56">
        <v>0</v>
      </c>
      <c r="AF56">
        <v>0</v>
      </c>
      <c r="AG56">
        <v>49.278908999999999</v>
      </c>
      <c r="AH56">
        <v>0</v>
      </c>
      <c r="AI56">
        <v>0</v>
      </c>
      <c r="AJ56">
        <v>0</v>
      </c>
      <c r="AK56">
        <v>32.714424999999999</v>
      </c>
      <c r="AL56">
        <v>51.565143999999997</v>
      </c>
      <c r="AM56">
        <v>18.663195999999999</v>
      </c>
      <c r="AN56">
        <v>0.75214700000000001</v>
      </c>
      <c r="AO56">
        <v>0</v>
      </c>
      <c r="AP56">
        <v>0</v>
      </c>
      <c r="AQ56">
        <v>0</v>
      </c>
      <c r="AR56">
        <v>31.950863999999999</v>
      </c>
      <c r="AS56">
        <v>36.552984000000002</v>
      </c>
      <c r="AT56">
        <v>19.293970000000002</v>
      </c>
      <c r="AU56">
        <v>0</v>
      </c>
      <c r="AV56">
        <v>0</v>
      </c>
      <c r="AW56">
        <v>0</v>
      </c>
      <c r="AX56">
        <v>0</v>
      </c>
      <c r="AY56">
        <v>5.3641509999999997</v>
      </c>
      <c r="AZ56">
        <v>0</v>
      </c>
      <c r="BA56">
        <v>0</v>
      </c>
      <c r="BB56">
        <v>5.1689480000000003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1987.4466839999993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369.66590100000002</v>
      </c>
      <c r="L57">
        <v>363.764252</v>
      </c>
      <c r="M57">
        <v>65.478723000000002</v>
      </c>
      <c r="N57">
        <v>96.991805999999997</v>
      </c>
      <c r="O57">
        <v>93.507985000000005</v>
      </c>
      <c r="P57">
        <v>130.70440500000001</v>
      </c>
      <c r="Q57">
        <v>12.640656999999999</v>
      </c>
      <c r="R57">
        <v>24.615189000000001</v>
      </c>
      <c r="S57">
        <v>15.582124</v>
      </c>
      <c r="T57">
        <v>2.5260669999999998</v>
      </c>
      <c r="U57">
        <v>403.98741899999999</v>
      </c>
      <c r="V57">
        <v>11.103697</v>
      </c>
      <c r="W57">
        <v>31.097587000000001</v>
      </c>
      <c r="X57">
        <v>98.880206000000001</v>
      </c>
      <c r="Y57">
        <v>0</v>
      </c>
      <c r="Z57">
        <v>0</v>
      </c>
      <c r="AA57">
        <v>0</v>
      </c>
      <c r="AB57">
        <v>15.595928000000001</v>
      </c>
      <c r="AC57">
        <v>0</v>
      </c>
      <c r="AD57">
        <v>0</v>
      </c>
      <c r="AE57">
        <v>0</v>
      </c>
      <c r="AF57">
        <v>0</v>
      </c>
      <c r="AG57">
        <v>49.278908999999999</v>
      </c>
      <c r="AH57">
        <v>0</v>
      </c>
      <c r="AI57">
        <v>0</v>
      </c>
      <c r="AJ57">
        <v>0</v>
      </c>
      <c r="AK57">
        <v>32.714424999999999</v>
      </c>
      <c r="AL57">
        <v>51.565143999999997</v>
      </c>
      <c r="AM57">
        <v>18.663195999999999</v>
      </c>
      <c r="AN57">
        <v>0.75214700000000001</v>
      </c>
      <c r="AO57">
        <v>0</v>
      </c>
      <c r="AP57">
        <v>0</v>
      </c>
      <c r="AQ57">
        <v>0</v>
      </c>
      <c r="AR57">
        <v>31.950863999999999</v>
      </c>
      <c r="AS57">
        <v>36.552984000000002</v>
      </c>
      <c r="AT57">
        <v>19.293970000000002</v>
      </c>
      <c r="AU57">
        <v>0</v>
      </c>
      <c r="AV57">
        <v>0</v>
      </c>
      <c r="AW57">
        <v>0</v>
      </c>
      <c r="AX57">
        <v>0</v>
      </c>
      <c r="AY57">
        <v>5.3641509999999997</v>
      </c>
      <c r="AZ57">
        <v>0</v>
      </c>
      <c r="BA57">
        <v>0</v>
      </c>
      <c r="BB57">
        <v>5.1689480000000003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1987.4466839999993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369.66590100000002</v>
      </c>
      <c r="L58">
        <v>363.764252</v>
      </c>
      <c r="M58">
        <v>65.478723000000002</v>
      </c>
      <c r="N58">
        <v>96.991805999999997</v>
      </c>
      <c r="O58">
        <v>93.507985000000005</v>
      </c>
      <c r="P58">
        <v>130.70440500000001</v>
      </c>
      <c r="Q58">
        <v>12.640656999999999</v>
      </c>
      <c r="R58">
        <v>24.615189000000001</v>
      </c>
      <c r="S58">
        <v>15.582124</v>
      </c>
      <c r="T58">
        <v>2.5260669999999998</v>
      </c>
      <c r="U58">
        <v>403.98741899999999</v>
      </c>
      <c r="V58">
        <v>11.831562999999999</v>
      </c>
      <c r="W58">
        <v>31.097587000000001</v>
      </c>
      <c r="X58">
        <v>98.880206000000001</v>
      </c>
      <c r="Y58">
        <v>0</v>
      </c>
      <c r="Z58">
        <v>0</v>
      </c>
      <c r="AA58">
        <v>0</v>
      </c>
      <c r="AB58">
        <v>15.595928000000001</v>
      </c>
      <c r="AC58">
        <v>0</v>
      </c>
      <c r="AD58">
        <v>0</v>
      </c>
      <c r="AE58">
        <v>0</v>
      </c>
      <c r="AF58">
        <v>0</v>
      </c>
      <c r="AG58">
        <v>49.278908999999999</v>
      </c>
      <c r="AH58">
        <v>0</v>
      </c>
      <c r="AI58">
        <v>0</v>
      </c>
      <c r="AJ58">
        <v>0</v>
      </c>
      <c r="AK58">
        <v>32.714424999999999</v>
      </c>
      <c r="AL58">
        <v>51.565143999999997</v>
      </c>
      <c r="AM58">
        <v>18.663195999999999</v>
      </c>
      <c r="AN58">
        <v>0.75214700000000001</v>
      </c>
      <c r="AO58">
        <v>0</v>
      </c>
      <c r="AP58">
        <v>0</v>
      </c>
      <c r="AQ58">
        <v>0</v>
      </c>
      <c r="AR58">
        <v>31.950863999999999</v>
      </c>
      <c r="AS58">
        <v>36.552984000000002</v>
      </c>
      <c r="AT58">
        <v>19.293970000000002</v>
      </c>
      <c r="AU58">
        <v>0</v>
      </c>
      <c r="AV58">
        <v>0</v>
      </c>
      <c r="AW58">
        <v>0</v>
      </c>
      <c r="AX58">
        <v>0</v>
      </c>
      <c r="AY58">
        <v>5.3641509999999997</v>
      </c>
      <c r="AZ58">
        <v>0</v>
      </c>
      <c r="BA58">
        <v>0</v>
      </c>
      <c r="BB58">
        <v>5.1689480000000003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1988.1745499999995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369.66590100000002</v>
      </c>
      <c r="L59">
        <v>363.764252</v>
      </c>
      <c r="M59">
        <v>64.514022999999995</v>
      </c>
      <c r="N59">
        <v>96.027106000000003</v>
      </c>
      <c r="O59">
        <v>92.543284999999997</v>
      </c>
      <c r="P59">
        <v>137.911385</v>
      </c>
      <c r="Q59">
        <v>12.640656999999999</v>
      </c>
      <c r="R59">
        <v>24.615189000000001</v>
      </c>
      <c r="S59">
        <v>15.582124</v>
      </c>
      <c r="T59">
        <v>2.3427739999999999</v>
      </c>
      <c r="U59">
        <v>403.98741899999999</v>
      </c>
      <c r="V59">
        <v>11.045814999999999</v>
      </c>
      <c r="W59">
        <v>31.097587000000001</v>
      </c>
      <c r="X59">
        <v>96.950806</v>
      </c>
      <c r="Y59">
        <v>0</v>
      </c>
      <c r="Z59">
        <v>0</v>
      </c>
      <c r="AA59">
        <v>0</v>
      </c>
      <c r="AB59">
        <v>15.595928000000001</v>
      </c>
      <c r="AC59">
        <v>0</v>
      </c>
      <c r="AD59">
        <v>0</v>
      </c>
      <c r="AE59">
        <v>0</v>
      </c>
      <c r="AF59">
        <v>0</v>
      </c>
      <c r="AG59">
        <v>49.278908999999999</v>
      </c>
      <c r="AH59">
        <v>0</v>
      </c>
      <c r="AI59">
        <v>0</v>
      </c>
      <c r="AJ59">
        <v>0</v>
      </c>
      <c r="AK59">
        <v>32.714424999999999</v>
      </c>
      <c r="AL59">
        <v>51.565143999999997</v>
      </c>
      <c r="AM59">
        <v>18.663195999999999</v>
      </c>
      <c r="AN59">
        <v>0.75214700000000001</v>
      </c>
      <c r="AO59">
        <v>0</v>
      </c>
      <c r="AP59">
        <v>0</v>
      </c>
      <c r="AQ59">
        <v>0</v>
      </c>
      <c r="AR59">
        <v>31.950863999999999</v>
      </c>
      <c r="AS59">
        <v>36.552984000000002</v>
      </c>
      <c r="AT59">
        <v>19.293970000000002</v>
      </c>
      <c r="AU59">
        <v>0</v>
      </c>
      <c r="AV59">
        <v>0</v>
      </c>
      <c r="AW59">
        <v>0</v>
      </c>
      <c r="AX59">
        <v>0</v>
      </c>
      <c r="AY59">
        <v>5.3641509999999997</v>
      </c>
      <c r="AZ59">
        <v>0</v>
      </c>
      <c r="BA59">
        <v>0</v>
      </c>
      <c r="BB59">
        <v>4.1065230000000001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1988.5265639999996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369.66590100000002</v>
      </c>
      <c r="L60">
        <v>363.764252</v>
      </c>
      <c r="M60">
        <v>64.514022999999995</v>
      </c>
      <c r="N60">
        <v>96.027106000000003</v>
      </c>
      <c r="O60">
        <v>92.543284999999997</v>
      </c>
      <c r="P60">
        <v>137.285394</v>
      </c>
      <c r="Q60">
        <v>12.640656999999999</v>
      </c>
      <c r="R60">
        <v>30.216139999999999</v>
      </c>
      <c r="S60">
        <v>15.582124</v>
      </c>
      <c r="T60">
        <v>2.3427739999999999</v>
      </c>
      <c r="U60">
        <v>403.98741899999999</v>
      </c>
      <c r="V60">
        <v>11.045814999999999</v>
      </c>
      <c r="W60">
        <v>31.097587000000001</v>
      </c>
      <c r="X60">
        <v>96.950806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49.278908999999999</v>
      </c>
      <c r="AH60">
        <v>0</v>
      </c>
      <c r="AI60">
        <v>0</v>
      </c>
      <c r="AJ60">
        <v>0</v>
      </c>
      <c r="AK60">
        <v>32.714424999999999</v>
      </c>
      <c r="AL60">
        <v>51.565143999999997</v>
      </c>
      <c r="AM60">
        <v>18.663195999999999</v>
      </c>
      <c r="AN60">
        <v>0.75214700000000001</v>
      </c>
      <c r="AO60">
        <v>0</v>
      </c>
      <c r="AP60">
        <v>0</v>
      </c>
      <c r="AQ60">
        <v>0</v>
      </c>
      <c r="AR60">
        <v>31.950863999999999</v>
      </c>
      <c r="AS60">
        <v>36.552984000000002</v>
      </c>
      <c r="AT60">
        <v>19.293970000000002</v>
      </c>
      <c r="AU60">
        <v>0</v>
      </c>
      <c r="AV60">
        <v>0</v>
      </c>
      <c r="AW60">
        <v>0</v>
      </c>
      <c r="AX60">
        <v>0</v>
      </c>
      <c r="AY60">
        <v>5.3641509999999997</v>
      </c>
      <c r="AZ60">
        <v>0</v>
      </c>
      <c r="BA60">
        <v>0</v>
      </c>
      <c r="BB60">
        <v>4.1065230000000001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1977.9055959999994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369.66590100000002</v>
      </c>
      <c r="L61">
        <v>363.764252</v>
      </c>
      <c r="M61">
        <v>88.616423999999995</v>
      </c>
      <c r="N61">
        <v>113.56451199999999</v>
      </c>
      <c r="O61">
        <v>119.226045</v>
      </c>
      <c r="P61">
        <v>136.946631</v>
      </c>
      <c r="Q61">
        <v>15.550385</v>
      </c>
      <c r="R61">
        <v>30.216139999999999</v>
      </c>
      <c r="S61">
        <v>19.050992000000001</v>
      </c>
      <c r="T61">
        <v>2.3427739999999999</v>
      </c>
      <c r="U61">
        <v>403.98741899999999</v>
      </c>
      <c r="V61">
        <v>11.045814999999999</v>
      </c>
      <c r="W61">
        <v>31.097587000000001</v>
      </c>
      <c r="X61">
        <v>96.950806</v>
      </c>
      <c r="Y61">
        <v>0</v>
      </c>
      <c r="Z61">
        <v>0</v>
      </c>
      <c r="AA61">
        <v>13.553418000000001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49.278908999999999</v>
      </c>
      <c r="AH61">
        <v>0</v>
      </c>
      <c r="AI61">
        <v>0</v>
      </c>
      <c r="AJ61">
        <v>0</v>
      </c>
      <c r="AK61">
        <v>32.714424999999999</v>
      </c>
      <c r="AL61">
        <v>51.565143999999997</v>
      </c>
      <c r="AM61">
        <v>18.663195999999999</v>
      </c>
      <c r="AN61">
        <v>0.75214700000000001</v>
      </c>
      <c r="AO61">
        <v>0</v>
      </c>
      <c r="AP61">
        <v>0</v>
      </c>
      <c r="AQ61">
        <v>0</v>
      </c>
      <c r="AR61">
        <v>31.950863999999999</v>
      </c>
      <c r="AS61">
        <v>36.552984000000002</v>
      </c>
      <c r="AT61">
        <v>19.293970000000002</v>
      </c>
      <c r="AU61">
        <v>0</v>
      </c>
      <c r="AV61">
        <v>0</v>
      </c>
      <c r="AW61">
        <v>0</v>
      </c>
      <c r="AX61">
        <v>0</v>
      </c>
      <c r="AY61">
        <v>5.3641509999999997</v>
      </c>
      <c r="AZ61">
        <v>0</v>
      </c>
      <c r="BA61">
        <v>0</v>
      </c>
      <c r="BB61">
        <v>4.1065230000000001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2065.8214139999995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369.66590100000002</v>
      </c>
      <c r="L62">
        <v>363.764252</v>
      </c>
      <c r="M62">
        <v>88.362887000000001</v>
      </c>
      <c r="N62">
        <v>113.239597</v>
      </c>
      <c r="O62">
        <v>118.88493099999999</v>
      </c>
      <c r="P62">
        <v>136.55481800000001</v>
      </c>
      <c r="Q62">
        <v>15.550385</v>
      </c>
      <c r="R62">
        <v>30.216139999999999</v>
      </c>
      <c r="S62">
        <v>19.050992000000001</v>
      </c>
      <c r="T62">
        <v>2.3427739999999999</v>
      </c>
      <c r="U62">
        <v>403.98741899999999</v>
      </c>
      <c r="V62">
        <v>11.045814999999999</v>
      </c>
      <c r="W62">
        <v>31.097587000000001</v>
      </c>
      <c r="X62">
        <v>96.950806</v>
      </c>
      <c r="Y62">
        <v>0</v>
      </c>
      <c r="Z62">
        <v>0</v>
      </c>
      <c r="AA62">
        <v>13.553418000000001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49.278908999999999</v>
      </c>
      <c r="AH62">
        <v>0</v>
      </c>
      <c r="AI62">
        <v>0</v>
      </c>
      <c r="AJ62">
        <v>0</v>
      </c>
      <c r="AK62">
        <v>32.714424999999999</v>
      </c>
      <c r="AL62">
        <v>51.565143999999997</v>
      </c>
      <c r="AM62">
        <v>18.663195999999999</v>
      </c>
      <c r="AN62">
        <v>0.75214700000000001</v>
      </c>
      <c r="AO62">
        <v>0</v>
      </c>
      <c r="AP62">
        <v>0</v>
      </c>
      <c r="AQ62">
        <v>0</v>
      </c>
      <c r="AR62">
        <v>31.950863999999999</v>
      </c>
      <c r="AS62">
        <v>36.552984000000002</v>
      </c>
      <c r="AT62">
        <v>19.293970000000002</v>
      </c>
      <c r="AU62">
        <v>0</v>
      </c>
      <c r="AV62">
        <v>0</v>
      </c>
      <c r="AW62">
        <v>0</v>
      </c>
      <c r="AX62">
        <v>0</v>
      </c>
      <c r="AY62">
        <v>5.3641509999999997</v>
      </c>
      <c r="AZ62">
        <v>0</v>
      </c>
      <c r="BA62">
        <v>0</v>
      </c>
      <c r="BB62">
        <v>4.1065230000000001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2064.5100349999998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369.66590100000002</v>
      </c>
      <c r="L63">
        <v>383.15472199999999</v>
      </c>
      <c r="M63">
        <v>89.401065000000003</v>
      </c>
      <c r="N63">
        <v>114.570053</v>
      </c>
      <c r="O63">
        <v>120.28171399999999</v>
      </c>
      <c r="P63">
        <v>138.15920499999999</v>
      </c>
      <c r="Q63">
        <v>15.550385</v>
      </c>
      <c r="R63">
        <v>30.216139999999999</v>
      </c>
      <c r="S63">
        <v>19.050992000000001</v>
      </c>
      <c r="T63">
        <v>2.3427739999999999</v>
      </c>
      <c r="U63">
        <v>403.98741899999999</v>
      </c>
      <c r="V63">
        <v>11.93276</v>
      </c>
      <c r="W63">
        <v>44.761192000000001</v>
      </c>
      <c r="X63">
        <v>143.06501</v>
      </c>
      <c r="Y63">
        <v>0</v>
      </c>
      <c r="Z63">
        <v>0</v>
      </c>
      <c r="AA63">
        <v>27.106835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49.278908999999999</v>
      </c>
      <c r="AH63">
        <v>0</v>
      </c>
      <c r="AI63">
        <v>0</v>
      </c>
      <c r="AJ63">
        <v>0</v>
      </c>
      <c r="AK63">
        <v>32.714424999999999</v>
      </c>
      <c r="AL63">
        <v>51.565143999999997</v>
      </c>
      <c r="AM63">
        <v>18.663195999999999</v>
      </c>
      <c r="AN63">
        <v>0.75214700000000001</v>
      </c>
      <c r="AO63">
        <v>0</v>
      </c>
      <c r="AP63">
        <v>0</v>
      </c>
      <c r="AQ63">
        <v>0</v>
      </c>
      <c r="AR63">
        <v>31.950863999999999</v>
      </c>
      <c r="AS63">
        <v>36.552984000000002</v>
      </c>
      <c r="AT63">
        <v>19.293970000000002</v>
      </c>
      <c r="AU63">
        <v>0</v>
      </c>
      <c r="AV63">
        <v>0</v>
      </c>
      <c r="AW63">
        <v>0</v>
      </c>
      <c r="AX63">
        <v>0</v>
      </c>
      <c r="AY63">
        <v>5.3641509999999997</v>
      </c>
      <c r="AZ63">
        <v>0</v>
      </c>
      <c r="BA63">
        <v>0</v>
      </c>
      <c r="BB63">
        <v>4.1065230000000001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2163.48848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369.66590100000002</v>
      </c>
      <c r="L64">
        <v>392.84995800000002</v>
      </c>
      <c r="M64">
        <v>90.760947000000002</v>
      </c>
      <c r="N64">
        <v>116.31278</v>
      </c>
      <c r="O64">
        <v>122.111323</v>
      </c>
      <c r="P64">
        <v>140.26074800000001</v>
      </c>
      <c r="Q64">
        <v>15.550385</v>
      </c>
      <c r="R64">
        <v>30.216139999999999</v>
      </c>
      <c r="S64">
        <v>19.050992000000001</v>
      </c>
      <c r="T64">
        <v>2.3427739999999999</v>
      </c>
      <c r="U64">
        <v>403.98741899999999</v>
      </c>
      <c r="V64">
        <v>11.93276</v>
      </c>
      <c r="W64">
        <v>44.761192000000001</v>
      </c>
      <c r="X64">
        <v>143.06501</v>
      </c>
      <c r="Y64">
        <v>0</v>
      </c>
      <c r="Z64">
        <v>0</v>
      </c>
      <c r="AA64">
        <v>40.660252999999997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49.278908999999999</v>
      </c>
      <c r="AH64">
        <v>0</v>
      </c>
      <c r="AI64">
        <v>0</v>
      </c>
      <c r="AJ64">
        <v>0</v>
      </c>
      <c r="AK64">
        <v>32.714424999999999</v>
      </c>
      <c r="AL64">
        <v>51.565143999999997</v>
      </c>
      <c r="AM64">
        <v>18.663195999999999</v>
      </c>
      <c r="AN64">
        <v>0.75214700000000001</v>
      </c>
      <c r="AO64">
        <v>0</v>
      </c>
      <c r="AP64">
        <v>0</v>
      </c>
      <c r="AQ64">
        <v>0</v>
      </c>
      <c r="AR64">
        <v>31.950863999999999</v>
      </c>
      <c r="AS64">
        <v>36.552984000000002</v>
      </c>
      <c r="AT64">
        <v>19.293970000000002</v>
      </c>
      <c r="AU64">
        <v>0</v>
      </c>
      <c r="AV64">
        <v>0</v>
      </c>
      <c r="AW64">
        <v>0</v>
      </c>
      <c r="AX64">
        <v>0</v>
      </c>
      <c r="AY64">
        <v>5.3641509999999997</v>
      </c>
      <c r="AZ64">
        <v>0</v>
      </c>
      <c r="BA64">
        <v>0</v>
      </c>
      <c r="BB64">
        <v>4.1065230000000001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2193.7708950000001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369.66590100000002</v>
      </c>
      <c r="L65">
        <v>405.67081999999999</v>
      </c>
      <c r="M65">
        <v>93.045725000000004</v>
      </c>
      <c r="N65">
        <v>119.24078900000001</v>
      </c>
      <c r="O65">
        <v>125.18530199999999</v>
      </c>
      <c r="P65">
        <v>143.79161300000001</v>
      </c>
      <c r="Q65">
        <v>15.550385</v>
      </c>
      <c r="R65">
        <v>30.013553000000002</v>
      </c>
      <c r="S65">
        <v>19.050992000000001</v>
      </c>
      <c r="T65">
        <v>2.3427739999999999</v>
      </c>
      <c r="U65">
        <v>403.98741899999999</v>
      </c>
      <c r="V65">
        <v>13.312806</v>
      </c>
      <c r="W65">
        <v>44.761192000000001</v>
      </c>
      <c r="X65">
        <v>143.06501</v>
      </c>
      <c r="Y65">
        <v>0</v>
      </c>
      <c r="Z65">
        <v>0</v>
      </c>
      <c r="AA65">
        <v>40.660252999999997</v>
      </c>
      <c r="AB65">
        <v>0</v>
      </c>
      <c r="AC65">
        <v>0</v>
      </c>
      <c r="AD65">
        <v>0</v>
      </c>
      <c r="AE65">
        <v>19.028838</v>
      </c>
      <c r="AF65">
        <v>0</v>
      </c>
      <c r="AG65">
        <v>49.278908999999999</v>
      </c>
      <c r="AH65">
        <v>0</v>
      </c>
      <c r="AI65">
        <v>0</v>
      </c>
      <c r="AJ65">
        <v>0</v>
      </c>
      <c r="AK65">
        <v>32.714424999999999</v>
      </c>
      <c r="AL65">
        <v>38.673858000000003</v>
      </c>
      <c r="AM65">
        <v>18.663195999999999</v>
      </c>
      <c r="AN65">
        <v>0.75214700000000001</v>
      </c>
      <c r="AO65">
        <v>0</v>
      </c>
      <c r="AP65">
        <v>0</v>
      </c>
      <c r="AQ65">
        <v>0</v>
      </c>
      <c r="AR65">
        <v>31.950863999999999</v>
      </c>
      <c r="AS65">
        <v>36.552984000000002</v>
      </c>
      <c r="AT65">
        <v>19.293970000000002</v>
      </c>
      <c r="AU65">
        <v>0</v>
      </c>
      <c r="AV65">
        <v>0</v>
      </c>
      <c r="AW65">
        <v>0</v>
      </c>
      <c r="AX65">
        <v>0</v>
      </c>
      <c r="AY65">
        <v>5.3641509999999997</v>
      </c>
      <c r="AZ65">
        <v>0</v>
      </c>
      <c r="BA65">
        <v>0</v>
      </c>
      <c r="BB65">
        <v>4.1065230000000001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2225.7243990000006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369.66590100000002</v>
      </c>
      <c r="L66">
        <v>405.67081999999999</v>
      </c>
      <c r="M66">
        <v>93.629868000000002</v>
      </c>
      <c r="N66">
        <v>119.989386</v>
      </c>
      <c r="O66">
        <v>125.97062200000001</v>
      </c>
      <c r="P66">
        <v>144.69434000000001</v>
      </c>
      <c r="Q66">
        <v>15.550385</v>
      </c>
      <c r="R66">
        <v>30.013553000000002</v>
      </c>
      <c r="S66">
        <v>19.050992000000001</v>
      </c>
      <c r="T66">
        <v>2.3427739999999999</v>
      </c>
      <c r="U66">
        <v>403.98741899999999</v>
      </c>
      <c r="V66">
        <v>13.409330000000001</v>
      </c>
      <c r="W66">
        <v>44.761192000000001</v>
      </c>
      <c r="X66">
        <v>143.06501</v>
      </c>
      <c r="Y66">
        <v>0</v>
      </c>
      <c r="Z66">
        <v>0</v>
      </c>
      <c r="AA66">
        <v>40.660252999999997</v>
      </c>
      <c r="AB66">
        <v>0</v>
      </c>
      <c r="AC66">
        <v>0</v>
      </c>
      <c r="AD66">
        <v>0</v>
      </c>
      <c r="AE66">
        <v>19.028838</v>
      </c>
      <c r="AF66">
        <v>0</v>
      </c>
      <c r="AG66">
        <v>49.278908999999999</v>
      </c>
      <c r="AH66">
        <v>0</v>
      </c>
      <c r="AI66">
        <v>0</v>
      </c>
      <c r="AJ66">
        <v>0</v>
      </c>
      <c r="AK66">
        <v>32.714424999999999</v>
      </c>
      <c r="AL66">
        <v>38.673858000000003</v>
      </c>
      <c r="AM66">
        <v>18.663195999999999</v>
      </c>
      <c r="AN66">
        <v>0.75214700000000001</v>
      </c>
      <c r="AO66">
        <v>0</v>
      </c>
      <c r="AP66">
        <v>0</v>
      </c>
      <c r="AQ66">
        <v>0</v>
      </c>
      <c r="AR66">
        <v>31.950863999999999</v>
      </c>
      <c r="AS66">
        <v>36.552984000000002</v>
      </c>
      <c r="AT66">
        <v>19.293970000000002</v>
      </c>
      <c r="AU66">
        <v>0</v>
      </c>
      <c r="AV66">
        <v>0</v>
      </c>
      <c r="AW66">
        <v>0</v>
      </c>
      <c r="AX66">
        <v>0</v>
      </c>
      <c r="AY66">
        <v>5.3641509999999997</v>
      </c>
      <c r="AZ66">
        <v>0</v>
      </c>
      <c r="BA66">
        <v>0</v>
      </c>
      <c r="BB66">
        <v>4.1065230000000001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2228.8417100000001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369.66590100000002</v>
      </c>
      <c r="L67">
        <v>424.96481999999997</v>
      </c>
      <c r="M67">
        <v>93.629868000000002</v>
      </c>
      <c r="N67">
        <v>119.989386</v>
      </c>
      <c r="O67">
        <v>125.97062200000001</v>
      </c>
      <c r="P67">
        <v>144.69434000000001</v>
      </c>
      <c r="Q67">
        <v>15.550385</v>
      </c>
      <c r="R67">
        <v>38.203816000000003</v>
      </c>
      <c r="S67">
        <v>19.050992000000001</v>
      </c>
      <c r="T67">
        <v>2.3427739999999999</v>
      </c>
      <c r="U67">
        <v>403.98741899999999</v>
      </c>
      <c r="V67">
        <v>13.409330000000001</v>
      </c>
      <c r="W67">
        <v>44.761192000000001</v>
      </c>
      <c r="X67">
        <v>143.06501</v>
      </c>
      <c r="Y67">
        <v>0</v>
      </c>
      <c r="Z67">
        <v>0</v>
      </c>
      <c r="AA67">
        <v>40.660252999999997</v>
      </c>
      <c r="AB67">
        <v>0</v>
      </c>
      <c r="AC67">
        <v>0</v>
      </c>
      <c r="AD67">
        <v>10.475536</v>
      </c>
      <c r="AE67">
        <v>19.028838</v>
      </c>
      <c r="AF67">
        <v>0</v>
      </c>
      <c r="AG67">
        <v>49.278908999999999</v>
      </c>
      <c r="AH67">
        <v>17.199729999999999</v>
      </c>
      <c r="AI67">
        <v>0</v>
      </c>
      <c r="AJ67">
        <v>0</v>
      </c>
      <c r="AK67">
        <v>32.714424999999999</v>
      </c>
      <c r="AL67">
        <v>38.673858000000003</v>
      </c>
      <c r="AM67">
        <v>18.663195999999999</v>
      </c>
      <c r="AN67">
        <v>0.75214700000000001</v>
      </c>
      <c r="AO67">
        <v>0</v>
      </c>
      <c r="AP67">
        <v>0.24715599999999999</v>
      </c>
      <c r="AQ67">
        <v>0</v>
      </c>
      <c r="AR67">
        <v>31.950863999999999</v>
      </c>
      <c r="AS67">
        <v>36.552984000000002</v>
      </c>
      <c r="AT67">
        <v>19.293970000000002</v>
      </c>
      <c r="AU67">
        <v>0</v>
      </c>
      <c r="AV67">
        <v>0</v>
      </c>
      <c r="AW67">
        <v>0</v>
      </c>
      <c r="AX67">
        <v>0</v>
      </c>
      <c r="AY67">
        <v>5.3641509999999997</v>
      </c>
      <c r="AZ67">
        <v>0</v>
      </c>
      <c r="BA67">
        <v>0.66856800000000005</v>
      </c>
      <c r="BB67">
        <v>5.1689480000000003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2285.9793880000002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369.66590100000002</v>
      </c>
      <c r="L68">
        <v>424.96481999999997</v>
      </c>
      <c r="M68">
        <v>93.629868000000002</v>
      </c>
      <c r="N68">
        <v>119.989386</v>
      </c>
      <c r="O68">
        <v>125.97062200000001</v>
      </c>
      <c r="P68">
        <v>144.69434000000001</v>
      </c>
      <c r="Q68">
        <v>15.550385</v>
      </c>
      <c r="R68">
        <v>38.723636999999997</v>
      </c>
      <c r="S68">
        <v>19.050992000000001</v>
      </c>
      <c r="T68">
        <v>2.3427739999999999</v>
      </c>
      <c r="U68">
        <v>403.98741899999999</v>
      </c>
      <c r="V68">
        <v>13.409330000000001</v>
      </c>
      <c r="W68">
        <v>44.761192000000001</v>
      </c>
      <c r="X68">
        <v>143.06501</v>
      </c>
      <c r="Y68">
        <v>0</v>
      </c>
      <c r="Z68">
        <v>0</v>
      </c>
      <c r="AA68">
        <v>40.660252999999997</v>
      </c>
      <c r="AB68">
        <v>0</v>
      </c>
      <c r="AC68">
        <v>0</v>
      </c>
      <c r="AD68">
        <v>10.475536</v>
      </c>
      <c r="AE68">
        <v>19.028838</v>
      </c>
      <c r="AF68">
        <v>0</v>
      </c>
      <c r="AG68">
        <v>49.278908999999999</v>
      </c>
      <c r="AH68">
        <v>23.649629000000001</v>
      </c>
      <c r="AI68">
        <v>0</v>
      </c>
      <c r="AJ68">
        <v>0</v>
      </c>
      <c r="AK68">
        <v>32.714424999999999</v>
      </c>
      <c r="AL68">
        <v>38.673858000000003</v>
      </c>
      <c r="AM68">
        <v>18.663195999999999</v>
      </c>
      <c r="AN68">
        <v>0.75214700000000001</v>
      </c>
      <c r="AO68">
        <v>0</v>
      </c>
      <c r="AP68">
        <v>0.24715599999999999</v>
      </c>
      <c r="AQ68">
        <v>0</v>
      </c>
      <c r="AR68">
        <v>31.950863999999999</v>
      </c>
      <c r="AS68">
        <v>36.552984000000002</v>
      </c>
      <c r="AT68">
        <v>19.293970000000002</v>
      </c>
      <c r="AU68">
        <v>0</v>
      </c>
      <c r="AV68">
        <v>0</v>
      </c>
      <c r="AW68">
        <v>0</v>
      </c>
      <c r="AX68">
        <v>0</v>
      </c>
      <c r="AY68">
        <v>5.3641509999999997</v>
      </c>
      <c r="AZ68">
        <v>0</v>
      </c>
      <c r="BA68">
        <v>0.90628200000000003</v>
      </c>
      <c r="BB68">
        <v>5.1689480000000003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2293.1868220000001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403.43040100000002</v>
      </c>
      <c r="L69">
        <v>441.51202999999998</v>
      </c>
      <c r="M69">
        <v>93.629868000000002</v>
      </c>
      <c r="N69">
        <v>119.989386</v>
      </c>
      <c r="O69">
        <v>125.97062200000001</v>
      </c>
      <c r="P69">
        <v>144.69434000000001</v>
      </c>
      <c r="Q69">
        <v>15.987563</v>
      </c>
      <c r="R69">
        <v>43.321421000000001</v>
      </c>
      <c r="S69">
        <v>23.577490999999998</v>
      </c>
      <c r="T69">
        <v>2.9808669999999999</v>
      </c>
      <c r="U69">
        <v>403.98741899999999</v>
      </c>
      <c r="V69">
        <v>13.409330000000001</v>
      </c>
      <c r="W69">
        <v>44.761192000000001</v>
      </c>
      <c r="X69">
        <v>143.06501</v>
      </c>
      <c r="Y69">
        <v>0</v>
      </c>
      <c r="Z69">
        <v>0</v>
      </c>
      <c r="AA69">
        <v>40.660252999999997</v>
      </c>
      <c r="AB69">
        <v>0</v>
      </c>
      <c r="AC69">
        <v>0</v>
      </c>
      <c r="AD69">
        <v>10.475536</v>
      </c>
      <c r="AE69">
        <v>19.028838</v>
      </c>
      <c r="AF69">
        <v>0</v>
      </c>
      <c r="AG69">
        <v>49.278908999999999</v>
      </c>
      <c r="AH69">
        <v>23.649629000000001</v>
      </c>
      <c r="AI69">
        <v>0</v>
      </c>
      <c r="AJ69">
        <v>0</v>
      </c>
      <c r="AK69">
        <v>32.714424999999999</v>
      </c>
      <c r="AL69">
        <v>38.673858000000003</v>
      </c>
      <c r="AM69">
        <v>18.663195999999999</v>
      </c>
      <c r="AN69">
        <v>0.75214700000000001</v>
      </c>
      <c r="AO69">
        <v>0</v>
      </c>
      <c r="AP69">
        <v>1.235781</v>
      </c>
      <c r="AQ69">
        <v>0</v>
      </c>
      <c r="AR69">
        <v>30.885835</v>
      </c>
      <c r="AS69">
        <v>36.552984000000002</v>
      </c>
      <c r="AT69">
        <v>19.293970000000002</v>
      </c>
      <c r="AU69">
        <v>0</v>
      </c>
      <c r="AV69">
        <v>0</v>
      </c>
      <c r="AW69">
        <v>0</v>
      </c>
      <c r="AX69">
        <v>0</v>
      </c>
      <c r="AY69">
        <v>5.3641509999999997</v>
      </c>
      <c r="AZ69">
        <v>0</v>
      </c>
      <c r="BA69">
        <v>0.90628200000000003</v>
      </c>
      <c r="BB69">
        <v>5.1689480000000003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2353.6216820000004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432.37140099999999</v>
      </c>
      <c r="L70">
        <v>446.33553000000001</v>
      </c>
      <c r="M70">
        <v>93.629868000000002</v>
      </c>
      <c r="N70">
        <v>119.989386</v>
      </c>
      <c r="O70">
        <v>125.97062200000001</v>
      </c>
      <c r="P70">
        <v>144.69434000000001</v>
      </c>
      <c r="Q70">
        <v>18.533422000000002</v>
      </c>
      <c r="R70">
        <v>43.321421000000001</v>
      </c>
      <c r="S70">
        <v>26.554203000000001</v>
      </c>
      <c r="T70">
        <v>2.9809230000000002</v>
      </c>
      <c r="U70">
        <v>403.98741899999999</v>
      </c>
      <c r="V70">
        <v>13.409330000000001</v>
      </c>
      <c r="W70">
        <v>44.761192000000001</v>
      </c>
      <c r="X70">
        <v>143.06501</v>
      </c>
      <c r="Y70">
        <v>0</v>
      </c>
      <c r="Z70">
        <v>0</v>
      </c>
      <c r="AA70">
        <v>40.660252999999997</v>
      </c>
      <c r="AB70">
        <v>0</v>
      </c>
      <c r="AC70">
        <v>0</v>
      </c>
      <c r="AD70">
        <v>10.475536</v>
      </c>
      <c r="AE70">
        <v>19.028838</v>
      </c>
      <c r="AF70">
        <v>0</v>
      </c>
      <c r="AG70">
        <v>49.278908999999999</v>
      </c>
      <c r="AH70">
        <v>23.649629000000001</v>
      </c>
      <c r="AI70">
        <v>0</v>
      </c>
      <c r="AJ70">
        <v>0</v>
      </c>
      <c r="AK70">
        <v>32.714424999999999</v>
      </c>
      <c r="AL70">
        <v>38.673858000000003</v>
      </c>
      <c r="AM70">
        <v>18.663195999999999</v>
      </c>
      <c r="AN70">
        <v>0.75214700000000001</v>
      </c>
      <c r="AO70">
        <v>0</v>
      </c>
      <c r="AP70">
        <v>1.235781</v>
      </c>
      <c r="AQ70">
        <v>0</v>
      </c>
      <c r="AR70">
        <v>30.885835</v>
      </c>
      <c r="AS70">
        <v>36.552984000000002</v>
      </c>
      <c r="AT70">
        <v>19.293970000000002</v>
      </c>
      <c r="AU70">
        <v>0</v>
      </c>
      <c r="AV70">
        <v>0</v>
      </c>
      <c r="AW70">
        <v>0</v>
      </c>
      <c r="AX70">
        <v>0</v>
      </c>
      <c r="AY70">
        <v>5.3641509999999997</v>
      </c>
      <c r="AZ70">
        <v>0</v>
      </c>
      <c r="BA70">
        <v>0.90628200000000003</v>
      </c>
      <c r="BB70">
        <v>5.1689480000000003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2392.9088090000005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461.31240100000002</v>
      </c>
      <c r="L71">
        <v>436.68853000000001</v>
      </c>
      <c r="M71">
        <v>93.629868000000002</v>
      </c>
      <c r="N71">
        <v>119.989386</v>
      </c>
      <c r="O71">
        <v>125.97062200000001</v>
      </c>
      <c r="P71">
        <v>144.69434000000001</v>
      </c>
      <c r="Q71">
        <v>21.831161000000002</v>
      </c>
      <c r="R71">
        <v>43.321421000000001</v>
      </c>
      <c r="S71">
        <v>26.663325</v>
      </c>
      <c r="T71">
        <v>2.9809230000000002</v>
      </c>
      <c r="U71">
        <v>403.98741899999999</v>
      </c>
      <c r="V71">
        <v>11.397930000000001</v>
      </c>
      <c r="W71">
        <v>44.761192000000001</v>
      </c>
      <c r="X71">
        <v>143.06501</v>
      </c>
      <c r="Y71">
        <v>0</v>
      </c>
      <c r="Z71">
        <v>0</v>
      </c>
      <c r="AA71">
        <v>40.660252999999997</v>
      </c>
      <c r="AB71">
        <v>0</v>
      </c>
      <c r="AC71">
        <v>0</v>
      </c>
      <c r="AD71">
        <v>10.475536</v>
      </c>
      <c r="AE71">
        <v>19.028838</v>
      </c>
      <c r="AF71">
        <v>8.8969509999999996</v>
      </c>
      <c r="AG71">
        <v>49.278908999999999</v>
      </c>
      <c r="AH71">
        <v>42.999326000000003</v>
      </c>
      <c r="AI71">
        <v>0</v>
      </c>
      <c r="AJ71">
        <v>0</v>
      </c>
      <c r="AK71">
        <v>32.714424999999999</v>
      </c>
      <c r="AL71">
        <v>38.673858000000003</v>
      </c>
      <c r="AM71">
        <v>18.663195999999999</v>
      </c>
      <c r="AN71">
        <v>0.75214700000000001</v>
      </c>
      <c r="AO71">
        <v>0</v>
      </c>
      <c r="AP71">
        <v>2.3479830000000002</v>
      </c>
      <c r="AQ71">
        <v>0</v>
      </c>
      <c r="AR71">
        <v>30.885835</v>
      </c>
      <c r="AS71">
        <v>36.552984000000002</v>
      </c>
      <c r="AT71">
        <v>19.293970000000002</v>
      </c>
      <c r="AU71">
        <v>0</v>
      </c>
      <c r="AV71">
        <v>0</v>
      </c>
      <c r="AW71">
        <v>0</v>
      </c>
      <c r="AX71">
        <v>0</v>
      </c>
      <c r="AY71">
        <v>5.3641509999999997</v>
      </c>
      <c r="AZ71">
        <v>0</v>
      </c>
      <c r="BA71">
        <v>1.6639930000000001</v>
      </c>
      <c r="BB71">
        <v>5.1689480000000003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2443.7148310000016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490.253401</v>
      </c>
      <c r="L72">
        <v>441.51202999999998</v>
      </c>
      <c r="M72">
        <v>93.629868000000002</v>
      </c>
      <c r="N72">
        <v>119.989386</v>
      </c>
      <c r="O72">
        <v>125.97062200000001</v>
      </c>
      <c r="P72">
        <v>144.69434000000001</v>
      </c>
      <c r="Q72">
        <v>21.831161000000002</v>
      </c>
      <c r="R72">
        <v>43.321421000000001</v>
      </c>
      <c r="S72">
        <v>26.663325</v>
      </c>
      <c r="T72">
        <v>2.9809230000000002</v>
      </c>
      <c r="U72">
        <v>403.98741899999999</v>
      </c>
      <c r="V72">
        <v>11.397930000000001</v>
      </c>
      <c r="W72">
        <v>44.761192000000001</v>
      </c>
      <c r="X72">
        <v>143.06501</v>
      </c>
      <c r="Y72">
        <v>0</v>
      </c>
      <c r="Z72">
        <v>0</v>
      </c>
      <c r="AA72">
        <v>40.660252999999997</v>
      </c>
      <c r="AB72">
        <v>0</v>
      </c>
      <c r="AC72">
        <v>0</v>
      </c>
      <c r="AD72">
        <v>10.475536</v>
      </c>
      <c r="AE72">
        <v>19.028838</v>
      </c>
      <c r="AF72">
        <v>8.8969509999999996</v>
      </c>
      <c r="AG72">
        <v>49.278908999999999</v>
      </c>
      <c r="AH72">
        <v>42.999326000000003</v>
      </c>
      <c r="AI72">
        <v>0</v>
      </c>
      <c r="AJ72">
        <v>0</v>
      </c>
      <c r="AK72">
        <v>32.714424999999999</v>
      </c>
      <c r="AL72">
        <v>38.673858000000003</v>
      </c>
      <c r="AM72">
        <v>18.663195999999999</v>
      </c>
      <c r="AN72">
        <v>0.75214700000000001</v>
      </c>
      <c r="AO72">
        <v>0</v>
      </c>
      <c r="AP72">
        <v>2.3479830000000002</v>
      </c>
      <c r="AQ72">
        <v>0</v>
      </c>
      <c r="AR72">
        <v>30.885835</v>
      </c>
      <c r="AS72">
        <v>36.552984000000002</v>
      </c>
      <c r="AT72">
        <v>19.293970000000002</v>
      </c>
      <c r="AU72">
        <v>0</v>
      </c>
      <c r="AV72">
        <v>0</v>
      </c>
      <c r="AW72">
        <v>0</v>
      </c>
      <c r="AX72">
        <v>0</v>
      </c>
      <c r="AY72">
        <v>5.3641509999999997</v>
      </c>
      <c r="AZ72">
        <v>0</v>
      </c>
      <c r="BA72">
        <v>1.6639930000000001</v>
      </c>
      <c r="BB72">
        <v>5.1689480000000003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2477.4793310000018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509.54740099999998</v>
      </c>
      <c r="L73">
        <v>451.15902999999997</v>
      </c>
      <c r="M73">
        <v>93.629868000000002</v>
      </c>
      <c r="N73">
        <v>119.989386</v>
      </c>
      <c r="O73">
        <v>125.97062200000001</v>
      </c>
      <c r="P73">
        <v>144.69434000000001</v>
      </c>
      <c r="Q73">
        <v>19.378796999999999</v>
      </c>
      <c r="R73">
        <v>43.321421000000001</v>
      </c>
      <c r="S73">
        <v>24.054409</v>
      </c>
      <c r="T73">
        <v>2.9809230000000002</v>
      </c>
      <c r="U73">
        <v>403.98741899999999</v>
      </c>
      <c r="V73">
        <v>11.397930000000001</v>
      </c>
      <c r="W73">
        <v>44.761192000000001</v>
      </c>
      <c r="X73">
        <v>143.06501</v>
      </c>
      <c r="Y73">
        <v>0</v>
      </c>
      <c r="Z73">
        <v>0</v>
      </c>
      <c r="AA73">
        <v>40.660252999999997</v>
      </c>
      <c r="AB73">
        <v>0</v>
      </c>
      <c r="AC73">
        <v>0</v>
      </c>
      <c r="AD73">
        <v>10.475536</v>
      </c>
      <c r="AE73">
        <v>19.028838</v>
      </c>
      <c r="AF73">
        <v>8.8969509999999996</v>
      </c>
      <c r="AG73">
        <v>49.278908999999999</v>
      </c>
      <c r="AH73">
        <v>42.999326000000003</v>
      </c>
      <c r="AI73">
        <v>0</v>
      </c>
      <c r="AJ73">
        <v>0</v>
      </c>
      <c r="AK73">
        <v>32.714424999999999</v>
      </c>
      <c r="AL73">
        <v>51.565143999999997</v>
      </c>
      <c r="AM73">
        <v>18.663195999999999</v>
      </c>
      <c r="AN73">
        <v>0.75214700000000001</v>
      </c>
      <c r="AO73">
        <v>0</v>
      </c>
      <c r="AP73">
        <v>2.3479830000000002</v>
      </c>
      <c r="AQ73">
        <v>11.069072</v>
      </c>
      <c r="AR73">
        <v>30.885835</v>
      </c>
      <c r="AS73">
        <v>36.552984000000002</v>
      </c>
      <c r="AT73">
        <v>19.293970000000002</v>
      </c>
      <c r="AU73">
        <v>0</v>
      </c>
      <c r="AV73">
        <v>0</v>
      </c>
      <c r="AW73">
        <v>0</v>
      </c>
      <c r="AX73">
        <v>0</v>
      </c>
      <c r="AY73">
        <v>5.3641509999999997</v>
      </c>
      <c r="AZ73">
        <v>1.8075559999999999</v>
      </c>
      <c r="BA73">
        <v>1.6639930000000001</v>
      </c>
      <c r="BB73">
        <v>5.1689480000000003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2527.1269650000017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509.54740099999998</v>
      </c>
      <c r="L74">
        <v>441.51202999999998</v>
      </c>
      <c r="M74">
        <v>93.629868000000002</v>
      </c>
      <c r="N74">
        <v>119.989386</v>
      </c>
      <c r="O74">
        <v>125.97062200000001</v>
      </c>
      <c r="P74">
        <v>144.69434000000001</v>
      </c>
      <c r="Q74">
        <v>19.378796999999999</v>
      </c>
      <c r="R74">
        <v>43.321421000000001</v>
      </c>
      <c r="S74">
        <v>24.054409</v>
      </c>
      <c r="T74">
        <v>2.9809230000000002</v>
      </c>
      <c r="U74">
        <v>403.98741899999999</v>
      </c>
      <c r="V74">
        <v>11.397930000000001</v>
      </c>
      <c r="W74">
        <v>44.761192000000001</v>
      </c>
      <c r="X74">
        <v>143.06501</v>
      </c>
      <c r="Y74">
        <v>0</v>
      </c>
      <c r="Z74">
        <v>0</v>
      </c>
      <c r="AA74">
        <v>40.660252999999997</v>
      </c>
      <c r="AB74">
        <v>3.9463379999999999</v>
      </c>
      <c r="AC74">
        <v>11.189282</v>
      </c>
      <c r="AD74">
        <v>10.475536</v>
      </c>
      <c r="AE74">
        <v>19.028838</v>
      </c>
      <c r="AF74">
        <v>8.8969509999999996</v>
      </c>
      <c r="AG74">
        <v>49.278908999999999</v>
      </c>
      <c r="AH74">
        <v>68.798922000000005</v>
      </c>
      <c r="AI74">
        <v>0</v>
      </c>
      <c r="AJ74">
        <v>0</v>
      </c>
      <c r="AK74">
        <v>32.714424999999999</v>
      </c>
      <c r="AL74">
        <v>51.565143999999997</v>
      </c>
      <c r="AM74">
        <v>18.663195999999999</v>
      </c>
      <c r="AN74">
        <v>0.75214700000000001</v>
      </c>
      <c r="AO74">
        <v>0</v>
      </c>
      <c r="AP74">
        <v>2.3479830000000002</v>
      </c>
      <c r="AQ74">
        <v>22.138145000000002</v>
      </c>
      <c r="AR74">
        <v>30.885835</v>
      </c>
      <c r="AS74">
        <v>36.552984000000002</v>
      </c>
      <c r="AT74">
        <v>19.293970000000002</v>
      </c>
      <c r="AU74">
        <v>0</v>
      </c>
      <c r="AV74">
        <v>0</v>
      </c>
      <c r="AW74">
        <v>0</v>
      </c>
      <c r="AX74">
        <v>0</v>
      </c>
      <c r="AY74">
        <v>5.3641509999999997</v>
      </c>
      <c r="AZ74">
        <v>3.6151119999999999</v>
      </c>
      <c r="BA74">
        <v>2.6594159999999998</v>
      </c>
      <c r="BB74">
        <v>5.1689480000000003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2572.2872330000014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528.84140100000002</v>
      </c>
      <c r="L75">
        <v>422.21803</v>
      </c>
      <c r="M75">
        <v>93.629868000000002</v>
      </c>
      <c r="N75">
        <v>119.989386</v>
      </c>
      <c r="O75">
        <v>125.97062200000001</v>
      </c>
      <c r="P75">
        <v>144.69434000000001</v>
      </c>
      <c r="Q75">
        <v>19.378796999999999</v>
      </c>
      <c r="R75">
        <v>43.321421000000001</v>
      </c>
      <c r="S75">
        <v>24.054409</v>
      </c>
      <c r="T75">
        <v>2.9809230000000002</v>
      </c>
      <c r="U75">
        <v>403.98741899999999</v>
      </c>
      <c r="V75">
        <v>11.397930000000001</v>
      </c>
      <c r="W75">
        <v>44.761192000000001</v>
      </c>
      <c r="X75">
        <v>143.06501</v>
      </c>
      <c r="Y75">
        <v>0</v>
      </c>
      <c r="Z75">
        <v>0</v>
      </c>
      <c r="AA75">
        <v>40.660252999999997</v>
      </c>
      <c r="AB75">
        <v>15.595928000000001</v>
      </c>
      <c r="AC75">
        <v>11.189282</v>
      </c>
      <c r="AD75">
        <v>10.475536</v>
      </c>
      <c r="AE75">
        <v>38.057675000000003</v>
      </c>
      <c r="AF75">
        <v>8.8969509999999996</v>
      </c>
      <c r="AG75">
        <v>49.278908999999999</v>
      </c>
      <c r="AH75">
        <v>80.623737000000006</v>
      </c>
      <c r="AI75">
        <v>0</v>
      </c>
      <c r="AJ75">
        <v>0</v>
      </c>
      <c r="AK75">
        <v>32.714424999999999</v>
      </c>
      <c r="AL75">
        <v>51.565143999999997</v>
      </c>
      <c r="AM75">
        <v>18.663195999999999</v>
      </c>
      <c r="AN75">
        <v>0.75214700000000001</v>
      </c>
      <c r="AO75">
        <v>0</v>
      </c>
      <c r="AP75">
        <v>2.3479830000000002</v>
      </c>
      <c r="AQ75">
        <v>44.276291000000001</v>
      </c>
      <c r="AR75">
        <v>30.885835</v>
      </c>
      <c r="AS75">
        <v>36.552984000000002</v>
      </c>
      <c r="AT75">
        <v>19.293970000000002</v>
      </c>
      <c r="AU75">
        <v>0</v>
      </c>
      <c r="AV75">
        <v>0</v>
      </c>
      <c r="AW75">
        <v>0</v>
      </c>
      <c r="AX75">
        <v>0</v>
      </c>
      <c r="AY75">
        <v>5.3641509999999997</v>
      </c>
      <c r="AZ75">
        <v>3.6151119999999999</v>
      </c>
      <c r="BA75">
        <v>3.1051280000000001</v>
      </c>
      <c r="BB75">
        <v>5.1689480000000003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2637.3743330000016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499.90040099999999</v>
      </c>
      <c r="L76">
        <v>407.74752999999998</v>
      </c>
      <c r="M76">
        <v>93.629868000000002</v>
      </c>
      <c r="N76">
        <v>119.989386</v>
      </c>
      <c r="O76">
        <v>125.97062200000001</v>
      </c>
      <c r="P76">
        <v>144.69434000000001</v>
      </c>
      <c r="Q76">
        <v>19.378796999999999</v>
      </c>
      <c r="R76">
        <v>43.321421000000001</v>
      </c>
      <c r="S76">
        <v>24.054409</v>
      </c>
      <c r="T76">
        <v>2.9809230000000002</v>
      </c>
      <c r="U76">
        <v>403.98741899999999</v>
      </c>
      <c r="V76">
        <v>11.397930000000001</v>
      </c>
      <c r="W76">
        <v>44.761192000000001</v>
      </c>
      <c r="X76">
        <v>143.06501</v>
      </c>
      <c r="Y76">
        <v>0</v>
      </c>
      <c r="Z76">
        <v>0</v>
      </c>
      <c r="AA76">
        <v>40.660252999999997</v>
      </c>
      <c r="AB76">
        <v>31.191856000000001</v>
      </c>
      <c r="AC76">
        <v>22.378565999999999</v>
      </c>
      <c r="AD76">
        <v>20.951073999999998</v>
      </c>
      <c r="AE76">
        <v>38.057675000000003</v>
      </c>
      <c r="AF76">
        <v>8.8969509999999996</v>
      </c>
      <c r="AG76">
        <v>49.278908999999999</v>
      </c>
      <c r="AH76">
        <v>118.248147</v>
      </c>
      <c r="AI76">
        <v>0</v>
      </c>
      <c r="AJ76">
        <v>0</v>
      </c>
      <c r="AK76">
        <v>32.714424999999999</v>
      </c>
      <c r="AL76">
        <v>52.686126000000002</v>
      </c>
      <c r="AM76">
        <v>18.663195999999999</v>
      </c>
      <c r="AN76">
        <v>0.75214700000000001</v>
      </c>
      <c r="AO76">
        <v>0</v>
      </c>
      <c r="AP76">
        <v>2.3479830000000002</v>
      </c>
      <c r="AQ76">
        <v>44.276291000000001</v>
      </c>
      <c r="AR76">
        <v>30.885835</v>
      </c>
      <c r="AS76">
        <v>36.552984000000002</v>
      </c>
      <c r="AT76">
        <v>19.293970000000002</v>
      </c>
      <c r="AU76">
        <v>0</v>
      </c>
      <c r="AV76">
        <v>0</v>
      </c>
      <c r="AW76">
        <v>0</v>
      </c>
      <c r="AX76">
        <v>0</v>
      </c>
      <c r="AY76">
        <v>5.3641509999999997</v>
      </c>
      <c r="AZ76">
        <v>4.1799739999999996</v>
      </c>
      <c r="BA76">
        <v>4.5611220000000001</v>
      </c>
      <c r="BB76">
        <v>5.1689480000000003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2671.9898310000012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451.66540099999997</v>
      </c>
      <c r="L77">
        <v>465.62952999999999</v>
      </c>
      <c r="M77">
        <v>93.629868000000002</v>
      </c>
      <c r="N77">
        <v>119.989386</v>
      </c>
      <c r="O77">
        <v>125.97062200000001</v>
      </c>
      <c r="P77">
        <v>144.69434000000001</v>
      </c>
      <c r="Q77">
        <v>16.469069000000001</v>
      </c>
      <c r="R77">
        <v>37.723725000000002</v>
      </c>
      <c r="S77">
        <v>20.585540000000002</v>
      </c>
      <c r="T77">
        <v>2.9809230000000002</v>
      </c>
      <c r="U77">
        <v>403.98741899999999</v>
      </c>
      <c r="V77">
        <v>9.6571309999999997</v>
      </c>
      <c r="W77">
        <v>44.761192000000001</v>
      </c>
      <c r="X77">
        <v>143.06501</v>
      </c>
      <c r="Y77">
        <v>0</v>
      </c>
      <c r="Z77">
        <v>0</v>
      </c>
      <c r="AA77">
        <v>40.660252999999997</v>
      </c>
      <c r="AB77">
        <v>47.829618000000004</v>
      </c>
      <c r="AC77">
        <v>33.601709999999997</v>
      </c>
      <c r="AD77">
        <v>31.42661</v>
      </c>
      <c r="AE77">
        <v>57.086511000000002</v>
      </c>
      <c r="AF77">
        <v>10.009069</v>
      </c>
      <c r="AG77">
        <v>49.278908999999999</v>
      </c>
      <c r="AH77">
        <v>153.72259099999999</v>
      </c>
      <c r="AI77">
        <v>0</v>
      </c>
      <c r="AJ77">
        <v>0</v>
      </c>
      <c r="AK77">
        <v>32.714424999999999</v>
      </c>
      <c r="AL77">
        <v>76.574239000000006</v>
      </c>
      <c r="AM77">
        <v>19.275103000000001</v>
      </c>
      <c r="AN77">
        <v>0.75214700000000001</v>
      </c>
      <c r="AO77">
        <v>0</v>
      </c>
      <c r="AP77">
        <v>7.9089960000000001</v>
      </c>
      <c r="AQ77">
        <v>44.276291000000001</v>
      </c>
      <c r="AR77">
        <v>30.885835</v>
      </c>
      <c r="AS77">
        <v>37.613562000000002</v>
      </c>
      <c r="AT77">
        <v>19.293970000000002</v>
      </c>
      <c r="AU77">
        <v>0</v>
      </c>
      <c r="AV77">
        <v>0</v>
      </c>
      <c r="AW77">
        <v>0</v>
      </c>
      <c r="AX77">
        <v>0</v>
      </c>
      <c r="AY77">
        <v>5.4616809999999996</v>
      </c>
      <c r="AZ77">
        <v>8.9474020000000003</v>
      </c>
      <c r="BA77">
        <v>5.9279719999999996</v>
      </c>
      <c r="BB77">
        <v>5.1689480000000003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2799.2249980000011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451.66540099999997</v>
      </c>
      <c r="L78">
        <v>542.80552999999998</v>
      </c>
      <c r="M78">
        <v>93.629868000000002</v>
      </c>
      <c r="N78">
        <v>119.989386</v>
      </c>
      <c r="O78">
        <v>125.97062200000001</v>
      </c>
      <c r="P78">
        <v>144.69434000000001</v>
      </c>
      <c r="Q78">
        <v>16.469069000000001</v>
      </c>
      <c r="R78">
        <v>37.723725000000002</v>
      </c>
      <c r="S78">
        <v>20.585540000000002</v>
      </c>
      <c r="T78">
        <v>2.9809230000000002</v>
      </c>
      <c r="U78">
        <v>403.98741899999999</v>
      </c>
      <c r="V78">
        <v>9.6571309999999997</v>
      </c>
      <c r="W78">
        <v>44.761192000000001</v>
      </c>
      <c r="X78">
        <v>143.06501</v>
      </c>
      <c r="Y78">
        <v>0</v>
      </c>
      <c r="Z78">
        <v>0</v>
      </c>
      <c r="AA78">
        <v>40.660252999999997</v>
      </c>
      <c r="AB78">
        <v>47.829618000000004</v>
      </c>
      <c r="AC78">
        <v>33.601709999999997</v>
      </c>
      <c r="AD78">
        <v>41.999310999999999</v>
      </c>
      <c r="AE78">
        <v>57.086511000000002</v>
      </c>
      <c r="AF78">
        <v>10.009069</v>
      </c>
      <c r="AG78">
        <v>49.278908999999999</v>
      </c>
      <c r="AH78">
        <v>153.72259099999999</v>
      </c>
      <c r="AI78">
        <v>3.6797209999999998</v>
      </c>
      <c r="AJ78">
        <v>0</v>
      </c>
      <c r="AK78">
        <v>32.714424999999999</v>
      </c>
      <c r="AL78">
        <v>76.574239000000006</v>
      </c>
      <c r="AM78">
        <v>19.275103000000001</v>
      </c>
      <c r="AN78">
        <v>0.75214700000000001</v>
      </c>
      <c r="AO78">
        <v>0</v>
      </c>
      <c r="AP78">
        <v>7.9089960000000001</v>
      </c>
      <c r="AQ78">
        <v>44.276291000000001</v>
      </c>
      <c r="AR78">
        <v>30.885835</v>
      </c>
      <c r="AS78">
        <v>37.613562000000002</v>
      </c>
      <c r="AT78">
        <v>19.293970000000002</v>
      </c>
      <c r="AU78">
        <v>0</v>
      </c>
      <c r="AV78">
        <v>0</v>
      </c>
      <c r="AW78">
        <v>0</v>
      </c>
      <c r="AX78">
        <v>0</v>
      </c>
      <c r="AY78">
        <v>5.4616809999999996</v>
      </c>
      <c r="AZ78">
        <v>8.9474020000000003</v>
      </c>
      <c r="BA78">
        <v>5.9279719999999996</v>
      </c>
      <c r="BB78">
        <v>5.1689480000000003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2890.6534200000015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470.95940100000001</v>
      </c>
      <c r="L79">
        <v>621.48636599999998</v>
      </c>
      <c r="M79">
        <v>93.629868000000002</v>
      </c>
      <c r="N79">
        <v>119.989386</v>
      </c>
      <c r="O79">
        <v>125.97062200000001</v>
      </c>
      <c r="P79">
        <v>144.69434000000001</v>
      </c>
      <c r="Q79">
        <v>19.378796999999999</v>
      </c>
      <c r="R79">
        <v>43.321421000000001</v>
      </c>
      <c r="S79">
        <v>24.054409</v>
      </c>
      <c r="T79">
        <v>2.9809230000000002</v>
      </c>
      <c r="U79">
        <v>403.98741899999999</v>
      </c>
      <c r="V79">
        <v>9.6571309999999997</v>
      </c>
      <c r="W79">
        <v>44.761192000000001</v>
      </c>
      <c r="X79">
        <v>143.06501</v>
      </c>
      <c r="Y79">
        <v>0</v>
      </c>
      <c r="Z79">
        <v>0</v>
      </c>
      <c r="AA79">
        <v>40.660252999999997</v>
      </c>
      <c r="AB79">
        <v>47.829618000000004</v>
      </c>
      <c r="AC79">
        <v>33.601709999999997</v>
      </c>
      <c r="AD79">
        <v>41.999310999999999</v>
      </c>
      <c r="AE79">
        <v>57.086511000000002</v>
      </c>
      <c r="AF79">
        <v>10.009069</v>
      </c>
      <c r="AG79">
        <v>49.278908999999999</v>
      </c>
      <c r="AH79">
        <v>153.72259099999999</v>
      </c>
      <c r="AI79">
        <v>18.904931999999999</v>
      </c>
      <c r="AJ79">
        <v>0</v>
      </c>
      <c r="AK79">
        <v>32.714424999999999</v>
      </c>
      <c r="AL79">
        <v>76.574239000000006</v>
      </c>
      <c r="AM79">
        <v>19.275103000000001</v>
      </c>
      <c r="AN79">
        <v>0.75214700000000001</v>
      </c>
      <c r="AO79">
        <v>0</v>
      </c>
      <c r="AP79">
        <v>7.9089960000000001</v>
      </c>
      <c r="AQ79">
        <v>44.276291000000001</v>
      </c>
      <c r="AR79">
        <v>39.406066000000003</v>
      </c>
      <c r="AS79">
        <v>37.613562000000002</v>
      </c>
      <c r="AT79">
        <v>19.293970000000002</v>
      </c>
      <c r="AU79">
        <v>0</v>
      </c>
      <c r="AV79">
        <v>0</v>
      </c>
      <c r="AW79">
        <v>0</v>
      </c>
      <c r="AX79">
        <v>0</v>
      </c>
      <c r="AY79">
        <v>5.4616809999999996</v>
      </c>
      <c r="AZ79">
        <v>8.9474020000000003</v>
      </c>
      <c r="BA79">
        <v>5.9279719999999996</v>
      </c>
      <c r="BB79">
        <v>5.1689480000000003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3024.349991000001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490.253401</v>
      </c>
      <c r="L80">
        <v>621.48636599999998</v>
      </c>
      <c r="M80">
        <v>93.629868000000002</v>
      </c>
      <c r="N80">
        <v>119.989386</v>
      </c>
      <c r="O80">
        <v>125.97062200000001</v>
      </c>
      <c r="P80">
        <v>144.69434000000001</v>
      </c>
      <c r="Q80">
        <v>19.378796999999999</v>
      </c>
      <c r="R80">
        <v>43.321421000000001</v>
      </c>
      <c r="S80">
        <v>24.054409</v>
      </c>
      <c r="T80">
        <v>2.9809230000000002</v>
      </c>
      <c r="U80">
        <v>403.98741899999999</v>
      </c>
      <c r="V80">
        <v>9.6571309999999997</v>
      </c>
      <c r="W80">
        <v>44.761192000000001</v>
      </c>
      <c r="X80">
        <v>143.06501</v>
      </c>
      <c r="Y80">
        <v>0</v>
      </c>
      <c r="Z80">
        <v>0</v>
      </c>
      <c r="AA80">
        <v>40.660252999999997</v>
      </c>
      <c r="AB80">
        <v>47.829618000000004</v>
      </c>
      <c r="AC80">
        <v>33.601709999999997</v>
      </c>
      <c r="AD80">
        <v>41.999310999999999</v>
      </c>
      <c r="AE80">
        <v>57.086511000000002</v>
      </c>
      <c r="AF80">
        <v>10.009069</v>
      </c>
      <c r="AG80">
        <v>49.278908999999999</v>
      </c>
      <c r="AH80">
        <v>153.72259099999999</v>
      </c>
      <c r="AI80">
        <v>37.809862000000003</v>
      </c>
      <c r="AJ80">
        <v>0</v>
      </c>
      <c r="AK80">
        <v>32.714424999999999</v>
      </c>
      <c r="AL80">
        <v>76.574239000000006</v>
      </c>
      <c r="AM80">
        <v>19.275103000000001</v>
      </c>
      <c r="AN80">
        <v>0.75214700000000001</v>
      </c>
      <c r="AO80">
        <v>0</v>
      </c>
      <c r="AP80">
        <v>7.9089960000000001</v>
      </c>
      <c r="AQ80">
        <v>44.276291000000001</v>
      </c>
      <c r="AR80">
        <v>39.406066000000003</v>
      </c>
      <c r="AS80">
        <v>37.613562000000002</v>
      </c>
      <c r="AT80">
        <v>19.293970000000002</v>
      </c>
      <c r="AU80">
        <v>0</v>
      </c>
      <c r="AV80">
        <v>0</v>
      </c>
      <c r="AW80">
        <v>0</v>
      </c>
      <c r="AX80">
        <v>0</v>
      </c>
      <c r="AY80">
        <v>5.4616809999999996</v>
      </c>
      <c r="AZ80">
        <v>8.9474020000000003</v>
      </c>
      <c r="BA80">
        <v>5.9279719999999996</v>
      </c>
      <c r="BB80">
        <v>5.1689480000000003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3062.5489210000014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499.90040099999999</v>
      </c>
      <c r="L81">
        <v>581.39353000000006</v>
      </c>
      <c r="M81">
        <v>93.629868000000002</v>
      </c>
      <c r="N81">
        <v>119.989386</v>
      </c>
      <c r="O81">
        <v>125.97062200000001</v>
      </c>
      <c r="P81">
        <v>144.69434000000001</v>
      </c>
      <c r="Q81">
        <v>19.378796999999999</v>
      </c>
      <c r="R81">
        <v>43.321421000000001</v>
      </c>
      <c r="S81">
        <v>24.054409</v>
      </c>
      <c r="T81">
        <v>2.9809230000000002</v>
      </c>
      <c r="U81">
        <v>403.98741899999999</v>
      </c>
      <c r="V81">
        <v>9.6571309999999997</v>
      </c>
      <c r="W81">
        <v>44.761192000000001</v>
      </c>
      <c r="X81">
        <v>143.06501</v>
      </c>
      <c r="Y81">
        <v>0</v>
      </c>
      <c r="Z81">
        <v>6.290616</v>
      </c>
      <c r="AA81">
        <v>40.660252999999997</v>
      </c>
      <c r="AB81">
        <v>47.829618000000004</v>
      </c>
      <c r="AC81">
        <v>33.601709999999997</v>
      </c>
      <c r="AD81">
        <v>41.999310999999999</v>
      </c>
      <c r="AE81">
        <v>57.086511000000002</v>
      </c>
      <c r="AF81">
        <v>10.009069</v>
      </c>
      <c r="AG81">
        <v>49.278908999999999</v>
      </c>
      <c r="AH81">
        <v>153.72259099999999</v>
      </c>
      <c r="AI81">
        <v>37.809862000000003</v>
      </c>
      <c r="AJ81">
        <v>0</v>
      </c>
      <c r="AK81">
        <v>32.714424999999999</v>
      </c>
      <c r="AL81">
        <v>76.574239000000006</v>
      </c>
      <c r="AM81">
        <v>19.275103000000001</v>
      </c>
      <c r="AN81">
        <v>0.75214700000000001</v>
      </c>
      <c r="AO81">
        <v>0</v>
      </c>
      <c r="AP81">
        <v>6.1789040000000002</v>
      </c>
      <c r="AQ81">
        <v>44.276291000000001</v>
      </c>
      <c r="AR81">
        <v>39.406066000000003</v>
      </c>
      <c r="AS81">
        <v>37.613562000000002</v>
      </c>
      <c r="AT81">
        <v>19.293970000000002</v>
      </c>
      <c r="AU81">
        <v>0</v>
      </c>
      <c r="AV81">
        <v>0</v>
      </c>
      <c r="AW81">
        <v>0</v>
      </c>
      <c r="AX81">
        <v>0</v>
      </c>
      <c r="AY81">
        <v>5.4616809999999996</v>
      </c>
      <c r="AZ81">
        <v>8.9474020000000003</v>
      </c>
      <c r="BA81">
        <v>5.9279719999999996</v>
      </c>
      <c r="BB81">
        <v>5.1689480000000003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3036.6636090000011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509.54740099999998</v>
      </c>
      <c r="L82">
        <v>581.39353000000006</v>
      </c>
      <c r="M82">
        <v>93.629868000000002</v>
      </c>
      <c r="N82">
        <v>119.989386</v>
      </c>
      <c r="O82">
        <v>125.97062200000001</v>
      </c>
      <c r="P82">
        <v>144.69434000000001</v>
      </c>
      <c r="Q82">
        <v>19.378796999999999</v>
      </c>
      <c r="R82">
        <v>43.321421000000001</v>
      </c>
      <c r="S82">
        <v>24.054409</v>
      </c>
      <c r="T82">
        <v>2.9809230000000002</v>
      </c>
      <c r="U82">
        <v>403.98741899999999</v>
      </c>
      <c r="V82">
        <v>9.6571309999999997</v>
      </c>
      <c r="W82">
        <v>44.761192000000001</v>
      </c>
      <c r="X82">
        <v>143.06501</v>
      </c>
      <c r="Y82">
        <v>0</v>
      </c>
      <c r="Z82">
        <v>6.290616</v>
      </c>
      <c r="AA82">
        <v>40.660252999999997</v>
      </c>
      <c r="AB82">
        <v>47.829618000000004</v>
      </c>
      <c r="AC82">
        <v>33.601709999999997</v>
      </c>
      <c r="AD82">
        <v>41.999310999999999</v>
      </c>
      <c r="AE82">
        <v>57.086511000000002</v>
      </c>
      <c r="AF82">
        <v>10.009069</v>
      </c>
      <c r="AG82">
        <v>49.278908999999999</v>
      </c>
      <c r="AH82">
        <v>153.72259099999999</v>
      </c>
      <c r="AI82">
        <v>37.809862000000003</v>
      </c>
      <c r="AJ82">
        <v>0</v>
      </c>
      <c r="AK82">
        <v>32.714424999999999</v>
      </c>
      <c r="AL82">
        <v>76.574239000000006</v>
      </c>
      <c r="AM82">
        <v>19.275103000000001</v>
      </c>
      <c r="AN82">
        <v>0.75214700000000001</v>
      </c>
      <c r="AO82">
        <v>0</v>
      </c>
      <c r="AP82">
        <v>6.1789040000000002</v>
      </c>
      <c r="AQ82">
        <v>44.276291000000001</v>
      </c>
      <c r="AR82">
        <v>33.548406999999997</v>
      </c>
      <c r="AS82">
        <v>37.613562000000002</v>
      </c>
      <c r="AT82">
        <v>19.293970000000002</v>
      </c>
      <c r="AU82">
        <v>0</v>
      </c>
      <c r="AV82">
        <v>0</v>
      </c>
      <c r="AW82">
        <v>0</v>
      </c>
      <c r="AX82">
        <v>0</v>
      </c>
      <c r="AY82">
        <v>5.4616809999999996</v>
      </c>
      <c r="AZ82">
        <v>8.9474020000000003</v>
      </c>
      <c r="BA82">
        <v>5.9279719999999996</v>
      </c>
      <c r="BB82">
        <v>5.1689480000000003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3040.4529500000012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499.90040099999999</v>
      </c>
      <c r="L83">
        <v>533.73011499999996</v>
      </c>
      <c r="M83">
        <v>93.629868000000002</v>
      </c>
      <c r="N83">
        <v>119.989386</v>
      </c>
      <c r="O83">
        <v>125.97062200000001</v>
      </c>
      <c r="P83">
        <v>144.69434000000001</v>
      </c>
      <c r="Q83">
        <v>18.921433</v>
      </c>
      <c r="R83">
        <v>43.321421000000001</v>
      </c>
      <c r="S83">
        <v>23.195536000000001</v>
      </c>
      <c r="T83">
        <v>2.9809230000000002</v>
      </c>
      <c r="U83">
        <v>403.98741899999999</v>
      </c>
      <c r="V83">
        <v>9.6571309999999997</v>
      </c>
      <c r="W83">
        <v>44.761192000000001</v>
      </c>
      <c r="X83">
        <v>143.06501</v>
      </c>
      <c r="Y83">
        <v>0</v>
      </c>
      <c r="Z83">
        <v>12.581232</v>
      </c>
      <c r="AA83">
        <v>40.660252999999997</v>
      </c>
      <c r="AB83">
        <v>47.829618000000004</v>
      </c>
      <c r="AC83">
        <v>33.601709999999997</v>
      </c>
      <c r="AD83">
        <v>41.999310999999999</v>
      </c>
      <c r="AE83">
        <v>57.086511000000002</v>
      </c>
      <c r="AF83">
        <v>10.009069</v>
      </c>
      <c r="AG83">
        <v>49.278908999999999</v>
      </c>
      <c r="AH83">
        <v>153.72259099999999</v>
      </c>
      <c r="AI83">
        <v>37.809862000000003</v>
      </c>
      <c r="AJ83">
        <v>0</v>
      </c>
      <c r="AK83">
        <v>32.714424999999999</v>
      </c>
      <c r="AL83">
        <v>76.574239000000006</v>
      </c>
      <c r="AM83">
        <v>19.275103000000001</v>
      </c>
      <c r="AN83">
        <v>0.75214700000000001</v>
      </c>
      <c r="AO83">
        <v>0</v>
      </c>
      <c r="AP83">
        <v>5.4374349999999998</v>
      </c>
      <c r="AQ83">
        <v>44.276291000000001</v>
      </c>
      <c r="AR83">
        <v>33.548406999999997</v>
      </c>
      <c r="AS83">
        <v>37.613562000000002</v>
      </c>
      <c r="AT83">
        <v>19.293970000000002</v>
      </c>
      <c r="AU83">
        <v>0</v>
      </c>
      <c r="AV83">
        <v>0</v>
      </c>
      <c r="AW83">
        <v>0</v>
      </c>
      <c r="AX83">
        <v>0</v>
      </c>
      <c r="AY83">
        <v>5.4616809999999996</v>
      </c>
      <c r="AZ83">
        <v>8.9474020000000003</v>
      </c>
      <c r="BA83">
        <v>5.9279719999999996</v>
      </c>
      <c r="BB83">
        <v>5.1689480000000003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2987.375445000001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490.253401</v>
      </c>
      <c r="L84">
        <v>610.906115</v>
      </c>
      <c r="M84">
        <v>93.629868000000002</v>
      </c>
      <c r="N84">
        <v>119.989386</v>
      </c>
      <c r="O84">
        <v>125.97062200000001</v>
      </c>
      <c r="P84">
        <v>144.69434000000001</v>
      </c>
      <c r="Q84">
        <v>21.831161000000002</v>
      </c>
      <c r="R84">
        <v>43.321421000000001</v>
      </c>
      <c r="S84">
        <v>26.663325</v>
      </c>
      <c r="T84">
        <v>2.9809230000000002</v>
      </c>
      <c r="U84">
        <v>403.98741899999999</v>
      </c>
      <c r="V84">
        <v>9.6571309999999997</v>
      </c>
      <c r="W84">
        <v>44.761192000000001</v>
      </c>
      <c r="X84">
        <v>143.06501</v>
      </c>
      <c r="Y84">
        <v>0</v>
      </c>
      <c r="Z84">
        <v>12.581232</v>
      </c>
      <c r="AA84">
        <v>40.660252999999997</v>
      </c>
      <c r="AB84">
        <v>47.829618000000004</v>
      </c>
      <c r="AC84">
        <v>33.601709999999997</v>
      </c>
      <c r="AD84">
        <v>41.999310999999999</v>
      </c>
      <c r="AE84">
        <v>57.086511000000002</v>
      </c>
      <c r="AF84">
        <v>10.009069</v>
      </c>
      <c r="AG84">
        <v>49.278908999999999</v>
      </c>
      <c r="AH84">
        <v>153.72259099999999</v>
      </c>
      <c r="AI84">
        <v>18.904931999999999</v>
      </c>
      <c r="AJ84">
        <v>0</v>
      </c>
      <c r="AK84">
        <v>32.714424999999999</v>
      </c>
      <c r="AL84">
        <v>76.574239000000006</v>
      </c>
      <c r="AM84">
        <v>19.275103000000001</v>
      </c>
      <c r="AN84">
        <v>0.75214700000000001</v>
      </c>
      <c r="AO84">
        <v>0</v>
      </c>
      <c r="AP84">
        <v>5.4374349999999998</v>
      </c>
      <c r="AQ84">
        <v>44.276291000000001</v>
      </c>
      <c r="AR84">
        <v>33.548406999999997</v>
      </c>
      <c r="AS84">
        <v>37.613562000000002</v>
      </c>
      <c r="AT84">
        <v>19.293970000000002</v>
      </c>
      <c r="AU84">
        <v>0</v>
      </c>
      <c r="AV84">
        <v>0</v>
      </c>
      <c r="AW84">
        <v>0</v>
      </c>
      <c r="AX84">
        <v>0</v>
      </c>
      <c r="AY84">
        <v>5.4616809999999996</v>
      </c>
      <c r="AZ84">
        <v>8.9474020000000003</v>
      </c>
      <c r="BA84">
        <v>5.9279719999999996</v>
      </c>
      <c r="BB84">
        <v>5.1689480000000003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3042.3770320000008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577.07640100000003</v>
      </c>
      <c r="L85">
        <v>581.39353000000006</v>
      </c>
      <c r="M85">
        <v>93.629868000000002</v>
      </c>
      <c r="N85">
        <v>119.989386</v>
      </c>
      <c r="O85">
        <v>125.97062200000001</v>
      </c>
      <c r="P85">
        <v>144.69434000000001</v>
      </c>
      <c r="Q85">
        <v>21.831161000000002</v>
      </c>
      <c r="R85">
        <v>43.321421000000001</v>
      </c>
      <c r="S85">
        <v>26.663325</v>
      </c>
      <c r="T85">
        <v>2.9809230000000002</v>
      </c>
      <c r="U85">
        <v>403.98741899999999</v>
      </c>
      <c r="V85">
        <v>9.6571309999999997</v>
      </c>
      <c r="W85">
        <v>44.761192000000001</v>
      </c>
      <c r="X85">
        <v>143.06501</v>
      </c>
      <c r="Y85">
        <v>0</v>
      </c>
      <c r="Z85">
        <v>6.290616</v>
      </c>
      <c r="AA85">
        <v>40.660252999999997</v>
      </c>
      <c r="AB85">
        <v>46.787784000000002</v>
      </c>
      <c r="AC85">
        <v>33.601709999999997</v>
      </c>
      <c r="AD85">
        <v>31.42661</v>
      </c>
      <c r="AE85">
        <v>38.057675000000003</v>
      </c>
      <c r="AF85">
        <v>8.8969509999999996</v>
      </c>
      <c r="AG85">
        <v>49.278908999999999</v>
      </c>
      <c r="AH85">
        <v>132.76041900000001</v>
      </c>
      <c r="AI85">
        <v>2.9437760000000002</v>
      </c>
      <c r="AJ85">
        <v>0</v>
      </c>
      <c r="AK85">
        <v>32.714424999999999</v>
      </c>
      <c r="AL85">
        <v>22.419627999999999</v>
      </c>
      <c r="AM85">
        <v>18.663195999999999</v>
      </c>
      <c r="AN85">
        <v>0.75214700000000001</v>
      </c>
      <c r="AO85">
        <v>0</v>
      </c>
      <c r="AP85">
        <v>0.24715599999999999</v>
      </c>
      <c r="AQ85">
        <v>44.276291000000001</v>
      </c>
      <c r="AR85">
        <v>33.548406999999997</v>
      </c>
      <c r="AS85">
        <v>36.552984000000002</v>
      </c>
      <c r="AT85">
        <v>19.293970000000002</v>
      </c>
      <c r="AU85">
        <v>0</v>
      </c>
      <c r="AV85">
        <v>0</v>
      </c>
      <c r="AW85">
        <v>0</v>
      </c>
      <c r="AX85">
        <v>0</v>
      </c>
      <c r="AY85">
        <v>5.3641509999999997</v>
      </c>
      <c r="AZ85">
        <v>8.9474020000000003</v>
      </c>
      <c r="BA85">
        <v>5.1256899999999996</v>
      </c>
      <c r="BB85">
        <v>5.1689480000000003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2962.8008270000014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588.91317400000003</v>
      </c>
      <c r="L86">
        <v>581.39353000000006</v>
      </c>
      <c r="M86">
        <v>93.629868000000002</v>
      </c>
      <c r="N86">
        <v>119.989386</v>
      </c>
      <c r="O86">
        <v>125.97062200000001</v>
      </c>
      <c r="P86">
        <v>144.69434000000001</v>
      </c>
      <c r="Q86">
        <v>21.831161000000002</v>
      </c>
      <c r="R86">
        <v>43.321421000000001</v>
      </c>
      <c r="S86">
        <v>26.663325</v>
      </c>
      <c r="T86">
        <v>2.9809230000000002</v>
      </c>
      <c r="U86">
        <v>403.98741899999999</v>
      </c>
      <c r="V86">
        <v>9.6571309999999997</v>
      </c>
      <c r="W86">
        <v>44.761192000000001</v>
      </c>
      <c r="X86">
        <v>143.06501</v>
      </c>
      <c r="Y86">
        <v>0</v>
      </c>
      <c r="Z86">
        <v>6.290616</v>
      </c>
      <c r="AA86">
        <v>40.660252999999997</v>
      </c>
      <c r="AB86">
        <v>46.787784000000002</v>
      </c>
      <c r="AC86">
        <v>33.601709999999997</v>
      </c>
      <c r="AD86">
        <v>31.42661</v>
      </c>
      <c r="AE86">
        <v>38.057675000000003</v>
      </c>
      <c r="AF86">
        <v>8.8969509999999996</v>
      </c>
      <c r="AG86">
        <v>49.278908999999999</v>
      </c>
      <c r="AH86">
        <v>96.748484000000005</v>
      </c>
      <c r="AI86">
        <v>0</v>
      </c>
      <c r="AJ86">
        <v>0</v>
      </c>
      <c r="AK86">
        <v>32.714424999999999</v>
      </c>
      <c r="AL86">
        <v>21.298646999999999</v>
      </c>
      <c r="AM86">
        <v>18.663195999999999</v>
      </c>
      <c r="AN86">
        <v>0.75214700000000001</v>
      </c>
      <c r="AO86">
        <v>0</v>
      </c>
      <c r="AP86">
        <v>0.24715599999999999</v>
      </c>
      <c r="AQ86">
        <v>44.276291000000001</v>
      </c>
      <c r="AR86">
        <v>33.548406999999997</v>
      </c>
      <c r="AS86">
        <v>36.552984000000002</v>
      </c>
      <c r="AT86">
        <v>19.293970000000002</v>
      </c>
      <c r="AU86">
        <v>0</v>
      </c>
      <c r="AV86">
        <v>0</v>
      </c>
      <c r="AW86">
        <v>0</v>
      </c>
      <c r="AX86">
        <v>0</v>
      </c>
      <c r="AY86">
        <v>5.3641509999999997</v>
      </c>
      <c r="AZ86">
        <v>7.7950860000000004</v>
      </c>
      <c r="BA86">
        <v>3.7291249999999998</v>
      </c>
      <c r="BB86">
        <v>5.1689480000000003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2932.0120270000011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588.69679199999996</v>
      </c>
      <c r="L87">
        <v>621.48636599999998</v>
      </c>
      <c r="M87">
        <v>93.629868000000002</v>
      </c>
      <c r="N87">
        <v>119.989386</v>
      </c>
      <c r="O87">
        <v>125.97062200000001</v>
      </c>
      <c r="P87">
        <v>144.69434000000001</v>
      </c>
      <c r="Q87">
        <v>21.831161000000002</v>
      </c>
      <c r="R87">
        <v>43.321421000000001</v>
      </c>
      <c r="S87">
        <v>26.663325</v>
      </c>
      <c r="T87">
        <v>2.9809230000000002</v>
      </c>
      <c r="U87">
        <v>403.98741899999999</v>
      </c>
      <c r="V87">
        <v>9.6571309999999997</v>
      </c>
      <c r="W87">
        <v>44.761192000000001</v>
      </c>
      <c r="X87">
        <v>143.06501</v>
      </c>
      <c r="Y87">
        <v>0</v>
      </c>
      <c r="Z87">
        <v>6.290616</v>
      </c>
      <c r="AA87">
        <v>40.660252999999997</v>
      </c>
      <c r="AB87">
        <v>46.787784000000002</v>
      </c>
      <c r="AC87">
        <v>33.601709999999997</v>
      </c>
      <c r="AD87">
        <v>31.42661</v>
      </c>
      <c r="AE87">
        <v>38.057675000000003</v>
      </c>
      <c r="AF87">
        <v>8.8969509999999996</v>
      </c>
      <c r="AG87">
        <v>49.278908999999999</v>
      </c>
      <c r="AH87">
        <v>96.748484000000005</v>
      </c>
      <c r="AI87">
        <v>0</v>
      </c>
      <c r="AJ87">
        <v>0</v>
      </c>
      <c r="AK87">
        <v>32.714424999999999</v>
      </c>
      <c r="AL87">
        <v>21.298646999999999</v>
      </c>
      <c r="AM87">
        <v>18.663195999999999</v>
      </c>
      <c r="AN87">
        <v>0.75214700000000001</v>
      </c>
      <c r="AO87">
        <v>0</v>
      </c>
      <c r="AP87">
        <v>0.24715599999999999</v>
      </c>
      <c r="AQ87">
        <v>44.276291000000001</v>
      </c>
      <c r="AR87">
        <v>39.406066000000003</v>
      </c>
      <c r="AS87">
        <v>36.552984000000002</v>
      </c>
      <c r="AT87">
        <v>19.293970000000002</v>
      </c>
      <c r="AU87">
        <v>0</v>
      </c>
      <c r="AV87">
        <v>0</v>
      </c>
      <c r="AW87">
        <v>0</v>
      </c>
      <c r="AX87">
        <v>0</v>
      </c>
      <c r="AY87">
        <v>5.3641509999999997</v>
      </c>
      <c r="AZ87">
        <v>7.8628689999999999</v>
      </c>
      <c r="BA87">
        <v>3.7291249999999998</v>
      </c>
      <c r="BB87">
        <v>5.1689480000000003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2977.8139230000006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588.69679199999996</v>
      </c>
      <c r="L88">
        <v>621.48636599999998</v>
      </c>
      <c r="M88">
        <v>93.629868000000002</v>
      </c>
      <c r="N88">
        <v>119.989386</v>
      </c>
      <c r="O88">
        <v>125.97062200000001</v>
      </c>
      <c r="P88">
        <v>144.69434000000001</v>
      </c>
      <c r="Q88">
        <v>21.831161000000002</v>
      </c>
      <c r="R88">
        <v>43.321421000000001</v>
      </c>
      <c r="S88">
        <v>26.663325</v>
      </c>
      <c r="T88">
        <v>2.9809230000000002</v>
      </c>
      <c r="U88">
        <v>403.98741899999999</v>
      </c>
      <c r="V88">
        <v>9.6571309999999997</v>
      </c>
      <c r="W88">
        <v>44.761192000000001</v>
      </c>
      <c r="X88">
        <v>143.06501</v>
      </c>
      <c r="Y88">
        <v>0</v>
      </c>
      <c r="Z88">
        <v>6.290616</v>
      </c>
      <c r="AA88">
        <v>40.660252999999997</v>
      </c>
      <c r="AB88">
        <v>46.787784000000002</v>
      </c>
      <c r="AC88">
        <v>33.601709999999997</v>
      </c>
      <c r="AD88">
        <v>31.42661</v>
      </c>
      <c r="AE88">
        <v>38.057675000000003</v>
      </c>
      <c r="AF88">
        <v>8.8969509999999996</v>
      </c>
      <c r="AG88">
        <v>49.278908999999999</v>
      </c>
      <c r="AH88">
        <v>96.748484000000005</v>
      </c>
      <c r="AI88">
        <v>0</v>
      </c>
      <c r="AJ88">
        <v>0</v>
      </c>
      <c r="AK88">
        <v>32.714424999999999</v>
      </c>
      <c r="AL88">
        <v>21.298646999999999</v>
      </c>
      <c r="AM88">
        <v>18.663195999999999</v>
      </c>
      <c r="AN88">
        <v>0.75214700000000001</v>
      </c>
      <c r="AO88">
        <v>0</v>
      </c>
      <c r="AP88">
        <v>0.24715599999999999</v>
      </c>
      <c r="AQ88">
        <v>44.276291000000001</v>
      </c>
      <c r="AR88">
        <v>39.406066000000003</v>
      </c>
      <c r="AS88">
        <v>36.552984000000002</v>
      </c>
      <c r="AT88">
        <v>19.293970000000002</v>
      </c>
      <c r="AU88">
        <v>0</v>
      </c>
      <c r="AV88">
        <v>0</v>
      </c>
      <c r="AW88">
        <v>0</v>
      </c>
      <c r="AX88">
        <v>0</v>
      </c>
      <c r="AY88">
        <v>5.3641509999999997</v>
      </c>
      <c r="AZ88">
        <v>8.9474020000000003</v>
      </c>
      <c r="BA88">
        <v>3.7291249999999998</v>
      </c>
      <c r="BB88">
        <v>5.1689480000000003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2978.8984560000004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641.92638699999998</v>
      </c>
      <c r="L89">
        <v>648.99069399999996</v>
      </c>
      <c r="M89">
        <v>93.629868000000002</v>
      </c>
      <c r="N89">
        <v>119.989386</v>
      </c>
      <c r="O89">
        <v>125.97062200000001</v>
      </c>
      <c r="P89">
        <v>144.69434000000001</v>
      </c>
      <c r="Q89">
        <v>21.831161000000002</v>
      </c>
      <c r="R89">
        <v>43.321421000000001</v>
      </c>
      <c r="S89">
        <v>26.663325</v>
      </c>
      <c r="T89">
        <v>2.9809230000000002</v>
      </c>
      <c r="U89">
        <v>403.98741899999999</v>
      </c>
      <c r="V89">
        <v>9.6571309999999997</v>
      </c>
      <c r="W89">
        <v>44.761192000000001</v>
      </c>
      <c r="X89">
        <v>143.06501</v>
      </c>
      <c r="Y89">
        <v>0</v>
      </c>
      <c r="Z89">
        <v>6.290616</v>
      </c>
      <c r="AA89">
        <v>40.660252999999997</v>
      </c>
      <c r="AB89">
        <v>46.787784000000002</v>
      </c>
      <c r="AC89">
        <v>33.601709999999997</v>
      </c>
      <c r="AD89">
        <v>31.42661</v>
      </c>
      <c r="AE89">
        <v>38.057675000000003</v>
      </c>
      <c r="AF89">
        <v>8.8969509999999996</v>
      </c>
      <c r="AG89">
        <v>49.278908999999999</v>
      </c>
      <c r="AH89">
        <v>132.76041900000001</v>
      </c>
      <c r="AI89">
        <v>0</v>
      </c>
      <c r="AJ89">
        <v>0</v>
      </c>
      <c r="AK89">
        <v>32.714424999999999</v>
      </c>
      <c r="AL89">
        <v>22.419627999999999</v>
      </c>
      <c r="AM89">
        <v>18.663195999999999</v>
      </c>
      <c r="AN89">
        <v>0.75214700000000001</v>
      </c>
      <c r="AO89">
        <v>0</v>
      </c>
      <c r="AP89">
        <v>0.24715599999999999</v>
      </c>
      <c r="AQ89">
        <v>44.276291000000001</v>
      </c>
      <c r="AR89">
        <v>33.548406999999997</v>
      </c>
      <c r="AS89">
        <v>36.552984000000002</v>
      </c>
      <c r="AT89">
        <v>19.293970000000002</v>
      </c>
      <c r="AU89">
        <v>0</v>
      </c>
      <c r="AV89">
        <v>0</v>
      </c>
      <c r="AW89">
        <v>0</v>
      </c>
      <c r="AX89">
        <v>0</v>
      </c>
      <c r="AY89">
        <v>5.3641509999999997</v>
      </c>
      <c r="AZ89">
        <v>8.9474020000000003</v>
      </c>
      <c r="BA89">
        <v>5.1256899999999996</v>
      </c>
      <c r="BB89">
        <v>5.1689480000000003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3092.3042010000013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660.19967999999994</v>
      </c>
      <c r="L90">
        <v>650.99675999999999</v>
      </c>
      <c r="M90">
        <v>93.629868000000002</v>
      </c>
      <c r="N90">
        <v>119.989386</v>
      </c>
      <c r="O90">
        <v>125.97062200000001</v>
      </c>
      <c r="P90">
        <v>144.69434000000001</v>
      </c>
      <c r="Q90">
        <v>21.831161000000002</v>
      </c>
      <c r="R90">
        <v>43.321421000000001</v>
      </c>
      <c r="S90">
        <v>26.663325</v>
      </c>
      <c r="T90">
        <v>2.9809230000000002</v>
      </c>
      <c r="U90">
        <v>403.98741899999999</v>
      </c>
      <c r="V90">
        <v>9.6571309999999997</v>
      </c>
      <c r="W90">
        <v>44.761192000000001</v>
      </c>
      <c r="X90">
        <v>143.06501</v>
      </c>
      <c r="Y90">
        <v>0</v>
      </c>
      <c r="Z90">
        <v>12.581232</v>
      </c>
      <c r="AA90">
        <v>40.660252999999997</v>
      </c>
      <c r="AB90">
        <v>47.829618000000004</v>
      </c>
      <c r="AC90">
        <v>33.601709999999997</v>
      </c>
      <c r="AD90">
        <v>31.42661</v>
      </c>
      <c r="AE90">
        <v>57.086511000000002</v>
      </c>
      <c r="AF90">
        <v>28.359029</v>
      </c>
      <c r="AG90">
        <v>49.278908999999999</v>
      </c>
      <c r="AH90">
        <v>132.76041900000001</v>
      </c>
      <c r="AI90">
        <v>0</v>
      </c>
      <c r="AJ90">
        <v>0</v>
      </c>
      <c r="AK90">
        <v>32.714424999999999</v>
      </c>
      <c r="AL90">
        <v>76.574239000000006</v>
      </c>
      <c r="AM90">
        <v>19.275103000000001</v>
      </c>
      <c r="AN90">
        <v>0.75214700000000001</v>
      </c>
      <c r="AO90">
        <v>0</v>
      </c>
      <c r="AP90">
        <v>2.1008270000000002</v>
      </c>
      <c r="AQ90">
        <v>44.276291000000001</v>
      </c>
      <c r="AR90">
        <v>33.548406999999997</v>
      </c>
      <c r="AS90">
        <v>37.613562000000002</v>
      </c>
      <c r="AT90">
        <v>19.293970000000002</v>
      </c>
      <c r="AU90">
        <v>0</v>
      </c>
      <c r="AV90">
        <v>0</v>
      </c>
      <c r="AW90">
        <v>0</v>
      </c>
      <c r="AX90">
        <v>0</v>
      </c>
      <c r="AY90">
        <v>5.4616809999999996</v>
      </c>
      <c r="AZ90">
        <v>8.9474020000000003</v>
      </c>
      <c r="BA90">
        <v>5.1256899999999996</v>
      </c>
      <c r="BB90">
        <v>5.1689480000000003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3216.1852210000006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660.19967999999994</v>
      </c>
      <c r="L91">
        <v>650.99675999999999</v>
      </c>
      <c r="M91">
        <v>93.629868000000002</v>
      </c>
      <c r="N91">
        <v>119.989386</v>
      </c>
      <c r="O91">
        <v>125.97062200000001</v>
      </c>
      <c r="P91">
        <v>144.69434000000001</v>
      </c>
      <c r="Q91">
        <v>21.831161000000002</v>
      </c>
      <c r="R91">
        <v>43.321421000000001</v>
      </c>
      <c r="S91">
        <v>26.663325</v>
      </c>
      <c r="T91">
        <v>2.9809230000000002</v>
      </c>
      <c r="U91">
        <v>403.98741899999999</v>
      </c>
      <c r="V91">
        <v>9.6571309999999997</v>
      </c>
      <c r="W91">
        <v>44.761192000000001</v>
      </c>
      <c r="X91">
        <v>143.06501</v>
      </c>
      <c r="Y91">
        <v>0</v>
      </c>
      <c r="Z91">
        <v>12.581232</v>
      </c>
      <c r="AA91">
        <v>40.660252999999997</v>
      </c>
      <c r="AB91">
        <v>47.829618000000004</v>
      </c>
      <c r="AC91">
        <v>33.601709999999997</v>
      </c>
      <c r="AD91">
        <v>31.42661</v>
      </c>
      <c r="AE91">
        <v>57.086511000000002</v>
      </c>
      <c r="AF91">
        <v>28.359029</v>
      </c>
      <c r="AG91">
        <v>49.278908999999999</v>
      </c>
      <c r="AH91">
        <v>153.72259099999999</v>
      </c>
      <c r="AI91">
        <v>0</v>
      </c>
      <c r="AJ91">
        <v>0</v>
      </c>
      <c r="AK91">
        <v>32.714424999999999</v>
      </c>
      <c r="AL91">
        <v>76.574239000000006</v>
      </c>
      <c r="AM91">
        <v>19.275103000000001</v>
      </c>
      <c r="AN91">
        <v>0.75214700000000001</v>
      </c>
      <c r="AO91">
        <v>0</v>
      </c>
      <c r="AP91">
        <v>2.1008270000000002</v>
      </c>
      <c r="AQ91">
        <v>44.276291000000001</v>
      </c>
      <c r="AR91">
        <v>33.548406999999997</v>
      </c>
      <c r="AS91">
        <v>37.613562000000002</v>
      </c>
      <c r="AT91">
        <v>19.293970000000002</v>
      </c>
      <c r="AU91">
        <v>0</v>
      </c>
      <c r="AV91">
        <v>0</v>
      </c>
      <c r="AW91">
        <v>0</v>
      </c>
      <c r="AX91">
        <v>0</v>
      </c>
      <c r="AY91">
        <v>5.4616809999999996</v>
      </c>
      <c r="AZ91">
        <v>8.9474020000000003</v>
      </c>
      <c r="BA91">
        <v>5.9279719999999996</v>
      </c>
      <c r="BB91">
        <v>5.1689480000000003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3237.9496750000012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660.19967999999994</v>
      </c>
      <c r="L92">
        <v>650.99675999999999</v>
      </c>
      <c r="M92">
        <v>93.629868000000002</v>
      </c>
      <c r="N92">
        <v>119.989386</v>
      </c>
      <c r="O92">
        <v>125.97062200000001</v>
      </c>
      <c r="P92">
        <v>144.69434000000001</v>
      </c>
      <c r="Q92">
        <v>21.831161000000002</v>
      </c>
      <c r="R92">
        <v>43.321421000000001</v>
      </c>
      <c r="S92">
        <v>26.663325</v>
      </c>
      <c r="T92">
        <v>2.9809230000000002</v>
      </c>
      <c r="U92">
        <v>403.98741899999999</v>
      </c>
      <c r="V92">
        <v>9.6571309999999997</v>
      </c>
      <c r="W92">
        <v>44.761192000000001</v>
      </c>
      <c r="X92">
        <v>143.06501</v>
      </c>
      <c r="Y92">
        <v>0</v>
      </c>
      <c r="Z92">
        <v>12.581232</v>
      </c>
      <c r="AA92">
        <v>40.660252999999997</v>
      </c>
      <c r="AB92">
        <v>47.829618000000004</v>
      </c>
      <c r="AC92">
        <v>33.601709999999997</v>
      </c>
      <c r="AD92">
        <v>31.42661</v>
      </c>
      <c r="AE92">
        <v>57.086511000000002</v>
      </c>
      <c r="AF92">
        <v>28.359029</v>
      </c>
      <c r="AG92">
        <v>49.278908999999999</v>
      </c>
      <c r="AH92">
        <v>153.18509900000001</v>
      </c>
      <c r="AI92">
        <v>0</v>
      </c>
      <c r="AJ92">
        <v>0</v>
      </c>
      <c r="AK92">
        <v>32.714424999999999</v>
      </c>
      <c r="AL92">
        <v>76.574239000000006</v>
      </c>
      <c r="AM92">
        <v>19.275103000000001</v>
      </c>
      <c r="AN92">
        <v>0.75214700000000001</v>
      </c>
      <c r="AO92">
        <v>0</v>
      </c>
      <c r="AP92">
        <v>2.1008270000000002</v>
      </c>
      <c r="AQ92">
        <v>44.276291000000001</v>
      </c>
      <c r="AR92">
        <v>33.548406999999997</v>
      </c>
      <c r="AS92">
        <v>37.613562000000002</v>
      </c>
      <c r="AT92">
        <v>19.293970000000002</v>
      </c>
      <c r="AU92">
        <v>0</v>
      </c>
      <c r="AV92">
        <v>0</v>
      </c>
      <c r="AW92">
        <v>0</v>
      </c>
      <c r="AX92">
        <v>0</v>
      </c>
      <c r="AY92">
        <v>5.4616809999999996</v>
      </c>
      <c r="AZ92">
        <v>8.9474020000000003</v>
      </c>
      <c r="BA92">
        <v>5.9131150000000003</v>
      </c>
      <c r="BB92">
        <v>5.1689480000000003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3237.3973260000007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660.19967999999994</v>
      </c>
      <c r="L93">
        <v>650.99675999999999</v>
      </c>
      <c r="M93">
        <v>93.629868000000002</v>
      </c>
      <c r="N93">
        <v>119.989386</v>
      </c>
      <c r="O93">
        <v>125.97062200000001</v>
      </c>
      <c r="P93">
        <v>144.69434000000001</v>
      </c>
      <c r="Q93">
        <v>21.831161000000002</v>
      </c>
      <c r="R93">
        <v>43.321421000000001</v>
      </c>
      <c r="S93">
        <v>26.663325</v>
      </c>
      <c r="T93">
        <v>2.9809230000000002</v>
      </c>
      <c r="U93">
        <v>403.98741899999999</v>
      </c>
      <c r="V93">
        <v>9.6571309999999997</v>
      </c>
      <c r="W93">
        <v>44.761192000000001</v>
      </c>
      <c r="X93">
        <v>143.06501</v>
      </c>
      <c r="Y93">
        <v>0</v>
      </c>
      <c r="Z93">
        <v>18.871846999999999</v>
      </c>
      <c r="AA93">
        <v>40.660252999999997</v>
      </c>
      <c r="AB93">
        <v>47.829618000000004</v>
      </c>
      <c r="AC93">
        <v>33.601709999999997</v>
      </c>
      <c r="AD93">
        <v>31.42661</v>
      </c>
      <c r="AE93">
        <v>57.086511000000002</v>
      </c>
      <c r="AF93">
        <v>28.359029</v>
      </c>
      <c r="AG93">
        <v>49.278908999999999</v>
      </c>
      <c r="AH93">
        <v>132.76041900000001</v>
      </c>
      <c r="AI93">
        <v>0</v>
      </c>
      <c r="AJ93">
        <v>0</v>
      </c>
      <c r="AK93">
        <v>32.714424999999999</v>
      </c>
      <c r="AL93">
        <v>76.574239000000006</v>
      </c>
      <c r="AM93">
        <v>19.275103000000001</v>
      </c>
      <c r="AN93">
        <v>0.75214700000000001</v>
      </c>
      <c r="AO93">
        <v>0</v>
      </c>
      <c r="AP93">
        <v>2.1008270000000002</v>
      </c>
      <c r="AQ93">
        <v>44.276291000000001</v>
      </c>
      <c r="AR93">
        <v>39.406066000000003</v>
      </c>
      <c r="AS93">
        <v>37.613562000000002</v>
      </c>
      <c r="AT93">
        <v>19.293970000000002</v>
      </c>
      <c r="AU93">
        <v>0</v>
      </c>
      <c r="AV93">
        <v>0</v>
      </c>
      <c r="AW93">
        <v>0</v>
      </c>
      <c r="AX93">
        <v>0</v>
      </c>
      <c r="AY93">
        <v>5.4616809999999996</v>
      </c>
      <c r="AZ93">
        <v>8.9474020000000003</v>
      </c>
      <c r="BA93">
        <v>5.1256899999999996</v>
      </c>
      <c r="BB93">
        <v>5.1689480000000003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3228.3334950000008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660.19967999999994</v>
      </c>
      <c r="L94">
        <v>650.99675999999999</v>
      </c>
      <c r="M94">
        <v>93.629868000000002</v>
      </c>
      <c r="N94">
        <v>119.989386</v>
      </c>
      <c r="O94">
        <v>125.97062200000001</v>
      </c>
      <c r="P94">
        <v>144.69434000000001</v>
      </c>
      <c r="Q94">
        <v>21.831161000000002</v>
      </c>
      <c r="R94">
        <v>43.321421000000001</v>
      </c>
      <c r="S94">
        <v>26.663325</v>
      </c>
      <c r="T94">
        <v>2.9809230000000002</v>
      </c>
      <c r="U94">
        <v>403.98741899999999</v>
      </c>
      <c r="V94">
        <v>9.6571309999999997</v>
      </c>
      <c r="W94">
        <v>44.761192000000001</v>
      </c>
      <c r="X94">
        <v>143.06501</v>
      </c>
      <c r="Y94">
        <v>0</v>
      </c>
      <c r="Z94">
        <v>18.871846999999999</v>
      </c>
      <c r="AA94">
        <v>40.660252999999997</v>
      </c>
      <c r="AB94">
        <v>46.787784000000002</v>
      </c>
      <c r="AC94">
        <v>22.378565999999999</v>
      </c>
      <c r="AD94">
        <v>20.951073999999998</v>
      </c>
      <c r="AE94">
        <v>38.057675000000003</v>
      </c>
      <c r="AF94">
        <v>8.8969509999999996</v>
      </c>
      <c r="AG94">
        <v>49.278908999999999</v>
      </c>
      <c r="AH94">
        <v>103.198382</v>
      </c>
      <c r="AI94">
        <v>0</v>
      </c>
      <c r="AJ94">
        <v>0</v>
      </c>
      <c r="AK94">
        <v>32.714424999999999</v>
      </c>
      <c r="AL94">
        <v>40.355330000000002</v>
      </c>
      <c r="AM94">
        <v>18.663195999999999</v>
      </c>
      <c r="AN94">
        <v>0.75214700000000001</v>
      </c>
      <c r="AO94">
        <v>0</v>
      </c>
      <c r="AP94">
        <v>0.24715599999999999</v>
      </c>
      <c r="AQ94">
        <v>44.276291000000001</v>
      </c>
      <c r="AR94">
        <v>39.406066000000003</v>
      </c>
      <c r="AS94">
        <v>36.552984000000002</v>
      </c>
      <c r="AT94">
        <v>19.293970000000002</v>
      </c>
      <c r="AU94">
        <v>0</v>
      </c>
      <c r="AV94">
        <v>0</v>
      </c>
      <c r="AW94">
        <v>0</v>
      </c>
      <c r="AX94">
        <v>0</v>
      </c>
      <c r="AY94">
        <v>5.3641509999999997</v>
      </c>
      <c r="AZ94">
        <v>8.9474020000000003</v>
      </c>
      <c r="BA94">
        <v>3.9816959999999999</v>
      </c>
      <c r="BB94">
        <v>5.1689480000000003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3096.553441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664.11486400000001</v>
      </c>
      <c r="L95">
        <v>650.99675999999999</v>
      </c>
      <c r="M95">
        <v>93.629868000000002</v>
      </c>
      <c r="N95">
        <v>119.989386</v>
      </c>
      <c r="O95">
        <v>125.97062200000001</v>
      </c>
      <c r="P95">
        <v>144.69434000000001</v>
      </c>
      <c r="Q95">
        <v>21.831161000000002</v>
      </c>
      <c r="R95">
        <v>43.321421000000001</v>
      </c>
      <c r="S95">
        <v>26.663325</v>
      </c>
      <c r="T95">
        <v>2.9809230000000002</v>
      </c>
      <c r="U95">
        <v>403.98741899999999</v>
      </c>
      <c r="V95">
        <v>9.6571309999999997</v>
      </c>
      <c r="W95">
        <v>44.761192000000001</v>
      </c>
      <c r="X95">
        <v>143.06501</v>
      </c>
      <c r="Y95">
        <v>0</v>
      </c>
      <c r="Z95">
        <v>18.871846999999999</v>
      </c>
      <c r="AA95">
        <v>40.660252999999997</v>
      </c>
      <c r="AB95">
        <v>46.787784000000002</v>
      </c>
      <c r="AC95">
        <v>22.378565999999999</v>
      </c>
      <c r="AD95">
        <v>10.475536</v>
      </c>
      <c r="AE95">
        <v>38.057675000000003</v>
      </c>
      <c r="AF95">
        <v>8.8969509999999996</v>
      </c>
      <c r="AG95">
        <v>49.278908999999999</v>
      </c>
      <c r="AH95">
        <v>96.748484000000005</v>
      </c>
      <c r="AI95">
        <v>0</v>
      </c>
      <c r="AJ95">
        <v>0</v>
      </c>
      <c r="AK95">
        <v>32.714424999999999</v>
      </c>
      <c r="AL95">
        <v>38.673858000000003</v>
      </c>
      <c r="AM95">
        <v>18.663195999999999</v>
      </c>
      <c r="AN95">
        <v>0.75214700000000001</v>
      </c>
      <c r="AO95">
        <v>0</v>
      </c>
      <c r="AP95">
        <v>0.24715599999999999</v>
      </c>
      <c r="AQ95">
        <v>43.815078999999997</v>
      </c>
      <c r="AR95">
        <v>33.548406999999997</v>
      </c>
      <c r="AS95">
        <v>36.552984000000002</v>
      </c>
      <c r="AT95">
        <v>19.293970000000002</v>
      </c>
      <c r="AU95">
        <v>0</v>
      </c>
      <c r="AV95">
        <v>0</v>
      </c>
      <c r="AW95">
        <v>0</v>
      </c>
      <c r="AX95">
        <v>0</v>
      </c>
      <c r="AY95">
        <v>5.3641509999999997</v>
      </c>
      <c r="AZ95">
        <v>8.9474020000000003</v>
      </c>
      <c r="BA95">
        <v>3.7291249999999998</v>
      </c>
      <c r="BB95">
        <v>5.1689480000000003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3075.2902750000007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664.11486400000001</v>
      </c>
      <c r="L96">
        <v>650.99675999999999</v>
      </c>
      <c r="M96">
        <v>93.629868000000002</v>
      </c>
      <c r="N96">
        <v>119.989386</v>
      </c>
      <c r="O96">
        <v>125.97062200000001</v>
      </c>
      <c r="P96">
        <v>144.69434000000001</v>
      </c>
      <c r="Q96">
        <v>21.831161000000002</v>
      </c>
      <c r="R96">
        <v>43.321421000000001</v>
      </c>
      <c r="S96">
        <v>26.663325</v>
      </c>
      <c r="T96">
        <v>2.9809230000000002</v>
      </c>
      <c r="U96">
        <v>403.98741899999999</v>
      </c>
      <c r="V96">
        <v>9.6571309999999997</v>
      </c>
      <c r="W96">
        <v>44.761192000000001</v>
      </c>
      <c r="X96">
        <v>143.06501</v>
      </c>
      <c r="Y96">
        <v>0</v>
      </c>
      <c r="Z96">
        <v>18.871846999999999</v>
      </c>
      <c r="AA96">
        <v>40.660252999999997</v>
      </c>
      <c r="AB96">
        <v>46.787784000000002</v>
      </c>
      <c r="AC96">
        <v>22.378565999999999</v>
      </c>
      <c r="AD96">
        <v>0</v>
      </c>
      <c r="AE96">
        <v>38.057675000000003</v>
      </c>
      <c r="AF96">
        <v>8.8969509999999996</v>
      </c>
      <c r="AG96">
        <v>49.278908999999999</v>
      </c>
      <c r="AH96">
        <v>64.498988999999995</v>
      </c>
      <c r="AI96">
        <v>0</v>
      </c>
      <c r="AJ96">
        <v>0</v>
      </c>
      <c r="AK96">
        <v>32.714424999999999</v>
      </c>
      <c r="AL96">
        <v>38.673858000000003</v>
      </c>
      <c r="AM96">
        <v>18.663195999999999</v>
      </c>
      <c r="AN96">
        <v>0.75214700000000001</v>
      </c>
      <c r="AO96">
        <v>0</v>
      </c>
      <c r="AP96">
        <v>0.24715599999999999</v>
      </c>
      <c r="AQ96">
        <v>43.815078999999997</v>
      </c>
      <c r="AR96">
        <v>33.548406999999997</v>
      </c>
      <c r="AS96">
        <v>36.552984000000002</v>
      </c>
      <c r="AT96">
        <v>19.293970000000002</v>
      </c>
      <c r="AU96">
        <v>0</v>
      </c>
      <c r="AV96">
        <v>0</v>
      </c>
      <c r="AW96">
        <v>0</v>
      </c>
      <c r="AX96">
        <v>0</v>
      </c>
      <c r="AY96">
        <v>5.3641509999999997</v>
      </c>
      <c r="AZ96">
        <v>8.9474020000000003</v>
      </c>
      <c r="BA96">
        <v>2.4959889999999998</v>
      </c>
      <c r="BB96">
        <v>5.1689480000000003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3031.332108000001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664.11486400000001</v>
      </c>
      <c r="L97">
        <v>650.99675999999999</v>
      </c>
      <c r="M97">
        <v>93.629868000000002</v>
      </c>
      <c r="N97">
        <v>119.989386</v>
      </c>
      <c r="O97">
        <v>125.97062200000001</v>
      </c>
      <c r="P97">
        <v>144.69434000000001</v>
      </c>
      <c r="Q97">
        <v>21.831161000000002</v>
      </c>
      <c r="R97">
        <v>43.321421000000001</v>
      </c>
      <c r="S97">
        <v>26.663325</v>
      </c>
      <c r="T97">
        <v>2.9809230000000002</v>
      </c>
      <c r="U97">
        <v>403.98741899999999</v>
      </c>
      <c r="V97">
        <v>9.6571309999999997</v>
      </c>
      <c r="W97">
        <v>44.761192000000001</v>
      </c>
      <c r="X97">
        <v>143.06501</v>
      </c>
      <c r="Y97">
        <v>0</v>
      </c>
      <c r="Z97">
        <v>12.581232</v>
      </c>
      <c r="AA97">
        <v>40.660252999999997</v>
      </c>
      <c r="AB97">
        <v>46.787784000000002</v>
      </c>
      <c r="AC97">
        <v>22.378565999999999</v>
      </c>
      <c r="AD97">
        <v>0</v>
      </c>
      <c r="AE97">
        <v>38.057675000000003</v>
      </c>
      <c r="AF97">
        <v>8.8969509999999996</v>
      </c>
      <c r="AG97">
        <v>49.278908999999999</v>
      </c>
      <c r="AH97">
        <v>42.999326000000003</v>
      </c>
      <c r="AI97">
        <v>0</v>
      </c>
      <c r="AJ97">
        <v>0</v>
      </c>
      <c r="AK97">
        <v>32.714424999999999</v>
      </c>
      <c r="AL97">
        <v>38.673858000000003</v>
      </c>
      <c r="AM97">
        <v>18.663195999999999</v>
      </c>
      <c r="AN97">
        <v>0.75214700000000001</v>
      </c>
      <c r="AO97">
        <v>0</v>
      </c>
      <c r="AP97">
        <v>1.235781</v>
      </c>
      <c r="AQ97">
        <v>43.815078999999997</v>
      </c>
      <c r="AR97">
        <v>33.548406999999997</v>
      </c>
      <c r="AS97">
        <v>36.552984000000002</v>
      </c>
      <c r="AT97">
        <v>19.113150999999998</v>
      </c>
      <c r="AU97">
        <v>0</v>
      </c>
      <c r="AV97">
        <v>0</v>
      </c>
      <c r="AW97">
        <v>0</v>
      </c>
      <c r="AX97">
        <v>0</v>
      </c>
      <c r="AY97">
        <v>5.3641509999999997</v>
      </c>
      <c r="AZ97">
        <v>6.7105519999999999</v>
      </c>
      <c r="BA97">
        <v>1.6639930000000001</v>
      </c>
      <c r="BB97">
        <v>5.1689480000000003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3001.2807900000007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664.11486400000001</v>
      </c>
      <c r="L98">
        <v>650.99675999999999</v>
      </c>
      <c r="M98">
        <v>93.629868000000002</v>
      </c>
      <c r="N98">
        <v>119.989386</v>
      </c>
      <c r="O98">
        <v>125.97062200000001</v>
      </c>
      <c r="P98">
        <v>144.69434000000001</v>
      </c>
      <c r="Q98">
        <v>21.831161000000002</v>
      </c>
      <c r="R98">
        <v>43.321421000000001</v>
      </c>
      <c r="S98">
        <v>26.663325</v>
      </c>
      <c r="T98">
        <v>2.9809230000000002</v>
      </c>
      <c r="U98">
        <v>403.98741899999999</v>
      </c>
      <c r="V98">
        <v>9.6571309999999997</v>
      </c>
      <c r="W98">
        <v>44.761192000000001</v>
      </c>
      <c r="X98">
        <v>143.06501</v>
      </c>
      <c r="Y98">
        <v>0</v>
      </c>
      <c r="Z98">
        <v>12.581232</v>
      </c>
      <c r="AA98">
        <v>40.660252999999997</v>
      </c>
      <c r="AB98">
        <v>46.787784000000002</v>
      </c>
      <c r="AC98">
        <v>22.378565999999999</v>
      </c>
      <c r="AD98">
        <v>0</v>
      </c>
      <c r="AE98">
        <v>38.057675000000003</v>
      </c>
      <c r="AF98">
        <v>8.8969509999999996</v>
      </c>
      <c r="AG98">
        <v>49.278908999999999</v>
      </c>
      <c r="AH98">
        <v>21.499663000000002</v>
      </c>
      <c r="AI98">
        <v>0</v>
      </c>
      <c r="AJ98">
        <v>0</v>
      </c>
      <c r="AK98">
        <v>32.714424999999999</v>
      </c>
      <c r="AL98">
        <v>38.673858000000003</v>
      </c>
      <c r="AM98">
        <v>18.663195999999999</v>
      </c>
      <c r="AN98">
        <v>0.75214700000000001</v>
      </c>
      <c r="AO98">
        <v>0</v>
      </c>
      <c r="AP98">
        <v>1.235781</v>
      </c>
      <c r="AQ98">
        <v>43.815078999999997</v>
      </c>
      <c r="AR98">
        <v>33.548406999999997</v>
      </c>
      <c r="AS98">
        <v>36.552984000000002</v>
      </c>
      <c r="AT98">
        <v>19.293970000000002</v>
      </c>
      <c r="AU98">
        <v>0</v>
      </c>
      <c r="AV98">
        <v>0</v>
      </c>
      <c r="AW98">
        <v>0</v>
      </c>
      <c r="AX98">
        <v>0</v>
      </c>
      <c r="AY98">
        <v>5.3641509999999997</v>
      </c>
      <c r="AZ98">
        <v>4.4737020000000003</v>
      </c>
      <c r="BA98">
        <v>0.83199599999999996</v>
      </c>
      <c r="BB98">
        <v>5.1689480000000003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2976.8930990000008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11.024440582250005</v>
      </c>
      <c r="L99">
        <f t="shared" si="2"/>
        <v>11.639389622250008</v>
      </c>
      <c r="M99">
        <f t="shared" si="2"/>
        <v>2.0732370390000003</v>
      </c>
      <c r="N99">
        <f t="shared" si="2"/>
        <v>2.7355226342499974</v>
      </c>
      <c r="O99">
        <f t="shared" si="2"/>
        <v>2.8219958072500044</v>
      </c>
      <c r="P99">
        <f t="shared" si="2"/>
        <v>3.2922577872500001</v>
      </c>
      <c r="Q99">
        <f t="shared" si="2"/>
        <v>0.41297619125000068</v>
      </c>
      <c r="R99">
        <f t="shared" si="2"/>
        <v>0.86933376825000142</v>
      </c>
      <c r="S99">
        <f t="shared" si="2"/>
        <v>0.50729637475000011</v>
      </c>
      <c r="T99">
        <f t="shared" si="2"/>
        <v>6.6762773499999956E-2</v>
      </c>
      <c r="U99">
        <f t="shared" si="2"/>
        <v>9.6956980559999959</v>
      </c>
      <c r="V99">
        <f t="shared" si="2"/>
        <v>0.28334299599999979</v>
      </c>
      <c r="W99">
        <f t="shared" si="2"/>
        <v>0.96946558699999985</v>
      </c>
      <c r="X99">
        <f t="shared" si="2"/>
        <v>3.1052928927500001</v>
      </c>
      <c r="Y99">
        <f t="shared" si="2"/>
        <v>0</v>
      </c>
      <c r="Z99">
        <f t="shared" si="2"/>
        <v>5.1897581000000005E-2</v>
      </c>
      <c r="AA99">
        <f t="shared" si="2"/>
        <v>0.57920092850000027</v>
      </c>
      <c r="AB99">
        <f t="shared" si="2"/>
        <v>0.65134309850000027</v>
      </c>
      <c r="AC99">
        <f t="shared" si="2"/>
        <v>0.38897148650000013</v>
      </c>
      <c r="AD99">
        <f t="shared" si="2"/>
        <v>0.24110737624999995</v>
      </c>
      <c r="AE99">
        <f t="shared" si="2"/>
        <v>0.78018233549999982</v>
      </c>
      <c r="AF99">
        <f t="shared" si="2"/>
        <v>0.28970695599999952</v>
      </c>
      <c r="AG99">
        <f t="shared" si="2"/>
        <v>1.1826938160000007</v>
      </c>
      <c r="AH99">
        <f t="shared" si="2"/>
        <v>1.0749831527500004</v>
      </c>
      <c r="AI99">
        <f t="shared" si="2"/>
        <v>9.8020390750000005E-2</v>
      </c>
      <c r="AJ99">
        <f t="shared" si="2"/>
        <v>0</v>
      </c>
      <c r="AK99">
        <f t="shared" si="2"/>
        <v>0.78514620000000013</v>
      </c>
      <c r="AL99">
        <f t="shared" si="2"/>
        <v>1.1968494192500005</v>
      </c>
      <c r="AM99">
        <f t="shared" si="2"/>
        <v>0.44975242499999935</v>
      </c>
      <c r="AN99">
        <f t="shared" si="2"/>
        <v>1.8051527999999997E-2</v>
      </c>
      <c r="AO99">
        <f t="shared" si="2"/>
        <v>0</v>
      </c>
      <c r="AP99">
        <f t="shared" si="2"/>
        <v>3.7196992999999991E-2</v>
      </c>
      <c r="AQ99">
        <f t="shared" si="2"/>
        <v>0.43123262224999975</v>
      </c>
      <c r="AR99">
        <f t="shared" si="2"/>
        <v>0.80489551350000055</v>
      </c>
      <c r="AS99">
        <f t="shared" si="2"/>
        <v>0.88045334999999914</v>
      </c>
      <c r="AT99">
        <f t="shared" si="2"/>
        <v>0.44353430249999914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0.12903221399999987</v>
      </c>
      <c r="AZ99">
        <f t="shared" si="2"/>
        <v>5.0837512500000015E-2</v>
      </c>
      <c r="BA99">
        <f t="shared" si="2"/>
        <v>4.1503236499999992E-2</v>
      </c>
      <c r="BB99">
        <f t="shared" si="2"/>
        <v>0.12192990199999997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60.225534452000005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416</v>
      </c>
      <c r="AZ1" s="76" t="s">
        <v>417</v>
      </c>
      <c r="BA1" s="76" t="s">
        <v>423</v>
      </c>
      <c r="BB1" s="76" t="s">
        <v>427</v>
      </c>
      <c r="BC1" s="39" t="s">
        <v>381</v>
      </c>
      <c r="BD1" s="38" t="s">
        <v>393</v>
      </c>
      <c r="BE1" s="38" t="s">
        <v>385</v>
      </c>
      <c r="BF1" s="38" t="s">
        <v>387</v>
      </c>
      <c r="BG1" s="38" t="s">
        <v>392</v>
      </c>
      <c r="BH1" s="38" t="s">
        <v>389</v>
      </c>
      <c r="BI1" s="38" t="s">
        <v>388</v>
      </c>
      <c r="BJ1" s="38" t="s">
        <v>395</v>
      </c>
      <c r="BK1" s="38" t="s">
        <v>383</v>
      </c>
      <c r="BL1" s="38" t="s">
        <v>396</v>
      </c>
      <c r="BM1" s="38" t="s">
        <v>386</v>
      </c>
      <c r="BN1" s="38" t="s">
        <v>382</v>
      </c>
      <c r="BO1" s="38" t="s">
        <v>391</v>
      </c>
      <c r="BP1" s="38" t="s">
        <v>384</v>
      </c>
      <c r="BQ1" s="38" t="s">
        <v>394</v>
      </c>
      <c r="BR1" s="38" t="s">
        <v>390</v>
      </c>
      <c r="BS1" s="149" t="s">
        <v>418</v>
      </c>
      <c r="BT1" s="149" t="s">
        <v>419</v>
      </c>
      <c r="BU1" s="149" t="s">
        <v>429</v>
      </c>
      <c r="BV1" s="149" t="s">
        <v>430</v>
      </c>
      <c r="BW1" s="149" t="s">
        <v>431</v>
      </c>
      <c r="BX1" s="149" t="s">
        <v>432</v>
      </c>
      <c r="BY1" s="149" t="s">
        <v>433</v>
      </c>
      <c r="BZ1" s="76" t="s">
        <v>410</v>
      </c>
      <c r="CA1" s="76" t="s">
        <v>411</v>
      </c>
      <c r="CB1" s="76" t="s">
        <v>412</v>
      </c>
      <c r="CC1" s="76" t="s">
        <v>413</v>
      </c>
      <c r="CD1" s="76" t="s">
        <v>414</v>
      </c>
      <c r="CE1" s="37" t="s">
        <v>405</v>
      </c>
      <c r="CF1" s="37" t="s">
        <v>406</v>
      </c>
      <c r="CG1" s="37" t="s">
        <v>407</v>
      </c>
      <c r="CH1" s="37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416</v>
      </c>
      <c r="AZ1" s="76" t="s">
        <v>417</v>
      </c>
      <c r="BA1" s="76" t="s">
        <v>423</v>
      </c>
      <c r="BB1" s="76" t="s">
        <v>427</v>
      </c>
      <c r="BC1" s="39" t="s">
        <v>381</v>
      </c>
      <c r="BD1" s="38" t="s">
        <v>393</v>
      </c>
      <c r="BE1" s="38" t="s">
        <v>385</v>
      </c>
      <c r="BF1" s="38" t="s">
        <v>387</v>
      </c>
      <c r="BG1" s="38" t="s">
        <v>392</v>
      </c>
      <c r="BH1" s="38" t="s">
        <v>389</v>
      </c>
      <c r="BI1" s="38" t="s">
        <v>388</v>
      </c>
      <c r="BJ1" s="38" t="s">
        <v>395</v>
      </c>
      <c r="BK1" s="38" t="s">
        <v>383</v>
      </c>
      <c r="BL1" s="38" t="s">
        <v>396</v>
      </c>
      <c r="BM1" s="38" t="s">
        <v>386</v>
      </c>
      <c r="BN1" s="38" t="s">
        <v>382</v>
      </c>
      <c r="BO1" s="38" t="s">
        <v>391</v>
      </c>
      <c r="BP1" s="38" t="s">
        <v>384</v>
      </c>
      <c r="BQ1" s="38" t="s">
        <v>394</v>
      </c>
      <c r="BR1" s="38" t="s">
        <v>390</v>
      </c>
      <c r="BS1" s="149" t="s">
        <v>418</v>
      </c>
      <c r="BT1" s="149" t="s">
        <v>419</v>
      </c>
      <c r="BU1" s="149" t="s">
        <v>429</v>
      </c>
      <c r="BV1" s="149" t="s">
        <v>430</v>
      </c>
      <c r="BW1" s="149" t="s">
        <v>431</v>
      </c>
      <c r="BX1" s="149" t="s">
        <v>432</v>
      </c>
      <c r="BY1" s="149" t="s">
        <v>433</v>
      </c>
      <c r="BZ1" s="76" t="s">
        <v>410</v>
      </c>
      <c r="CA1" s="76" t="s">
        <v>411</v>
      </c>
      <c r="CB1" s="76" t="s">
        <v>412</v>
      </c>
      <c r="CC1" s="76" t="s">
        <v>413</v>
      </c>
      <c r="CD1" s="76" t="s">
        <v>414</v>
      </c>
      <c r="CE1" s="37" t="s">
        <v>405</v>
      </c>
      <c r="CF1" s="37" t="s">
        <v>406</v>
      </c>
      <c r="CG1" s="37" t="s">
        <v>407</v>
      </c>
      <c r="CH1" s="37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R3" sqref="R3:R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1">
        <f>Allocation_SG!A1</f>
        <v>45404</v>
      </c>
      <c r="B1" s="35" t="s">
        <v>491</v>
      </c>
      <c r="C1" s="35" t="s">
        <v>492</v>
      </c>
      <c r="D1" s="94" t="s">
        <v>314</v>
      </c>
      <c r="E1" s="113" t="s">
        <v>531</v>
      </c>
      <c r="F1" s="35"/>
      <c r="G1" s="35"/>
      <c r="H1" s="35"/>
      <c r="I1" s="35"/>
      <c r="J1" s="38" t="s">
        <v>493</v>
      </c>
      <c r="K1" s="38" t="s">
        <v>494</v>
      </c>
      <c r="L1" s="38" t="s">
        <v>495</v>
      </c>
      <c r="M1" t="s">
        <v>496</v>
      </c>
      <c r="N1" s="113" t="s">
        <v>532</v>
      </c>
      <c r="O1" t="s">
        <v>497</v>
      </c>
      <c r="P1" t="s">
        <v>498</v>
      </c>
      <c r="Q1" t="s">
        <v>499</v>
      </c>
      <c r="R1" s="94" t="s">
        <v>500</v>
      </c>
      <c r="S1" s="94" t="s">
        <v>501</v>
      </c>
      <c r="T1" s="94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50" t="s">
        <v>511</v>
      </c>
      <c r="AE1" s="150" t="s">
        <v>519</v>
      </c>
      <c r="AF1" s="150" t="s">
        <v>518</v>
      </c>
      <c r="AG1" s="67" t="s">
        <v>512</v>
      </c>
      <c r="AH1" s="67" t="s">
        <v>513</v>
      </c>
      <c r="AI1" s="67" t="s">
        <v>514</v>
      </c>
      <c r="AJ1" t="s">
        <v>515</v>
      </c>
      <c r="AK1" s="149" t="s">
        <v>516</v>
      </c>
      <c r="AL1" s="149" t="s">
        <v>517</v>
      </c>
    </row>
    <row r="2" spans="1:38">
      <c r="A2" s="26" t="s">
        <v>44</v>
      </c>
      <c r="B2" s="35" t="s">
        <v>491</v>
      </c>
      <c r="C2" s="35" t="s">
        <v>492</v>
      </c>
      <c r="D2" s="94"/>
      <c r="E2" s="35" t="s">
        <v>531</v>
      </c>
      <c r="F2" s="35"/>
      <c r="G2" s="35"/>
      <c r="H2" s="35"/>
      <c r="I2" s="35"/>
      <c r="J2" s="38" t="s">
        <v>493</v>
      </c>
      <c r="K2" s="38" t="s">
        <v>494</v>
      </c>
      <c r="L2" s="38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4" t="s">
        <v>500</v>
      </c>
      <c r="S2" s="94" t="s">
        <v>501</v>
      </c>
      <c r="T2" s="94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5">
        <v>261.92</v>
      </c>
      <c r="C3" s="35">
        <v>87.02</v>
      </c>
      <c r="D3" s="94">
        <f>R3+S3+T3</f>
        <v>0</v>
      </c>
      <c r="E3" s="35">
        <v>16.09</v>
      </c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115.33</v>
      </c>
      <c r="N3">
        <v>272.77</v>
      </c>
      <c r="O3">
        <v>100.5</v>
      </c>
      <c r="P3">
        <v>4.1900000000000004</v>
      </c>
      <c r="Q3">
        <v>7.01</v>
      </c>
      <c r="R3" s="94">
        <v>0</v>
      </c>
      <c r="S3" s="94">
        <v>0</v>
      </c>
      <c r="T3" s="94">
        <v>0</v>
      </c>
      <c r="U3">
        <v>3.99</v>
      </c>
      <c r="V3">
        <v>0</v>
      </c>
      <c r="W3">
        <v>3.71</v>
      </c>
      <c r="X3">
        <v>84.5</v>
      </c>
      <c r="Y3">
        <v>28.16</v>
      </c>
      <c r="Z3">
        <v>28.17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28</v>
      </c>
      <c r="AH3">
        <v>48.33</v>
      </c>
      <c r="AI3">
        <v>48.33</v>
      </c>
      <c r="AJ3">
        <v>28.74</v>
      </c>
      <c r="AK3">
        <v>0</v>
      </c>
      <c r="AL3">
        <v>0</v>
      </c>
    </row>
    <row r="4" spans="1:38">
      <c r="A4" t="s">
        <v>46</v>
      </c>
      <c r="B4" s="35">
        <v>261.92</v>
      </c>
      <c r="C4" s="35">
        <v>87.02</v>
      </c>
      <c r="D4" s="94">
        <f t="shared" ref="D4:D67" si="0">R4+S4+T4</f>
        <v>0</v>
      </c>
      <c r="E4" s="35">
        <v>16.09</v>
      </c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115.33</v>
      </c>
      <c r="N4">
        <v>272.77</v>
      </c>
      <c r="O4">
        <v>100.5</v>
      </c>
      <c r="P4">
        <v>4.1900000000000004</v>
      </c>
      <c r="Q4">
        <v>7.01</v>
      </c>
      <c r="R4" s="94">
        <v>0</v>
      </c>
      <c r="S4" s="94">
        <v>0</v>
      </c>
      <c r="T4" s="94">
        <v>0</v>
      </c>
      <c r="U4">
        <v>3.99</v>
      </c>
      <c r="V4">
        <v>0</v>
      </c>
      <c r="W4">
        <v>3.71</v>
      </c>
      <c r="X4">
        <v>84</v>
      </c>
      <c r="Y4">
        <v>28</v>
      </c>
      <c r="Z4">
        <v>28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27.66</v>
      </c>
      <c r="AH4">
        <v>48.67</v>
      </c>
      <c r="AI4">
        <v>48.67</v>
      </c>
      <c r="AJ4">
        <v>28.74</v>
      </c>
      <c r="AK4">
        <v>0</v>
      </c>
      <c r="AL4">
        <v>0</v>
      </c>
    </row>
    <row r="5" spans="1:38">
      <c r="A5" t="s">
        <v>47</v>
      </c>
      <c r="B5" s="35">
        <v>261.92</v>
      </c>
      <c r="C5" s="35">
        <v>87.02</v>
      </c>
      <c r="D5" s="94">
        <f t="shared" si="0"/>
        <v>0</v>
      </c>
      <c r="E5" s="35">
        <v>16.09</v>
      </c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115.33</v>
      </c>
      <c r="N5">
        <v>272.77</v>
      </c>
      <c r="O5">
        <v>100.5</v>
      </c>
      <c r="P5">
        <v>4.1900000000000004</v>
      </c>
      <c r="Q5">
        <v>7.01</v>
      </c>
      <c r="R5" s="94">
        <v>0</v>
      </c>
      <c r="S5" s="94">
        <v>0</v>
      </c>
      <c r="T5" s="94">
        <v>0</v>
      </c>
      <c r="U5">
        <v>3.99</v>
      </c>
      <c r="V5">
        <v>0</v>
      </c>
      <c r="W5">
        <v>3.71</v>
      </c>
      <c r="X5">
        <v>83.5</v>
      </c>
      <c r="Y5">
        <v>27.84</v>
      </c>
      <c r="Z5">
        <v>27.83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27.34</v>
      </c>
      <c r="AH5">
        <v>49</v>
      </c>
      <c r="AI5">
        <v>49</v>
      </c>
      <c r="AJ5">
        <v>28.77</v>
      </c>
      <c r="AK5">
        <v>0</v>
      </c>
      <c r="AL5">
        <v>0</v>
      </c>
    </row>
    <row r="6" spans="1:38">
      <c r="A6" t="s">
        <v>48</v>
      </c>
      <c r="B6" s="35">
        <v>261.92</v>
      </c>
      <c r="C6" s="35">
        <v>87.02</v>
      </c>
      <c r="D6" s="94">
        <f t="shared" si="0"/>
        <v>0</v>
      </c>
      <c r="E6" s="35">
        <v>16.09</v>
      </c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115.33</v>
      </c>
      <c r="N6">
        <v>272.77</v>
      </c>
      <c r="O6">
        <v>100.5</v>
      </c>
      <c r="P6">
        <v>4.1900000000000004</v>
      </c>
      <c r="Q6">
        <v>7.01</v>
      </c>
      <c r="R6" s="94">
        <v>0</v>
      </c>
      <c r="S6" s="94">
        <v>0</v>
      </c>
      <c r="T6" s="94">
        <v>0</v>
      </c>
      <c r="U6">
        <v>3.99</v>
      </c>
      <c r="V6">
        <v>0</v>
      </c>
      <c r="W6">
        <v>3.71</v>
      </c>
      <c r="X6">
        <v>83</v>
      </c>
      <c r="Y6">
        <v>27.66</v>
      </c>
      <c r="Z6">
        <v>27.67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27</v>
      </c>
      <c r="AH6">
        <v>49.33</v>
      </c>
      <c r="AI6">
        <v>49.33</v>
      </c>
      <c r="AJ6">
        <v>28.77</v>
      </c>
      <c r="AK6">
        <v>0</v>
      </c>
      <c r="AL6">
        <v>0</v>
      </c>
    </row>
    <row r="7" spans="1:38">
      <c r="A7" t="s">
        <v>49</v>
      </c>
      <c r="B7" s="35">
        <v>261.92</v>
      </c>
      <c r="C7" s="35">
        <v>87.02</v>
      </c>
      <c r="D7" s="94">
        <f t="shared" si="0"/>
        <v>0</v>
      </c>
      <c r="E7" s="35">
        <v>16.09</v>
      </c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115.33</v>
      </c>
      <c r="N7">
        <v>272.77</v>
      </c>
      <c r="O7">
        <v>100.5</v>
      </c>
      <c r="P7">
        <v>4.1900000000000004</v>
      </c>
      <c r="Q7">
        <v>7.01</v>
      </c>
      <c r="R7" s="94">
        <v>0</v>
      </c>
      <c r="S7" s="94">
        <v>0</v>
      </c>
      <c r="T7" s="94">
        <v>0</v>
      </c>
      <c r="U7">
        <v>3.92</v>
      </c>
      <c r="V7">
        <v>0</v>
      </c>
      <c r="W7">
        <v>3.71</v>
      </c>
      <c r="X7">
        <v>91.5</v>
      </c>
      <c r="Y7">
        <v>30.5</v>
      </c>
      <c r="Z7">
        <v>30.5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26</v>
      </c>
      <c r="AH7">
        <v>59.33</v>
      </c>
      <c r="AI7">
        <v>59.33</v>
      </c>
      <c r="AJ7">
        <v>28.77</v>
      </c>
      <c r="AK7">
        <v>0</v>
      </c>
      <c r="AL7">
        <v>0</v>
      </c>
    </row>
    <row r="8" spans="1:38">
      <c r="A8" t="s">
        <v>50</v>
      </c>
      <c r="B8" s="35">
        <v>261.92</v>
      </c>
      <c r="C8" s="35">
        <v>87.02</v>
      </c>
      <c r="D8" s="94">
        <f t="shared" si="0"/>
        <v>0</v>
      </c>
      <c r="E8" s="35">
        <v>16.09</v>
      </c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115.33</v>
      </c>
      <c r="N8">
        <v>272.77</v>
      </c>
      <c r="O8">
        <v>100.5</v>
      </c>
      <c r="P8">
        <v>4.1900000000000004</v>
      </c>
      <c r="Q8">
        <v>7.01</v>
      </c>
      <c r="R8" s="94">
        <v>0</v>
      </c>
      <c r="S8" s="94">
        <v>0</v>
      </c>
      <c r="T8" s="94">
        <v>0</v>
      </c>
      <c r="U8">
        <v>3.92</v>
      </c>
      <c r="V8">
        <v>0</v>
      </c>
      <c r="W8">
        <v>3.71</v>
      </c>
      <c r="X8">
        <v>92.5</v>
      </c>
      <c r="Y8">
        <v>30.84</v>
      </c>
      <c r="Z8">
        <v>30.83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25.34</v>
      </c>
      <c r="AH8">
        <v>58.33</v>
      </c>
      <c r="AI8">
        <v>58.33</v>
      </c>
      <c r="AJ8">
        <v>28.77</v>
      </c>
      <c r="AK8">
        <v>0</v>
      </c>
      <c r="AL8">
        <v>0</v>
      </c>
    </row>
    <row r="9" spans="1:38">
      <c r="A9" t="s">
        <v>51</v>
      </c>
      <c r="B9" s="35">
        <v>261.92</v>
      </c>
      <c r="C9" s="35">
        <v>87.02</v>
      </c>
      <c r="D9" s="94">
        <f t="shared" si="0"/>
        <v>0</v>
      </c>
      <c r="E9" s="35">
        <v>16.09</v>
      </c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115.33</v>
      </c>
      <c r="N9">
        <v>272.77</v>
      </c>
      <c r="O9">
        <v>100.5</v>
      </c>
      <c r="P9">
        <v>4.1900000000000004</v>
      </c>
      <c r="Q9">
        <v>6.61</v>
      </c>
      <c r="R9" s="94">
        <v>0</v>
      </c>
      <c r="S9" s="94">
        <v>0</v>
      </c>
      <c r="T9" s="94">
        <v>0</v>
      </c>
      <c r="U9">
        <v>3.92</v>
      </c>
      <c r="V9">
        <v>0</v>
      </c>
      <c r="W9">
        <v>3.71</v>
      </c>
      <c r="X9">
        <v>92.5</v>
      </c>
      <c r="Y9">
        <v>30.84</v>
      </c>
      <c r="Z9">
        <v>30.83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28.66</v>
      </c>
      <c r="AH9">
        <v>56.67</v>
      </c>
      <c r="AI9">
        <v>56.67</v>
      </c>
      <c r="AJ9">
        <v>28.77</v>
      </c>
      <c r="AK9">
        <v>0</v>
      </c>
      <c r="AL9">
        <v>0</v>
      </c>
    </row>
    <row r="10" spans="1:38">
      <c r="A10" t="s">
        <v>52</v>
      </c>
      <c r="B10" s="35">
        <v>261.92</v>
      </c>
      <c r="C10" s="35">
        <v>87.02</v>
      </c>
      <c r="D10" s="94">
        <f t="shared" si="0"/>
        <v>0</v>
      </c>
      <c r="E10" s="35">
        <v>16.09</v>
      </c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115.33</v>
      </c>
      <c r="N10">
        <v>272.77</v>
      </c>
      <c r="O10">
        <v>100.5</v>
      </c>
      <c r="P10">
        <v>4.1900000000000004</v>
      </c>
      <c r="Q10">
        <v>6.61</v>
      </c>
      <c r="R10" s="94">
        <v>0</v>
      </c>
      <c r="S10" s="94">
        <v>0</v>
      </c>
      <c r="T10" s="94">
        <v>0</v>
      </c>
      <c r="U10">
        <v>3.92</v>
      </c>
      <c r="V10">
        <v>0</v>
      </c>
      <c r="W10">
        <v>3.71</v>
      </c>
      <c r="X10">
        <v>92</v>
      </c>
      <c r="Y10">
        <v>30.66</v>
      </c>
      <c r="Z10">
        <v>30.67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28.34</v>
      </c>
      <c r="AH10">
        <v>56</v>
      </c>
      <c r="AI10">
        <v>56</v>
      </c>
      <c r="AJ10">
        <v>28.77</v>
      </c>
      <c r="AK10">
        <v>0</v>
      </c>
      <c r="AL10">
        <v>0</v>
      </c>
    </row>
    <row r="11" spans="1:38">
      <c r="A11" t="s">
        <v>53</v>
      </c>
      <c r="B11" s="35">
        <v>261.92</v>
      </c>
      <c r="C11" s="35">
        <v>87.02</v>
      </c>
      <c r="D11" s="94">
        <f t="shared" si="0"/>
        <v>0</v>
      </c>
      <c r="E11" s="35">
        <v>16.09</v>
      </c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115.33</v>
      </c>
      <c r="N11">
        <v>272.77</v>
      </c>
      <c r="O11">
        <v>100.5</v>
      </c>
      <c r="P11">
        <v>4.03</v>
      </c>
      <c r="Q11">
        <v>6.61</v>
      </c>
      <c r="R11" s="94">
        <v>0</v>
      </c>
      <c r="S11" s="94">
        <v>0</v>
      </c>
      <c r="T11" s="94">
        <v>0</v>
      </c>
      <c r="U11">
        <v>3.92</v>
      </c>
      <c r="V11">
        <v>0</v>
      </c>
      <c r="W11">
        <v>3.71</v>
      </c>
      <c r="X11">
        <v>92.5</v>
      </c>
      <c r="Y11">
        <v>30.84</v>
      </c>
      <c r="Z11">
        <v>30.83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28.66</v>
      </c>
      <c r="AH11">
        <v>57.33</v>
      </c>
      <c r="AI11">
        <v>57.33</v>
      </c>
      <c r="AJ11">
        <v>28.77</v>
      </c>
      <c r="AK11">
        <v>0</v>
      </c>
      <c r="AL11">
        <v>0</v>
      </c>
    </row>
    <row r="12" spans="1:38">
      <c r="A12" t="s">
        <v>54</v>
      </c>
      <c r="B12" s="35">
        <v>261.92</v>
      </c>
      <c r="C12" s="35">
        <v>87.02</v>
      </c>
      <c r="D12" s="94">
        <f t="shared" si="0"/>
        <v>0</v>
      </c>
      <c r="E12" s="35">
        <v>16.09</v>
      </c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115.33</v>
      </c>
      <c r="N12">
        <v>272.77</v>
      </c>
      <c r="O12">
        <v>100.5</v>
      </c>
      <c r="P12">
        <v>4.03</v>
      </c>
      <c r="Q12">
        <v>6.61</v>
      </c>
      <c r="R12" s="94">
        <v>0</v>
      </c>
      <c r="S12" s="94">
        <v>0</v>
      </c>
      <c r="T12" s="94">
        <v>0</v>
      </c>
      <c r="U12">
        <v>3.92</v>
      </c>
      <c r="V12">
        <v>0</v>
      </c>
      <c r="W12">
        <v>3.71</v>
      </c>
      <c r="X12">
        <v>91.5</v>
      </c>
      <c r="Y12">
        <v>30.5</v>
      </c>
      <c r="Z12">
        <v>30.5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28.34</v>
      </c>
      <c r="AH12">
        <v>56.33</v>
      </c>
      <c r="AI12">
        <v>56.33</v>
      </c>
      <c r="AJ12">
        <v>28.77</v>
      </c>
      <c r="AK12">
        <v>0</v>
      </c>
      <c r="AL12">
        <v>0</v>
      </c>
    </row>
    <row r="13" spans="1:38">
      <c r="A13" t="s">
        <v>55</v>
      </c>
      <c r="B13" s="35">
        <v>261.92</v>
      </c>
      <c r="C13" s="35">
        <v>87.02</v>
      </c>
      <c r="D13" s="94">
        <f t="shared" si="0"/>
        <v>0</v>
      </c>
      <c r="E13" s="35">
        <v>16.09</v>
      </c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115.33</v>
      </c>
      <c r="N13">
        <v>272.77</v>
      </c>
      <c r="O13">
        <v>100.5</v>
      </c>
      <c r="P13">
        <v>4.03</v>
      </c>
      <c r="Q13">
        <v>6.61</v>
      </c>
      <c r="R13" s="94">
        <v>0</v>
      </c>
      <c r="S13" s="94">
        <v>0</v>
      </c>
      <c r="T13" s="94">
        <v>0</v>
      </c>
      <c r="U13">
        <v>3.92</v>
      </c>
      <c r="V13">
        <v>0</v>
      </c>
      <c r="W13">
        <v>3.71</v>
      </c>
      <c r="X13">
        <v>80.5</v>
      </c>
      <c r="Y13">
        <v>26.84</v>
      </c>
      <c r="Z13">
        <v>26.83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27.34</v>
      </c>
      <c r="AH13">
        <v>55</v>
      </c>
      <c r="AI13">
        <v>55</v>
      </c>
      <c r="AJ13">
        <v>28.77</v>
      </c>
      <c r="AK13">
        <v>0</v>
      </c>
      <c r="AL13">
        <v>0</v>
      </c>
    </row>
    <row r="14" spans="1:38">
      <c r="A14" t="s">
        <v>56</v>
      </c>
      <c r="B14" s="35">
        <v>261.92</v>
      </c>
      <c r="C14" s="35">
        <v>87.02</v>
      </c>
      <c r="D14" s="94">
        <f t="shared" si="0"/>
        <v>0</v>
      </c>
      <c r="E14" s="35">
        <v>16.09</v>
      </c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115.33</v>
      </c>
      <c r="N14">
        <v>272.77</v>
      </c>
      <c r="O14">
        <v>100.5</v>
      </c>
      <c r="P14">
        <v>4.03</v>
      </c>
      <c r="Q14">
        <v>6.61</v>
      </c>
      <c r="R14" s="94">
        <v>0</v>
      </c>
      <c r="S14" s="94">
        <v>0</v>
      </c>
      <c r="T14" s="94">
        <v>0</v>
      </c>
      <c r="U14">
        <v>3.92</v>
      </c>
      <c r="V14">
        <v>0</v>
      </c>
      <c r="W14">
        <v>3.71</v>
      </c>
      <c r="X14">
        <v>79.5</v>
      </c>
      <c r="Y14">
        <v>26.5</v>
      </c>
      <c r="Z14">
        <v>26.5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26.34</v>
      </c>
      <c r="AH14">
        <v>53.33</v>
      </c>
      <c r="AI14">
        <v>53.33</v>
      </c>
      <c r="AJ14">
        <v>28.77</v>
      </c>
      <c r="AK14">
        <v>0</v>
      </c>
      <c r="AL14">
        <v>0</v>
      </c>
    </row>
    <row r="15" spans="1:38">
      <c r="A15" t="s">
        <v>57</v>
      </c>
      <c r="B15" s="35">
        <v>261.92</v>
      </c>
      <c r="C15" s="35">
        <v>87.02</v>
      </c>
      <c r="D15" s="94">
        <f t="shared" si="0"/>
        <v>0</v>
      </c>
      <c r="E15" s="35">
        <v>16.09</v>
      </c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106.82</v>
      </c>
      <c r="N15">
        <v>272.77</v>
      </c>
      <c r="O15">
        <v>100.5</v>
      </c>
      <c r="P15">
        <v>4.03</v>
      </c>
      <c r="Q15">
        <v>6.61</v>
      </c>
      <c r="R15" s="94">
        <v>0</v>
      </c>
      <c r="S15" s="94">
        <v>0</v>
      </c>
      <c r="T15" s="94">
        <v>0</v>
      </c>
      <c r="U15">
        <v>3.84</v>
      </c>
      <c r="V15">
        <v>0</v>
      </c>
      <c r="W15">
        <v>3.62</v>
      </c>
      <c r="X15">
        <v>79.5</v>
      </c>
      <c r="Y15">
        <v>26.5</v>
      </c>
      <c r="Z15">
        <v>26.5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23.34</v>
      </c>
      <c r="AH15">
        <v>48.33</v>
      </c>
      <c r="AI15">
        <v>48.33</v>
      </c>
      <c r="AJ15">
        <v>28.77</v>
      </c>
      <c r="AK15">
        <v>0</v>
      </c>
      <c r="AL15">
        <v>0</v>
      </c>
    </row>
    <row r="16" spans="1:38">
      <c r="A16" t="s">
        <v>58</v>
      </c>
      <c r="B16" s="35">
        <v>225.31</v>
      </c>
      <c r="C16" s="35">
        <v>68.040000000000006</v>
      </c>
      <c r="D16" s="94">
        <f t="shared" si="0"/>
        <v>0</v>
      </c>
      <c r="E16" s="35">
        <v>16.09</v>
      </c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98.31</v>
      </c>
      <c r="N16">
        <v>272.77</v>
      </c>
      <c r="O16">
        <v>100.5</v>
      </c>
      <c r="P16">
        <v>4.03</v>
      </c>
      <c r="Q16">
        <v>6.61</v>
      </c>
      <c r="R16" s="94">
        <v>0</v>
      </c>
      <c r="S16" s="94">
        <v>0</v>
      </c>
      <c r="T16" s="94">
        <v>0</v>
      </c>
      <c r="U16">
        <v>3.84</v>
      </c>
      <c r="V16">
        <v>0</v>
      </c>
      <c r="W16">
        <v>3.62</v>
      </c>
      <c r="X16">
        <v>77.5</v>
      </c>
      <c r="Y16">
        <v>25.84</v>
      </c>
      <c r="Z16">
        <v>25.83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22.66</v>
      </c>
      <c r="AH16">
        <v>47</v>
      </c>
      <c r="AI16">
        <v>47</v>
      </c>
      <c r="AJ16">
        <v>28.77</v>
      </c>
      <c r="AK16">
        <v>0</v>
      </c>
      <c r="AL16">
        <v>0</v>
      </c>
    </row>
    <row r="17" spans="1:38">
      <c r="A17" t="s">
        <v>59</v>
      </c>
      <c r="B17" s="35">
        <v>261.92</v>
      </c>
      <c r="C17" s="35">
        <v>87.02</v>
      </c>
      <c r="D17" s="94">
        <f t="shared" si="0"/>
        <v>0</v>
      </c>
      <c r="E17" s="35">
        <v>16.09</v>
      </c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89.8</v>
      </c>
      <c r="N17">
        <v>272.77</v>
      </c>
      <c r="O17">
        <v>100.5</v>
      </c>
      <c r="P17">
        <v>4.03</v>
      </c>
      <c r="Q17">
        <v>6.61</v>
      </c>
      <c r="R17" s="94">
        <v>0</v>
      </c>
      <c r="S17" s="94">
        <v>0</v>
      </c>
      <c r="T17" s="94">
        <v>0</v>
      </c>
      <c r="U17">
        <v>3.84</v>
      </c>
      <c r="V17">
        <v>0</v>
      </c>
      <c r="W17">
        <v>3.62</v>
      </c>
      <c r="X17">
        <v>69</v>
      </c>
      <c r="Y17">
        <v>23</v>
      </c>
      <c r="Z17">
        <v>23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21</v>
      </c>
      <c r="AH17">
        <v>40.67</v>
      </c>
      <c r="AI17">
        <v>40.67</v>
      </c>
      <c r="AJ17">
        <v>28.27</v>
      </c>
      <c r="AK17">
        <v>0</v>
      </c>
      <c r="AL17">
        <v>0</v>
      </c>
    </row>
    <row r="18" spans="1:38">
      <c r="A18" t="s">
        <v>60</v>
      </c>
      <c r="B18" s="35">
        <v>261.92</v>
      </c>
      <c r="C18" s="35">
        <v>87.02</v>
      </c>
      <c r="D18" s="94">
        <f t="shared" si="0"/>
        <v>0</v>
      </c>
      <c r="E18" s="35">
        <v>16.09</v>
      </c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81.3</v>
      </c>
      <c r="N18">
        <v>272.77</v>
      </c>
      <c r="O18">
        <v>100.5</v>
      </c>
      <c r="P18">
        <v>4.03</v>
      </c>
      <c r="Q18">
        <v>6.61</v>
      </c>
      <c r="R18" s="94">
        <v>0</v>
      </c>
      <c r="S18" s="94">
        <v>0</v>
      </c>
      <c r="T18" s="94">
        <v>0</v>
      </c>
      <c r="U18">
        <v>3.84</v>
      </c>
      <c r="V18">
        <v>0</v>
      </c>
      <c r="W18">
        <v>3.62</v>
      </c>
      <c r="X18">
        <v>68</v>
      </c>
      <c r="Y18">
        <v>22.66</v>
      </c>
      <c r="Z18">
        <v>22.67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20.34</v>
      </c>
      <c r="AH18">
        <v>39.67</v>
      </c>
      <c r="AI18">
        <v>39.67</v>
      </c>
      <c r="AJ18">
        <v>28.27</v>
      </c>
      <c r="AK18">
        <v>0</v>
      </c>
      <c r="AL18">
        <v>0</v>
      </c>
    </row>
    <row r="19" spans="1:38">
      <c r="A19" t="s">
        <v>61</v>
      </c>
      <c r="B19" s="35">
        <v>261.92</v>
      </c>
      <c r="C19" s="35">
        <v>63.27</v>
      </c>
      <c r="D19" s="94">
        <f t="shared" si="0"/>
        <v>0</v>
      </c>
      <c r="E19" s="35">
        <v>16.09</v>
      </c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72.790000000000006</v>
      </c>
      <c r="N19">
        <v>272.77</v>
      </c>
      <c r="O19">
        <v>100.5</v>
      </c>
      <c r="P19">
        <v>3.88</v>
      </c>
      <c r="Q19">
        <v>6.61</v>
      </c>
      <c r="R19" s="94">
        <v>0</v>
      </c>
      <c r="S19" s="94">
        <v>0</v>
      </c>
      <c r="T19" s="94">
        <v>0</v>
      </c>
      <c r="U19">
        <v>3.84</v>
      </c>
      <c r="V19">
        <v>0</v>
      </c>
      <c r="W19">
        <v>3.62</v>
      </c>
      <c r="X19">
        <v>65.5</v>
      </c>
      <c r="Y19">
        <v>21.84</v>
      </c>
      <c r="Z19">
        <v>21.83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19.34</v>
      </c>
      <c r="AH19">
        <v>39.33</v>
      </c>
      <c r="AI19">
        <v>39.33</v>
      </c>
      <c r="AJ19">
        <v>28.27</v>
      </c>
      <c r="AK19">
        <v>0</v>
      </c>
      <c r="AL19">
        <v>0</v>
      </c>
    </row>
    <row r="20" spans="1:38">
      <c r="A20" t="s">
        <v>62</v>
      </c>
      <c r="B20" s="35">
        <v>261.92</v>
      </c>
      <c r="C20" s="35">
        <v>63.27</v>
      </c>
      <c r="D20" s="94">
        <f t="shared" si="0"/>
        <v>0</v>
      </c>
      <c r="E20" s="35">
        <v>16.09</v>
      </c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70.33</v>
      </c>
      <c r="N20">
        <v>272.77</v>
      </c>
      <c r="O20">
        <v>100.5</v>
      </c>
      <c r="P20">
        <v>3.88</v>
      </c>
      <c r="Q20">
        <v>6.61</v>
      </c>
      <c r="R20" s="94">
        <v>0</v>
      </c>
      <c r="S20" s="94">
        <v>0</v>
      </c>
      <c r="T20" s="94">
        <v>0</v>
      </c>
      <c r="U20">
        <v>3.84</v>
      </c>
      <c r="V20">
        <v>0</v>
      </c>
      <c r="W20">
        <v>3.62</v>
      </c>
      <c r="X20">
        <v>64</v>
      </c>
      <c r="Y20">
        <v>21.34</v>
      </c>
      <c r="Z20">
        <v>21.33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19</v>
      </c>
      <c r="AH20">
        <v>38</v>
      </c>
      <c r="AI20">
        <v>38</v>
      </c>
      <c r="AJ20">
        <v>28.27</v>
      </c>
      <c r="AK20">
        <v>0</v>
      </c>
      <c r="AL20">
        <v>0</v>
      </c>
    </row>
    <row r="21" spans="1:38">
      <c r="A21" t="s">
        <v>63</v>
      </c>
      <c r="B21" s="35">
        <v>261.92</v>
      </c>
      <c r="C21" s="35">
        <v>63.27</v>
      </c>
      <c r="D21" s="94">
        <f t="shared" si="0"/>
        <v>0</v>
      </c>
      <c r="E21" s="35">
        <v>16.09</v>
      </c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70.33</v>
      </c>
      <c r="N21">
        <v>272.77</v>
      </c>
      <c r="O21">
        <v>100.5</v>
      </c>
      <c r="P21">
        <v>3.88</v>
      </c>
      <c r="Q21">
        <v>6.61</v>
      </c>
      <c r="R21" s="94">
        <v>0</v>
      </c>
      <c r="S21" s="94">
        <v>0</v>
      </c>
      <c r="T21" s="94">
        <v>0</v>
      </c>
      <c r="U21">
        <v>3.84</v>
      </c>
      <c r="V21">
        <v>0</v>
      </c>
      <c r="W21">
        <v>3.62</v>
      </c>
      <c r="X21">
        <v>54.5</v>
      </c>
      <c r="Y21">
        <v>18.16</v>
      </c>
      <c r="Z21">
        <v>18.170000000000002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16</v>
      </c>
      <c r="AH21">
        <v>30.33</v>
      </c>
      <c r="AI21">
        <v>30.33</v>
      </c>
      <c r="AJ21">
        <v>28.27</v>
      </c>
      <c r="AK21">
        <v>0</v>
      </c>
      <c r="AL21">
        <v>0</v>
      </c>
    </row>
    <row r="22" spans="1:38">
      <c r="A22" t="s">
        <v>64</v>
      </c>
      <c r="B22" s="35">
        <v>261.92</v>
      </c>
      <c r="C22" s="35">
        <v>63.27</v>
      </c>
      <c r="D22" s="94">
        <f t="shared" si="0"/>
        <v>0</v>
      </c>
      <c r="E22" s="35">
        <v>16.09</v>
      </c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70.33</v>
      </c>
      <c r="N22">
        <v>272.77</v>
      </c>
      <c r="O22">
        <v>100.5</v>
      </c>
      <c r="P22">
        <v>3.88</v>
      </c>
      <c r="Q22">
        <v>6.61</v>
      </c>
      <c r="R22" s="94">
        <v>0</v>
      </c>
      <c r="S22" s="94">
        <v>0</v>
      </c>
      <c r="T22" s="94">
        <v>0</v>
      </c>
      <c r="U22">
        <v>3.84</v>
      </c>
      <c r="V22">
        <v>0</v>
      </c>
      <c r="W22">
        <v>3.62</v>
      </c>
      <c r="X22">
        <v>53.5</v>
      </c>
      <c r="Y22">
        <v>17.84</v>
      </c>
      <c r="Z22">
        <v>17.829999999999998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15</v>
      </c>
      <c r="AH22">
        <v>30</v>
      </c>
      <c r="AI22">
        <v>30</v>
      </c>
      <c r="AJ22">
        <v>28.27</v>
      </c>
      <c r="AK22">
        <v>0</v>
      </c>
      <c r="AL22">
        <v>0</v>
      </c>
    </row>
    <row r="23" spans="1:38">
      <c r="A23" t="s">
        <v>65</v>
      </c>
      <c r="B23" s="35">
        <v>261.92</v>
      </c>
      <c r="C23" s="35">
        <v>87.02</v>
      </c>
      <c r="D23" s="94">
        <f t="shared" si="0"/>
        <v>0</v>
      </c>
      <c r="E23" s="35">
        <v>16.09</v>
      </c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70.33</v>
      </c>
      <c r="N23">
        <v>272.77</v>
      </c>
      <c r="O23">
        <v>100.5</v>
      </c>
      <c r="P23">
        <v>3.88</v>
      </c>
      <c r="Q23">
        <v>6.61</v>
      </c>
      <c r="R23" s="94">
        <v>0</v>
      </c>
      <c r="S23" s="94">
        <v>0</v>
      </c>
      <c r="T23" s="94">
        <v>0</v>
      </c>
      <c r="U23">
        <v>3.76</v>
      </c>
      <c r="V23">
        <v>0</v>
      </c>
      <c r="W23">
        <v>3.62</v>
      </c>
      <c r="X23">
        <v>47</v>
      </c>
      <c r="Y23">
        <v>15.66</v>
      </c>
      <c r="Z23">
        <v>15.67</v>
      </c>
      <c r="AA23">
        <v>0.02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13.66</v>
      </c>
      <c r="AH23">
        <v>30</v>
      </c>
      <c r="AI23">
        <v>30</v>
      </c>
      <c r="AJ23">
        <v>28.27</v>
      </c>
      <c r="AK23">
        <v>0</v>
      </c>
      <c r="AL23">
        <v>0</v>
      </c>
    </row>
    <row r="24" spans="1:38">
      <c r="A24" t="s">
        <v>66</v>
      </c>
      <c r="B24" s="35">
        <v>261.92</v>
      </c>
      <c r="C24" s="35">
        <v>87.02</v>
      </c>
      <c r="D24" s="94">
        <f t="shared" si="0"/>
        <v>0</v>
      </c>
      <c r="E24" s="35">
        <v>16.09</v>
      </c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70.33</v>
      </c>
      <c r="N24">
        <v>272.77</v>
      </c>
      <c r="O24">
        <v>100.5</v>
      </c>
      <c r="P24">
        <v>3.88</v>
      </c>
      <c r="Q24">
        <v>6.61</v>
      </c>
      <c r="R24" s="94">
        <v>0</v>
      </c>
      <c r="S24" s="94">
        <v>0</v>
      </c>
      <c r="T24" s="94">
        <v>0</v>
      </c>
      <c r="U24">
        <v>3.76</v>
      </c>
      <c r="V24">
        <v>0</v>
      </c>
      <c r="W24">
        <v>3.62</v>
      </c>
      <c r="X24">
        <v>47</v>
      </c>
      <c r="Y24">
        <v>15.66</v>
      </c>
      <c r="Z24">
        <v>15.67</v>
      </c>
      <c r="AA24">
        <v>7.0000000000000007E-2</v>
      </c>
      <c r="AB24">
        <v>0.01</v>
      </c>
      <c r="AC24">
        <v>0</v>
      </c>
      <c r="AD24">
        <v>0</v>
      </c>
      <c r="AE24">
        <v>0</v>
      </c>
      <c r="AF24">
        <v>0</v>
      </c>
      <c r="AG24">
        <v>12.66</v>
      </c>
      <c r="AH24">
        <v>30</v>
      </c>
      <c r="AI24">
        <v>30</v>
      </c>
      <c r="AJ24">
        <v>28.27</v>
      </c>
      <c r="AK24">
        <v>0</v>
      </c>
      <c r="AL24">
        <v>0</v>
      </c>
    </row>
    <row r="25" spans="1:38">
      <c r="A25" t="s">
        <v>67</v>
      </c>
      <c r="B25" s="35">
        <v>225.31</v>
      </c>
      <c r="C25" s="35">
        <v>62.9</v>
      </c>
      <c r="D25" s="94">
        <f t="shared" si="0"/>
        <v>0</v>
      </c>
      <c r="E25" s="35">
        <v>16.09</v>
      </c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70.33</v>
      </c>
      <c r="N25">
        <v>272.77</v>
      </c>
      <c r="O25">
        <v>71.56</v>
      </c>
      <c r="P25">
        <v>3.88</v>
      </c>
      <c r="Q25">
        <v>6.61</v>
      </c>
      <c r="R25" s="94">
        <v>0</v>
      </c>
      <c r="S25" s="94">
        <v>0</v>
      </c>
      <c r="T25" s="94">
        <v>0</v>
      </c>
      <c r="U25">
        <v>3.76</v>
      </c>
      <c r="V25">
        <v>0</v>
      </c>
      <c r="W25">
        <v>3.62</v>
      </c>
      <c r="X25">
        <v>45</v>
      </c>
      <c r="Y25">
        <v>15</v>
      </c>
      <c r="Z25">
        <v>15</v>
      </c>
      <c r="AA25">
        <v>0.15</v>
      </c>
      <c r="AB25">
        <v>0.03</v>
      </c>
      <c r="AC25">
        <v>0</v>
      </c>
      <c r="AD25">
        <v>0</v>
      </c>
      <c r="AE25">
        <v>0</v>
      </c>
      <c r="AF25">
        <v>0</v>
      </c>
      <c r="AG25">
        <v>11.66</v>
      </c>
      <c r="AH25">
        <v>30.33</v>
      </c>
      <c r="AI25">
        <v>30.33</v>
      </c>
      <c r="AJ25">
        <v>27.75</v>
      </c>
      <c r="AK25">
        <v>0</v>
      </c>
      <c r="AL25">
        <v>0</v>
      </c>
    </row>
    <row r="26" spans="1:38">
      <c r="A26" t="s">
        <v>68</v>
      </c>
      <c r="B26" s="35">
        <v>225.31</v>
      </c>
      <c r="C26" s="35">
        <v>57.52</v>
      </c>
      <c r="D26" s="94">
        <f t="shared" si="0"/>
        <v>0</v>
      </c>
      <c r="E26" s="35">
        <v>16.09</v>
      </c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85.08</v>
      </c>
      <c r="N26">
        <v>231.53</v>
      </c>
      <c r="O26">
        <v>53.06</v>
      </c>
      <c r="P26">
        <v>3.88</v>
      </c>
      <c r="Q26">
        <v>6.61</v>
      </c>
      <c r="R26" s="94">
        <v>0</v>
      </c>
      <c r="S26" s="94">
        <v>0</v>
      </c>
      <c r="T26" s="94">
        <v>0</v>
      </c>
      <c r="U26">
        <v>3.76</v>
      </c>
      <c r="V26">
        <v>0.72090799999999999</v>
      </c>
      <c r="W26">
        <v>3.62</v>
      </c>
      <c r="X26">
        <v>44</v>
      </c>
      <c r="Y26">
        <v>14.66</v>
      </c>
      <c r="Z26">
        <v>14.67</v>
      </c>
      <c r="AA26">
        <v>0.27</v>
      </c>
      <c r="AB26">
        <v>0.05</v>
      </c>
      <c r="AC26">
        <v>0</v>
      </c>
      <c r="AD26">
        <v>0</v>
      </c>
      <c r="AE26">
        <v>0</v>
      </c>
      <c r="AF26">
        <v>0</v>
      </c>
      <c r="AG26">
        <v>11.34</v>
      </c>
      <c r="AH26">
        <v>30.67</v>
      </c>
      <c r="AI26">
        <v>30.67</v>
      </c>
      <c r="AJ26">
        <v>27.75</v>
      </c>
      <c r="AK26">
        <v>0</v>
      </c>
      <c r="AL26">
        <v>0</v>
      </c>
    </row>
    <row r="27" spans="1:38">
      <c r="A27" t="s">
        <v>69</v>
      </c>
      <c r="B27" s="35">
        <v>261.92</v>
      </c>
      <c r="C27" s="35">
        <v>76.489999999999995</v>
      </c>
      <c r="D27" s="94">
        <f t="shared" si="0"/>
        <v>7.75</v>
      </c>
      <c r="E27" s="35">
        <v>16.09</v>
      </c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93.59</v>
      </c>
      <c r="N27">
        <v>272.77</v>
      </c>
      <c r="O27">
        <v>82</v>
      </c>
      <c r="P27">
        <v>3.72</v>
      </c>
      <c r="Q27">
        <v>6.61</v>
      </c>
      <c r="R27" s="94">
        <v>4.3</v>
      </c>
      <c r="S27" s="94">
        <v>0</v>
      </c>
      <c r="T27" s="94">
        <v>3.45</v>
      </c>
      <c r="U27">
        <v>3.76</v>
      </c>
      <c r="V27">
        <v>3.2733120000000002</v>
      </c>
      <c r="W27">
        <v>3.52</v>
      </c>
      <c r="X27">
        <v>43</v>
      </c>
      <c r="Y27">
        <v>14.34</v>
      </c>
      <c r="Z27">
        <v>14.33</v>
      </c>
      <c r="AA27">
        <v>3.4</v>
      </c>
      <c r="AB27">
        <v>0.68</v>
      </c>
      <c r="AC27">
        <v>0</v>
      </c>
      <c r="AD27">
        <v>0</v>
      </c>
      <c r="AE27">
        <v>0</v>
      </c>
      <c r="AF27">
        <v>0</v>
      </c>
      <c r="AG27">
        <v>11</v>
      </c>
      <c r="AH27">
        <v>33</v>
      </c>
      <c r="AI27">
        <v>33</v>
      </c>
      <c r="AJ27">
        <v>27.25</v>
      </c>
      <c r="AK27">
        <v>1</v>
      </c>
      <c r="AL27">
        <v>0</v>
      </c>
    </row>
    <row r="28" spans="1:38">
      <c r="A28" t="s">
        <v>70</v>
      </c>
      <c r="B28" s="35">
        <v>261.92</v>
      </c>
      <c r="C28" s="35">
        <v>76.489999999999995</v>
      </c>
      <c r="D28" s="94">
        <f t="shared" si="0"/>
        <v>17.78</v>
      </c>
      <c r="E28" s="35">
        <v>16.09</v>
      </c>
      <c r="F28" s="35"/>
      <c r="G28" s="35"/>
      <c r="H28" s="35"/>
      <c r="I28" s="35"/>
      <c r="J28" s="38">
        <v>0.04</v>
      </c>
      <c r="K28" s="38">
        <v>0.04</v>
      </c>
      <c r="L28" s="38">
        <v>0.05</v>
      </c>
      <c r="M28">
        <v>102.09</v>
      </c>
      <c r="N28">
        <v>272.77</v>
      </c>
      <c r="O28">
        <v>100.5</v>
      </c>
      <c r="P28">
        <v>3.72</v>
      </c>
      <c r="Q28">
        <v>6.61</v>
      </c>
      <c r="R28" s="94">
        <v>9.8000000000000007</v>
      </c>
      <c r="S28" s="94">
        <v>0.5</v>
      </c>
      <c r="T28" s="94">
        <v>7.48</v>
      </c>
      <c r="U28">
        <v>3.76</v>
      </c>
      <c r="V28">
        <v>6.9947559999999998</v>
      </c>
      <c r="W28">
        <v>3.52</v>
      </c>
      <c r="X28">
        <v>42.5</v>
      </c>
      <c r="Y28">
        <v>14.16</v>
      </c>
      <c r="Z28">
        <v>14.17</v>
      </c>
      <c r="AA28">
        <v>6.71</v>
      </c>
      <c r="AB28">
        <v>1.34</v>
      </c>
      <c r="AC28">
        <v>0.25</v>
      </c>
      <c r="AD28">
        <v>0.2</v>
      </c>
      <c r="AE28">
        <v>0</v>
      </c>
      <c r="AF28">
        <v>0</v>
      </c>
      <c r="AG28">
        <v>10.66</v>
      </c>
      <c r="AH28">
        <v>33</v>
      </c>
      <c r="AI28">
        <v>33</v>
      </c>
      <c r="AJ28">
        <v>27.25</v>
      </c>
      <c r="AK28">
        <v>1</v>
      </c>
      <c r="AL28">
        <v>1</v>
      </c>
    </row>
    <row r="29" spans="1:38">
      <c r="A29" t="s">
        <v>71</v>
      </c>
      <c r="B29" s="35">
        <v>261.92</v>
      </c>
      <c r="C29" s="35">
        <v>76.489999999999995</v>
      </c>
      <c r="D29" s="94">
        <f t="shared" si="0"/>
        <v>39.729999999999997</v>
      </c>
      <c r="E29" s="35">
        <v>16.09</v>
      </c>
      <c r="F29" s="35"/>
      <c r="G29" s="35"/>
      <c r="H29" s="35"/>
      <c r="I29" s="35"/>
      <c r="J29" s="38">
        <v>0.28999999999999998</v>
      </c>
      <c r="K29" s="38">
        <v>0.28999999999999998</v>
      </c>
      <c r="L29" s="38">
        <v>0.3</v>
      </c>
      <c r="M29">
        <v>110.6</v>
      </c>
      <c r="N29">
        <v>272.77</v>
      </c>
      <c r="O29">
        <v>100.5</v>
      </c>
      <c r="P29">
        <v>3.72</v>
      </c>
      <c r="Q29">
        <v>6.61</v>
      </c>
      <c r="R29" s="94">
        <v>22.24</v>
      </c>
      <c r="S29" s="94">
        <v>5</v>
      </c>
      <c r="T29" s="94">
        <v>12.49</v>
      </c>
      <c r="U29">
        <v>3.76</v>
      </c>
      <c r="V29">
        <v>11.544269999999999</v>
      </c>
      <c r="W29">
        <v>3.52</v>
      </c>
      <c r="X29">
        <v>41</v>
      </c>
      <c r="Y29">
        <v>13.66</v>
      </c>
      <c r="Z29">
        <v>13.67</v>
      </c>
      <c r="AA29">
        <v>11.03</v>
      </c>
      <c r="AB29">
        <v>2.2000000000000002</v>
      </c>
      <c r="AC29">
        <v>1.57</v>
      </c>
      <c r="AD29">
        <v>1</v>
      </c>
      <c r="AE29">
        <v>0</v>
      </c>
      <c r="AF29">
        <v>0</v>
      </c>
      <c r="AG29">
        <v>10.66</v>
      </c>
      <c r="AH29">
        <v>32.67</v>
      </c>
      <c r="AI29">
        <v>32.67</v>
      </c>
      <c r="AJ29">
        <v>26.75</v>
      </c>
      <c r="AK29">
        <v>4</v>
      </c>
      <c r="AL29">
        <v>1</v>
      </c>
    </row>
    <row r="30" spans="1:38">
      <c r="A30" t="s">
        <v>72</v>
      </c>
      <c r="B30" s="35">
        <v>261.92</v>
      </c>
      <c r="C30" s="35">
        <v>76.489999999999995</v>
      </c>
      <c r="D30" s="94">
        <f t="shared" si="0"/>
        <v>68.010000000000005</v>
      </c>
      <c r="E30" s="35">
        <v>16.09</v>
      </c>
      <c r="F30" s="35"/>
      <c r="G30" s="35"/>
      <c r="H30" s="35"/>
      <c r="I30" s="35"/>
      <c r="J30" s="38">
        <v>0.75</v>
      </c>
      <c r="K30" s="38">
        <v>0.75</v>
      </c>
      <c r="L30" s="38">
        <v>0.77</v>
      </c>
      <c r="M30">
        <v>115.33</v>
      </c>
      <c r="N30">
        <v>272.77</v>
      </c>
      <c r="O30">
        <v>100.5</v>
      </c>
      <c r="P30">
        <v>3.72</v>
      </c>
      <c r="Q30">
        <v>6.61</v>
      </c>
      <c r="R30" s="94">
        <v>32.57</v>
      </c>
      <c r="S30" s="94">
        <v>15</v>
      </c>
      <c r="T30" s="94">
        <v>20.440000000000001</v>
      </c>
      <c r="U30">
        <v>3.76</v>
      </c>
      <c r="V30">
        <v>17.34076</v>
      </c>
      <c r="W30">
        <v>3.52</v>
      </c>
      <c r="X30">
        <v>40</v>
      </c>
      <c r="Y30">
        <v>13.34</v>
      </c>
      <c r="Z30">
        <v>13.33</v>
      </c>
      <c r="AA30">
        <v>16.98</v>
      </c>
      <c r="AB30">
        <v>3.4</v>
      </c>
      <c r="AC30">
        <v>3.82</v>
      </c>
      <c r="AD30">
        <v>3</v>
      </c>
      <c r="AE30">
        <v>0</v>
      </c>
      <c r="AF30">
        <v>0</v>
      </c>
      <c r="AG30">
        <v>10.34</v>
      </c>
      <c r="AH30">
        <v>32</v>
      </c>
      <c r="AI30">
        <v>32</v>
      </c>
      <c r="AJ30">
        <v>26.24</v>
      </c>
      <c r="AK30">
        <v>7</v>
      </c>
      <c r="AL30">
        <v>3</v>
      </c>
    </row>
    <row r="31" spans="1:38">
      <c r="A31" t="s">
        <v>73</v>
      </c>
      <c r="B31" s="35">
        <v>261.92</v>
      </c>
      <c r="C31" s="35">
        <v>52.74</v>
      </c>
      <c r="D31" s="94">
        <f t="shared" si="0"/>
        <v>84.5</v>
      </c>
      <c r="E31" s="35">
        <v>16.09</v>
      </c>
      <c r="F31" s="35"/>
      <c r="G31" s="35"/>
      <c r="H31" s="35"/>
      <c r="I31" s="35"/>
      <c r="J31" s="38">
        <v>1.33</v>
      </c>
      <c r="K31" s="38">
        <v>1.33</v>
      </c>
      <c r="L31" s="38">
        <v>1.36</v>
      </c>
      <c r="M31">
        <v>115.33</v>
      </c>
      <c r="N31">
        <v>272.77</v>
      </c>
      <c r="O31">
        <v>100.5</v>
      </c>
      <c r="P31">
        <v>3.72</v>
      </c>
      <c r="Q31">
        <v>6.61</v>
      </c>
      <c r="R31" s="94">
        <v>29.75</v>
      </c>
      <c r="S31" s="94">
        <v>25</v>
      </c>
      <c r="T31" s="94">
        <v>29.75</v>
      </c>
      <c r="U31">
        <v>3.76</v>
      </c>
      <c r="V31">
        <v>24.978487999999999</v>
      </c>
      <c r="W31">
        <v>3.52</v>
      </c>
      <c r="X31">
        <v>42</v>
      </c>
      <c r="Y31">
        <v>14</v>
      </c>
      <c r="Z31">
        <v>14</v>
      </c>
      <c r="AA31">
        <v>29.3</v>
      </c>
      <c r="AB31">
        <v>5.86</v>
      </c>
      <c r="AC31">
        <v>8.33</v>
      </c>
      <c r="AD31">
        <v>4</v>
      </c>
      <c r="AE31">
        <v>2</v>
      </c>
      <c r="AF31">
        <v>1</v>
      </c>
      <c r="AG31">
        <v>10</v>
      </c>
      <c r="AH31">
        <v>33.33</v>
      </c>
      <c r="AI31">
        <v>33.33</v>
      </c>
      <c r="AJ31">
        <v>26.24</v>
      </c>
      <c r="AK31">
        <v>18</v>
      </c>
      <c r="AL31">
        <v>7</v>
      </c>
    </row>
    <row r="32" spans="1:38">
      <c r="A32" t="s">
        <v>74</v>
      </c>
      <c r="B32" s="35">
        <v>225.31</v>
      </c>
      <c r="C32" s="35">
        <v>33.76</v>
      </c>
      <c r="D32" s="94">
        <f t="shared" si="0"/>
        <v>84.5</v>
      </c>
      <c r="E32" s="35">
        <v>16.09</v>
      </c>
      <c r="F32" s="35"/>
      <c r="G32" s="35"/>
      <c r="H32" s="35"/>
      <c r="I32" s="35"/>
      <c r="J32" s="38">
        <v>2.13</v>
      </c>
      <c r="K32" s="38">
        <v>2.13</v>
      </c>
      <c r="L32" s="38">
        <v>2.19</v>
      </c>
      <c r="M32">
        <v>106.82</v>
      </c>
      <c r="N32">
        <v>241.18</v>
      </c>
      <c r="O32">
        <v>100.5</v>
      </c>
      <c r="P32">
        <v>3.72</v>
      </c>
      <c r="Q32">
        <v>6.61</v>
      </c>
      <c r="R32" s="94">
        <v>28.17</v>
      </c>
      <c r="S32" s="94">
        <v>28.16</v>
      </c>
      <c r="T32" s="94">
        <v>28.17</v>
      </c>
      <c r="U32">
        <v>3.76</v>
      </c>
      <c r="V32">
        <v>34.476937999999997</v>
      </c>
      <c r="W32">
        <v>3.52</v>
      </c>
      <c r="X32">
        <v>41</v>
      </c>
      <c r="Y32">
        <v>13.66</v>
      </c>
      <c r="Z32">
        <v>13.67</v>
      </c>
      <c r="AA32">
        <v>42.77</v>
      </c>
      <c r="AB32">
        <v>8.5500000000000007</v>
      </c>
      <c r="AC32">
        <v>12.67</v>
      </c>
      <c r="AD32">
        <v>8.5</v>
      </c>
      <c r="AE32">
        <v>6</v>
      </c>
      <c r="AF32">
        <v>3</v>
      </c>
      <c r="AG32">
        <v>10</v>
      </c>
      <c r="AH32">
        <v>34.33</v>
      </c>
      <c r="AI32">
        <v>34.33</v>
      </c>
      <c r="AJ32">
        <v>25.74</v>
      </c>
      <c r="AK32">
        <v>25</v>
      </c>
      <c r="AL32">
        <v>10</v>
      </c>
    </row>
    <row r="33" spans="1:38">
      <c r="A33" t="s">
        <v>75</v>
      </c>
      <c r="B33" s="35">
        <v>177.07</v>
      </c>
      <c r="C33" s="35">
        <v>33.76</v>
      </c>
      <c r="D33" s="94">
        <f t="shared" si="0"/>
        <v>89.5</v>
      </c>
      <c r="E33" s="35">
        <v>16.09</v>
      </c>
      <c r="F33" s="35"/>
      <c r="G33" s="35"/>
      <c r="H33" s="35"/>
      <c r="I33" s="35"/>
      <c r="J33" s="38">
        <v>3.28</v>
      </c>
      <c r="K33" s="38">
        <v>3.28</v>
      </c>
      <c r="L33" s="38">
        <v>3.36</v>
      </c>
      <c r="M33">
        <v>98.31</v>
      </c>
      <c r="N33">
        <v>272.77</v>
      </c>
      <c r="O33">
        <v>91.65</v>
      </c>
      <c r="P33">
        <v>3.72</v>
      </c>
      <c r="Q33">
        <v>6.61</v>
      </c>
      <c r="R33" s="94">
        <v>29.83</v>
      </c>
      <c r="S33" s="94">
        <v>29.84</v>
      </c>
      <c r="T33" s="94">
        <v>29.83</v>
      </c>
      <c r="U33">
        <v>3.76</v>
      </c>
      <c r="V33">
        <v>45.573076</v>
      </c>
      <c r="W33">
        <v>3.52</v>
      </c>
      <c r="X33">
        <v>41.5</v>
      </c>
      <c r="Y33">
        <v>13.84</v>
      </c>
      <c r="Z33">
        <v>13.83</v>
      </c>
      <c r="AA33">
        <v>57.93</v>
      </c>
      <c r="AB33">
        <v>11.59</v>
      </c>
      <c r="AC33">
        <v>18.670000000000002</v>
      </c>
      <c r="AD33">
        <v>12</v>
      </c>
      <c r="AE33">
        <v>16</v>
      </c>
      <c r="AF33">
        <v>8</v>
      </c>
      <c r="AG33">
        <v>14.34</v>
      </c>
      <c r="AH33">
        <v>36.33</v>
      </c>
      <c r="AI33">
        <v>36.33</v>
      </c>
      <c r="AJ33">
        <v>25.74</v>
      </c>
      <c r="AK33">
        <v>39</v>
      </c>
      <c r="AL33">
        <v>16</v>
      </c>
    </row>
    <row r="34" spans="1:38">
      <c r="A34" t="s">
        <v>76</v>
      </c>
      <c r="B34" s="35">
        <v>145.59</v>
      </c>
      <c r="C34" s="35">
        <v>33.76</v>
      </c>
      <c r="D34" s="94">
        <f t="shared" si="0"/>
        <v>89.5</v>
      </c>
      <c r="E34" s="35">
        <v>16.09</v>
      </c>
      <c r="F34" s="35"/>
      <c r="G34" s="35"/>
      <c r="H34" s="35"/>
      <c r="I34" s="35"/>
      <c r="J34" s="38">
        <v>4.26</v>
      </c>
      <c r="K34" s="38">
        <v>4.26</v>
      </c>
      <c r="L34" s="38">
        <v>4.3600000000000003</v>
      </c>
      <c r="M34">
        <v>89.8</v>
      </c>
      <c r="N34">
        <v>272.77</v>
      </c>
      <c r="O34">
        <v>82</v>
      </c>
      <c r="P34">
        <v>3.72</v>
      </c>
      <c r="Q34">
        <v>6.61</v>
      </c>
      <c r="R34" s="94">
        <v>29.83</v>
      </c>
      <c r="S34" s="94">
        <v>29.84</v>
      </c>
      <c r="T34" s="94">
        <v>29.83</v>
      </c>
      <c r="U34">
        <v>3.76</v>
      </c>
      <c r="V34">
        <v>57.243991999999999</v>
      </c>
      <c r="W34">
        <v>3.52</v>
      </c>
      <c r="X34">
        <v>40.5</v>
      </c>
      <c r="Y34">
        <v>13.5</v>
      </c>
      <c r="Z34">
        <v>13.5</v>
      </c>
      <c r="AA34">
        <v>72.72</v>
      </c>
      <c r="AB34">
        <v>14.54</v>
      </c>
      <c r="AC34">
        <v>24.19</v>
      </c>
      <c r="AD34">
        <v>15.5</v>
      </c>
      <c r="AE34">
        <v>23</v>
      </c>
      <c r="AF34">
        <v>11</v>
      </c>
      <c r="AG34">
        <v>14</v>
      </c>
      <c r="AH34">
        <v>38</v>
      </c>
      <c r="AI34">
        <v>38</v>
      </c>
      <c r="AJ34">
        <v>25.24</v>
      </c>
      <c r="AK34">
        <v>56</v>
      </c>
      <c r="AL34">
        <v>24</v>
      </c>
    </row>
    <row r="35" spans="1:38">
      <c r="A35" t="s">
        <v>77</v>
      </c>
      <c r="B35" s="35">
        <v>145.59</v>
      </c>
      <c r="C35" s="35">
        <v>33.76</v>
      </c>
      <c r="D35" s="94">
        <f t="shared" si="0"/>
        <v>90</v>
      </c>
      <c r="E35" s="35">
        <v>16.09</v>
      </c>
      <c r="F35" s="35"/>
      <c r="G35" s="35"/>
      <c r="H35" s="35"/>
      <c r="I35" s="35"/>
      <c r="J35" s="38">
        <v>5.58</v>
      </c>
      <c r="K35" s="38">
        <v>5.58</v>
      </c>
      <c r="L35" s="38">
        <v>5.71</v>
      </c>
      <c r="M35">
        <v>70.33</v>
      </c>
      <c r="N35">
        <v>272.77</v>
      </c>
      <c r="O35">
        <v>67.53</v>
      </c>
      <c r="P35">
        <v>3.88</v>
      </c>
      <c r="Q35">
        <v>6.61</v>
      </c>
      <c r="R35" s="94">
        <v>30</v>
      </c>
      <c r="S35" s="94">
        <v>30</v>
      </c>
      <c r="T35" s="94">
        <v>30</v>
      </c>
      <c r="U35">
        <v>0</v>
      </c>
      <c r="V35">
        <v>67.901740000000004</v>
      </c>
      <c r="W35">
        <v>3.43</v>
      </c>
      <c r="X35">
        <v>40.5</v>
      </c>
      <c r="Y35">
        <v>13.5</v>
      </c>
      <c r="Z35">
        <v>13.5</v>
      </c>
      <c r="AA35">
        <v>91.73</v>
      </c>
      <c r="AB35">
        <v>18.350000000000001</v>
      </c>
      <c r="AC35">
        <v>32.21</v>
      </c>
      <c r="AD35">
        <v>20.85</v>
      </c>
      <c r="AE35">
        <v>36</v>
      </c>
      <c r="AF35">
        <v>18</v>
      </c>
      <c r="AG35">
        <v>13.66</v>
      </c>
      <c r="AH35">
        <v>39.67</v>
      </c>
      <c r="AI35">
        <v>39.67</v>
      </c>
      <c r="AJ35">
        <v>25.24</v>
      </c>
      <c r="AK35">
        <v>70</v>
      </c>
      <c r="AL35">
        <v>30</v>
      </c>
    </row>
    <row r="36" spans="1:38">
      <c r="A36" t="s">
        <v>78</v>
      </c>
      <c r="B36" s="35">
        <v>145.59</v>
      </c>
      <c r="C36" s="35">
        <v>33.76</v>
      </c>
      <c r="D36" s="94">
        <f t="shared" si="0"/>
        <v>92</v>
      </c>
      <c r="E36" s="35">
        <v>16.09</v>
      </c>
      <c r="F36" s="35"/>
      <c r="G36" s="35"/>
      <c r="H36" s="35"/>
      <c r="I36" s="35"/>
      <c r="J36" s="38">
        <v>6.78</v>
      </c>
      <c r="K36" s="38">
        <v>6.78</v>
      </c>
      <c r="L36" s="38">
        <v>6.95</v>
      </c>
      <c r="M36">
        <v>70.33</v>
      </c>
      <c r="N36">
        <v>272.77</v>
      </c>
      <c r="O36">
        <v>62.71</v>
      </c>
      <c r="P36">
        <v>3.88</v>
      </c>
      <c r="Q36">
        <v>6.61</v>
      </c>
      <c r="R36" s="94">
        <v>30.67</v>
      </c>
      <c r="S36" s="94">
        <v>30.66</v>
      </c>
      <c r="T36" s="94">
        <v>30.67</v>
      </c>
      <c r="U36">
        <v>0</v>
      </c>
      <c r="V36">
        <v>77.653481999999997</v>
      </c>
      <c r="W36">
        <v>3.43</v>
      </c>
      <c r="X36">
        <v>40.5</v>
      </c>
      <c r="Y36">
        <v>13.5</v>
      </c>
      <c r="Z36">
        <v>13.5</v>
      </c>
      <c r="AA36">
        <v>110.07</v>
      </c>
      <c r="AB36">
        <v>22.01</v>
      </c>
      <c r="AC36">
        <v>40.36</v>
      </c>
      <c r="AD36">
        <v>24.52</v>
      </c>
      <c r="AE36">
        <v>43</v>
      </c>
      <c r="AF36">
        <v>22</v>
      </c>
      <c r="AG36">
        <v>13.34</v>
      </c>
      <c r="AH36">
        <v>42</v>
      </c>
      <c r="AI36">
        <v>42</v>
      </c>
      <c r="AJ36">
        <v>25.74</v>
      </c>
      <c r="AK36">
        <v>88</v>
      </c>
      <c r="AL36">
        <v>37</v>
      </c>
    </row>
    <row r="37" spans="1:38">
      <c r="A37" t="s">
        <v>79</v>
      </c>
      <c r="B37" s="35">
        <v>110.94</v>
      </c>
      <c r="C37" s="35">
        <v>33.76</v>
      </c>
      <c r="D37" s="94">
        <f t="shared" si="0"/>
        <v>95</v>
      </c>
      <c r="E37" s="35">
        <v>16.09</v>
      </c>
      <c r="F37" s="35"/>
      <c r="G37" s="35"/>
      <c r="H37" s="35"/>
      <c r="I37" s="35"/>
      <c r="J37" s="38">
        <v>8.02</v>
      </c>
      <c r="K37" s="38">
        <v>8.02</v>
      </c>
      <c r="L37" s="38">
        <v>8.2200000000000006</v>
      </c>
      <c r="M37">
        <v>70.33</v>
      </c>
      <c r="N37">
        <v>272.77</v>
      </c>
      <c r="O37">
        <v>53.06</v>
      </c>
      <c r="P37">
        <v>3.57</v>
      </c>
      <c r="Q37">
        <v>6.61</v>
      </c>
      <c r="R37" s="94">
        <v>31.67</v>
      </c>
      <c r="S37" s="94">
        <v>31.66</v>
      </c>
      <c r="T37" s="94">
        <v>31.67</v>
      </c>
      <c r="U37">
        <v>0</v>
      </c>
      <c r="V37">
        <v>87.210384000000005</v>
      </c>
      <c r="W37">
        <v>3.43</v>
      </c>
      <c r="X37">
        <v>42</v>
      </c>
      <c r="Y37">
        <v>14</v>
      </c>
      <c r="Z37">
        <v>14</v>
      </c>
      <c r="AA37">
        <v>129.47999999999999</v>
      </c>
      <c r="AB37">
        <v>25.9</v>
      </c>
      <c r="AC37">
        <v>48.05</v>
      </c>
      <c r="AD37">
        <v>28.13</v>
      </c>
      <c r="AE37">
        <v>50</v>
      </c>
      <c r="AF37">
        <v>25</v>
      </c>
      <c r="AG37">
        <v>13</v>
      </c>
      <c r="AH37">
        <v>42.67</v>
      </c>
      <c r="AI37">
        <v>42.67</v>
      </c>
      <c r="AJ37">
        <v>25.74</v>
      </c>
      <c r="AK37">
        <v>105</v>
      </c>
      <c r="AL37">
        <v>45</v>
      </c>
    </row>
    <row r="38" spans="1:38">
      <c r="A38" t="s">
        <v>80</v>
      </c>
      <c r="B38" s="35">
        <v>110.94</v>
      </c>
      <c r="C38" s="35">
        <v>33.76</v>
      </c>
      <c r="D38" s="94">
        <f t="shared" si="0"/>
        <v>95</v>
      </c>
      <c r="E38" s="35">
        <v>16.09</v>
      </c>
      <c r="F38" s="35"/>
      <c r="G38" s="35"/>
      <c r="H38" s="35"/>
      <c r="I38" s="35"/>
      <c r="J38" s="38">
        <v>9.18</v>
      </c>
      <c r="K38" s="38">
        <v>9.18</v>
      </c>
      <c r="L38" s="38">
        <v>9.41</v>
      </c>
      <c r="M38">
        <v>70.33</v>
      </c>
      <c r="N38">
        <v>272.77</v>
      </c>
      <c r="O38">
        <v>53.06</v>
      </c>
      <c r="P38">
        <v>3.11</v>
      </c>
      <c r="Q38">
        <v>6.61</v>
      </c>
      <c r="R38" s="94">
        <v>31.67</v>
      </c>
      <c r="S38" s="94">
        <v>31.66</v>
      </c>
      <c r="T38" s="94">
        <v>31.67</v>
      </c>
      <c r="U38">
        <v>0</v>
      </c>
      <c r="V38">
        <v>96.397090000000006</v>
      </c>
      <c r="W38">
        <v>3.43</v>
      </c>
      <c r="X38">
        <v>42</v>
      </c>
      <c r="Y38">
        <v>14</v>
      </c>
      <c r="Z38">
        <v>14</v>
      </c>
      <c r="AA38">
        <v>147.30000000000001</v>
      </c>
      <c r="AB38">
        <v>29.46</v>
      </c>
      <c r="AC38">
        <v>55.38</v>
      </c>
      <c r="AD38">
        <v>31.44</v>
      </c>
      <c r="AE38">
        <v>57</v>
      </c>
      <c r="AF38">
        <v>28</v>
      </c>
      <c r="AG38">
        <v>12.66</v>
      </c>
      <c r="AH38">
        <v>43</v>
      </c>
      <c r="AI38">
        <v>43</v>
      </c>
      <c r="AJ38">
        <v>26.24</v>
      </c>
      <c r="AK38">
        <v>123</v>
      </c>
      <c r="AL38">
        <v>52</v>
      </c>
    </row>
    <row r="39" spans="1:38">
      <c r="A39" t="s">
        <v>81</v>
      </c>
      <c r="B39" s="35">
        <v>110.94</v>
      </c>
      <c r="C39" s="35">
        <v>33.76</v>
      </c>
      <c r="D39" s="94">
        <f t="shared" si="0"/>
        <v>95</v>
      </c>
      <c r="E39" s="35">
        <v>16.09</v>
      </c>
      <c r="F39" s="35"/>
      <c r="G39" s="35"/>
      <c r="H39" s="35"/>
      <c r="I39" s="35"/>
      <c r="J39" s="38">
        <v>10.46</v>
      </c>
      <c r="K39" s="38">
        <v>10.46</v>
      </c>
      <c r="L39" s="38">
        <v>10.72</v>
      </c>
      <c r="M39">
        <v>70.33</v>
      </c>
      <c r="N39">
        <v>231.53</v>
      </c>
      <c r="O39">
        <v>53.06</v>
      </c>
      <c r="P39">
        <v>2.72</v>
      </c>
      <c r="Q39">
        <v>6.61</v>
      </c>
      <c r="R39" s="94">
        <v>31.67</v>
      </c>
      <c r="S39" s="94">
        <v>31.66</v>
      </c>
      <c r="T39" s="94">
        <v>31.67</v>
      </c>
      <c r="U39">
        <v>0</v>
      </c>
      <c r="V39">
        <v>104.833662</v>
      </c>
      <c r="W39">
        <v>3.43</v>
      </c>
      <c r="X39">
        <v>42</v>
      </c>
      <c r="Y39">
        <v>14</v>
      </c>
      <c r="Z39">
        <v>14</v>
      </c>
      <c r="AA39">
        <v>163.83000000000001</v>
      </c>
      <c r="AB39">
        <v>32.76</v>
      </c>
      <c r="AC39">
        <v>62.28</v>
      </c>
      <c r="AD39">
        <v>34.520000000000003</v>
      </c>
      <c r="AE39">
        <v>63</v>
      </c>
      <c r="AF39">
        <v>32</v>
      </c>
      <c r="AG39">
        <v>11</v>
      </c>
      <c r="AH39">
        <v>31.67</v>
      </c>
      <c r="AI39">
        <v>31.67</v>
      </c>
      <c r="AJ39">
        <v>26.24</v>
      </c>
      <c r="AK39">
        <v>140</v>
      </c>
      <c r="AL39">
        <v>60</v>
      </c>
    </row>
    <row r="40" spans="1:38">
      <c r="A40" t="s">
        <v>82</v>
      </c>
      <c r="B40" s="35">
        <v>110.94</v>
      </c>
      <c r="C40" s="35">
        <v>33.76</v>
      </c>
      <c r="D40" s="94">
        <f t="shared" si="0"/>
        <v>95</v>
      </c>
      <c r="E40" s="35">
        <v>16.09</v>
      </c>
      <c r="F40" s="35"/>
      <c r="G40" s="35"/>
      <c r="H40" s="35"/>
      <c r="I40" s="35"/>
      <c r="J40" s="38">
        <v>11.58</v>
      </c>
      <c r="K40" s="38">
        <v>11.58</v>
      </c>
      <c r="L40" s="38">
        <v>11.88</v>
      </c>
      <c r="M40">
        <v>70.33</v>
      </c>
      <c r="N40">
        <v>192.94</v>
      </c>
      <c r="O40">
        <v>53.06</v>
      </c>
      <c r="P40">
        <v>2.3199999999999998</v>
      </c>
      <c r="Q40">
        <v>6.61</v>
      </c>
      <c r="R40" s="94">
        <v>31.67</v>
      </c>
      <c r="S40" s="94">
        <v>31.66</v>
      </c>
      <c r="T40" s="94">
        <v>31.67</v>
      </c>
      <c r="U40">
        <v>0</v>
      </c>
      <c r="V40">
        <v>112.412938</v>
      </c>
      <c r="W40">
        <v>3.43</v>
      </c>
      <c r="X40">
        <v>42</v>
      </c>
      <c r="Y40">
        <v>14</v>
      </c>
      <c r="Z40">
        <v>14</v>
      </c>
      <c r="AA40">
        <v>179.81</v>
      </c>
      <c r="AB40">
        <v>35.96</v>
      </c>
      <c r="AC40">
        <v>68.72</v>
      </c>
      <c r="AD40">
        <v>37.21</v>
      </c>
      <c r="AE40">
        <v>70</v>
      </c>
      <c r="AF40">
        <v>35</v>
      </c>
      <c r="AG40">
        <v>10.66</v>
      </c>
      <c r="AH40">
        <v>31.67</v>
      </c>
      <c r="AI40">
        <v>31.67</v>
      </c>
      <c r="AJ40">
        <v>26.24</v>
      </c>
      <c r="AK40">
        <v>154</v>
      </c>
      <c r="AL40">
        <v>66</v>
      </c>
    </row>
    <row r="41" spans="1:38">
      <c r="A41" t="s">
        <v>83</v>
      </c>
      <c r="B41" s="35">
        <v>110.94</v>
      </c>
      <c r="C41" s="35">
        <v>33.76</v>
      </c>
      <c r="D41" s="94">
        <f t="shared" si="0"/>
        <v>95</v>
      </c>
      <c r="E41" s="35">
        <v>16.09</v>
      </c>
      <c r="F41" s="35"/>
      <c r="G41" s="35"/>
      <c r="H41" s="35"/>
      <c r="I41" s="35"/>
      <c r="J41" s="38">
        <v>12.47</v>
      </c>
      <c r="K41" s="38">
        <v>12.47</v>
      </c>
      <c r="L41" s="38">
        <v>12.78</v>
      </c>
      <c r="M41">
        <v>70.33</v>
      </c>
      <c r="N41">
        <v>150.02000000000001</v>
      </c>
      <c r="O41">
        <v>53.06</v>
      </c>
      <c r="P41">
        <v>2.3199999999999998</v>
      </c>
      <c r="Q41">
        <v>6.81</v>
      </c>
      <c r="R41" s="94">
        <v>31.67</v>
      </c>
      <c r="S41" s="94">
        <v>31.66</v>
      </c>
      <c r="T41" s="94">
        <v>31.67</v>
      </c>
      <c r="U41">
        <v>0</v>
      </c>
      <c r="V41">
        <v>118.87188399999999</v>
      </c>
      <c r="W41">
        <v>3.43</v>
      </c>
      <c r="X41">
        <v>41.5</v>
      </c>
      <c r="Y41">
        <v>13.84</v>
      </c>
      <c r="Z41">
        <v>13.83</v>
      </c>
      <c r="AA41">
        <v>195.47</v>
      </c>
      <c r="AB41">
        <v>39.090000000000003</v>
      </c>
      <c r="AC41">
        <v>74.7</v>
      </c>
      <c r="AD41">
        <v>39.840000000000003</v>
      </c>
      <c r="AE41">
        <v>77</v>
      </c>
      <c r="AF41">
        <v>38</v>
      </c>
      <c r="AG41">
        <v>10.66</v>
      </c>
      <c r="AH41">
        <v>26</v>
      </c>
      <c r="AI41">
        <v>26</v>
      </c>
      <c r="AJ41">
        <v>26.24</v>
      </c>
      <c r="AK41">
        <v>168</v>
      </c>
      <c r="AL41">
        <v>72</v>
      </c>
    </row>
    <row r="42" spans="1:38">
      <c r="A42" t="s">
        <v>84</v>
      </c>
      <c r="B42" s="35">
        <v>110.94</v>
      </c>
      <c r="C42" s="35">
        <v>33.76</v>
      </c>
      <c r="D42" s="94">
        <f t="shared" si="0"/>
        <v>94.699999999999989</v>
      </c>
      <c r="E42" s="35">
        <v>16.09</v>
      </c>
      <c r="F42" s="35"/>
      <c r="G42" s="35"/>
      <c r="H42" s="35"/>
      <c r="I42" s="35"/>
      <c r="J42" s="38">
        <v>13.36</v>
      </c>
      <c r="K42" s="38">
        <v>13.36</v>
      </c>
      <c r="L42" s="38">
        <v>13.69</v>
      </c>
      <c r="M42">
        <v>70.33</v>
      </c>
      <c r="N42">
        <v>150.02000000000001</v>
      </c>
      <c r="O42">
        <v>53.06</v>
      </c>
      <c r="P42">
        <v>2.72</v>
      </c>
      <c r="Q42">
        <v>6.81</v>
      </c>
      <c r="R42" s="94">
        <v>31.57</v>
      </c>
      <c r="S42" s="94">
        <v>31.56</v>
      </c>
      <c r="T42" s="94">
        <v>31.57</v>
      </c>
      <c r="U42">
        <v>0</v>
      </c>
      <c r="V42">
        <v>124.06437</v>
      </c>
      <c r="W42">
        <v>3.43</v>
      </c>
      <c r="X42">
        <v>41.5</v>
      </c>
      <c r="Y42">
        <v>13.84</v>
      </c>
      <c r="Z42">
        <v>13.83</v>
      </c>
      <c r="AA42">
        <v>210.39</v>
      </c>
      <c r="AB42">
        <v>42.08</v>
      </c>
      <c r="AC42">
        <v>80.010000000000005</v>
      </c>
      <c r="AD42">
        <v>42.04</v>
      </c>
      <c r="AE42">
        <v>83</v>
      </c>
      <c r="AF42">
        <v>42</v>
      </c>
      <c r="AG42">
        <v>10.34</v>
      </c>
      <c r="AH42">
        <v>26.33</v>
      </c>
      <c r="AI42">
        <v>26.33</v>
      </c>
      <c r="AJ42">
        <v>26.24</v>
      </c>
      <c r="AK42">
        <v>179</v>
      </c>
      <c r="AL42">
        <v>76</v>
      </c>
    </row>
    <row r="43" spans="1:38">
      <c r="A43" t="s">
        <v>85</v>
      </c>
      <c r="B43" s="35">
        <v>110.94</v>
      </c>
      <c r="C43" s="35">
        <v>33.76</v>
      </c>
      <c r="D43" s="94">
        <f t="shared" si="0"/>
        <v>94.699999999999989</v>
      </c>
      <c r="E43" s="35">
        <v>16.09</v>
      </c>
      <c r="F43" s="35"/>
      <c r="G43" s="35"/>
      <c r="H43" s="35"/>
      <c r="I43" s="35"/>
      <c r="J43" s="38">
        <v>14.12</v>
      </c>
      <c r="K43" s="38">
        <v>14.12</v>
      </c>
      <c r="L43" s="38">
        <v>14.48</v>
      </c>
      <c r="M43">
        <v>70.33</v>
      </c>
      <c r="N43">
        <v>150.02000000000001</v>
      </c>
      <c r="O43">
        <v>53.06</v>
      </c>
      <c r="P43">
        <v>3.49</v>
      </c>
      <c r="Q43">
        <v>6.81</v>
      </c>
      <c r="R43" s="94">
        <v>31.57</v>
      </c>
      <c r="S43" s="94">
        <v>31.56</v>
      </c>
      <c r="T43" s="94">
        <v>31.57</v>
      </c>
      <c r="U43">
        <v>0</v>
      </c>
      <c r="V43">
        <v>128.652852</v>
      </c>
      <c r="W43">
        <v>3.34</v>
      </c>
      <c r="X43">
        <v>42</v>
      </c>
      <c r="Y43">
        <v>14</v>
      </c>
      <c r="Z43">
        <v>14</v>
      </c>
      <c r="AA43">
        <v>222.88</v>
      </c>
      <c r="AB43">
        <v>44.58</v>
      </c>
      <c r="AC43">
        <v>84.62</v>
      </c>
      <c r="AD43">
        <v>43.96</v>
      </c>
      <c r="AE43">
        <v>87</v>
      </c>
      <c r="AF43">
        <v>43</v>
      </c>
      <c r="AG43">
        <v>10</v>
      </c>
      <c r="AH43">
        <v>26.67</v>
      </c>
      <c r="AI43">
        <v>26.67</v>
      </c>
      <c r="AJ43">
        <v>26.75</v>
      </c>
      <c r="AK43">
        <v>186</v>
      </c>
      <c r="AL43">
        <v>79</v>
      </c>
    </row>
    <row r="44" spans="1:38">
      <c r="A44" t="s">
        <v>86</v>
      </c>
      <c r="B44" s="35">
        <v>110.94</v>
      </c>
      <c r="C44" s="35">
        <v>33.76</v>
      </c>
      <c r="D44" s="94">
        <f t="shared" si="0"/>
        <v>94.699999999999989</v>
      </c>
      <c r="E44" s="35">
        <v>16.09</v>
      </c>
      <c r="F44" s="35"/>
      <c r="G44" s="35"/>
      <c r="H44" s="35"/>
      <c r="I44" s="35"/>
      <c r="J44" s="38">
        <v>14.78</v>
      </c>
      <c r="K44" s="38">
        <v>14.78</v>
      </c>
      <c r="L44" s="38">
        <v>15.15</v>
      </c>
      <c r="M44">
        <v>70.33</v>
      </c>
      <c r="N44">
        <v>150.02000000000001</v>
      </c>
      <c r="O44">
        <v>53.06</v>
      </c>
      <c r="P44">
        <v>3.88</v>
      </c>
      <c r="Q44">
        <v>6.81</v>
      </c>
      <c r="R44" s="94">
        <v>31.57</v>
      </c>
      <c r="S44" s="94">
        <v>31.56</v>
      </c>
      <c r="T44" s="94">
        <v>31.57</v>
      </c>
      <c r="U44">
        <v>0</v>
      </c>
      <c r="V44">
        <v>132.71526600000001</v>
      </c>
      <c r="W44">
        <v>3.34</v>
      </c>
      <c r="X44">
        <v>43</v>
      </c>
      <c r="Y44">
        <v>14.34</v>
      </c>
      <c r="Z44">
        <v>14.33</v>
      </c>
      <c r="AA44">
        <v>231.78</v>
      </c>
      <c r="AB44">
        <v>46.36</v>
      </c>
      <c r="AC44">
        <v>88.8</v>
      </c>
      <c r="AD44">
        <v>44.8</v>
      </c>
      <c r="AE44">
        <v>90</v>
      </c>
      <c r="AF44">
        <v>45</v>
      </c>
      <c r="AG44">
        <v>10.34</v>
      </c>
      <c r="AH44">
        <v>27</v>
      </c>
      <c r="AI44">
        <v>27</v>
      </c>
      <c r="AJ44">
        <v>26.75</v>
      </c>
      <c r="AK44">
        <v>193</v>
      </c>
      <c r="AL44">
        <v>82</v>
      </c>
    </row>
    <row r="45" spans="1:38">
      <c r="A45" t="s">
        <v>87</v>
      </c>
      <c r="B45" s="35">
        <v>110.94</v>
      </c>
      <c r="C45" s="35">
        <v>33.76</v>
      </c>
      <c r="D45" s="94">
        <f t="shared" si="0"/>
        <v>94.699999999999989</v>
      </c>
      <c r="E45" s="35">
        <v>16.09</v>
      </c>
      <c r="F45" s="35"/>
      <c r="G45" s="35"/>
      <c r="H45" s="35"/>
      <c r="I45" s="35"/>
      <c r="J45" s="38">
        <v>15.43</v>
      </c>
      <c r="K45" s="38">
        <v>15.43</v>
      </c>
      <c r="L45" s="38">
        <v>15.82</v>
      </c>
      <c r="M45">
        <v>70.33</v>
      </c>
      <c r="N45">
        <v>150.02000000000001</v>
      </c>
      <c r="O45">
        <v>53.06</v>
      </c>
      <c r="P45">
        <v>3.88</v>
      </c>
      <c r="Q45">
        <v>6.81</v>
      </c>
      <c r="R45" s="94">
        <v>31.57</v>
      </c>
      <c r="S45" s="94">
        <v>31.56</v>
      </c>
      <c r="T45" s="94">
        <v>31.57</v>
      </c>
      <c r="U45">
        <v>0</v>
      </c>
      <c r="V45">
        <v>136.33929000000001</v>
      </c>
      <c r="W45">
        <v>3.34</v>
      </c>
      <c r="X45">
        <v>35</v>
      </c>
      <c r="Y45">
        <v>11.66</v>
      </c>
      <c r="Z45">
        <v>11.67</v>
      </c>
      <c r="AA45">
        <v>233.33</v>
      </c>
      <c r="AB45">
        <v>46.67</v>
      </c>
      <c r="AC45">
        <v>91.13</v>
      </c>
      <c r="AD45">
        <v>45</v>
      </c>
      <c r="AE45">
        <v>93</v>
      </c>
      <c r="AF45">
        <v>46</v>
      </c>
      <c r="AG45">
        <v>10.66</v>
      </c>
      <c r="AH45">
        <v>27.67</v>
      </c>
      <c r="AI45">
        <v>27.67</v>
      </c>
      <c r="AJ45">
        <v>27.75</v>
      </c>
      <c r="AK45">
        <v>193</v>
      </c>
      <c r="AL45">
        <v>82</v>
      </c>
    </row>
    <row r="46" spans="1:38">
      <c r="A46" t="s">
        <v>88</v>
      </c>
      <c r="B46" s="35">
        <v>110.94</v>
      </c>
      <c r="C46" s="35">
        <v>33.76</v>
      </c>
      <c r="D46" s="94">
        <f t="shared" si="0"/>
        <v>94.699999999999989</v>
      </c>
      <c r="E46" s="35">
        <v>16.09</v>
      </c>
      <c r="F46" s="35"/>
      <c r="G46" s="35"/>
      <c r="H46" s="35"/>
      <c r="I46" s="35"/>
      <c r="J46" s="38">
        <v>15.86</v>
      </c>
      <c r="K46" s="38">
        <v>15.86</v>
      </c>
      <c r="L46" s="38">
        <v>16.260000000000002</v>
      </c>
      <c r="M46">
        <v>70.33</v>
      </c>
      <c r="N46">
        <v>192.94</v>
      </c>
      <c r="O46">
        <v>53.06</v>
      </c>
      <c r="P46">
        <v>3.88</v>
      </c>
      <c r="Q46">
        <v>6.81</v>
      </c>
      <c r="R46" s="94">
        <v>31.57</v>
      </c>
      <c r="S46" s="94">
        <v>31.56</v>
      </c>
      <c r="T46" s="94">
        <v>31.57</v>
      </c>
      <c r="U46">
        <v>0</v>
      </c>
      <c r="V46">
        <v>139.63208599999999</v>
      </c>
      <c r="W46">
        <v>3.34</v>
      </c>
      <c r="X46">
        <v>35</v>
      </c>
      <c r="Y46">
        <v>11.66</v>
      </c>
      <c r="Z46">
        <v>11.67</v>
      </c>
      <c r="AA46">
        <v>233.33</v>
      </c>
      <c r="AB46">
        <v>46.67</v>
      </c>
      <c r="AC46">
        <v>91.96</v>
      </c>
      <c r="AD46">
        <v>45.5</v>
      </c>
      <c r="AE46">
        <v>94</v>
      </c>
      <c r="AF46">
        <v>47</v>
      </c>
      <c r="AG46">
        <v>10.66</v>
      </c>
      <c r="AH46">
        <v>28</v>
      </c>
      <c r="AI46">
        <v>28</v>
      </c>
      <c r="AJ46">
        <v>27.75</v>
      </c>
      <c r="AK46">
        <v>196</v>
      </c>
      <c r="AL46">
        <v>84</v>
      </c>
    </row>
    <row r="47" spans="1:38">
      <c r="A47" t="s">
        <v>89</v>
      </c>
      <c r="B47" s="35">
        <v>110.94</v>
      </c>
      <c r="C47" s="35">
        <v>33.76</v>
      </c>
      <c r="D47" s="94">
        <f t="shared" si="0"/>
        <v>93.7</v>
      </c>
      <c r="E47" s="35">
        <v>16.09</v>
      </c>
      <c r="F47" s="35"/>
      <c r="G47" s="35"/>
      <c r="H47" s="35"/>
      <c r="I47" s="35"/>
      <c r="J47" s="38">
        <v>16.239999999999998</v>
      </c>
      <c r="K47" s="38">
        <v>16.239999999999998</v>
      </c>
      <c r="L47" s="38">
        <v>16.649999999999999</v>
      </c>
      <c r="M47">
        <v>70.33</v>
      </c>
      <c r="N47">
        <v>192.94</v>
      </c>
      <c r="O47">
        <v>53.06</v>
      </c>
      <c r="P47">
        <v>3.72</v>
      </c>
      <c r="Q47">
        <v>6.81</v>
      </c>
      <c r="R47" s="94">
        <v>31.23</v>
      </c>
      <c r="S47" s="94">
        <v>31.24</v>
      </c>
      <c r="T47" s="94">
        <v>31.23</v>
      </c>
      <c r="U47">
        <v>0</v>
      </c>
      <c r="V47">
        <v>141.853262</v>
      </c>
      <c r="W47">
        <v>3.48</v>
      </c>
      <c r="X47">
        <v>35.5</v>
      </c>
      <c r="Y47">
        <v>11.84</v>
      </c>
      <c r="Z47">
        <v>11.83</v>
      </c>
      <c r="AA47">
        <v>233.33</v>
      </c>
      <c r="AB47">
        <v>46.67</v>
      </c>
      <c r="AC47">
        <v>92.08</v>
      </c>
      <c r="AD47">
        <v>46</v>
      </c>
      <c r="AE47">
        <v>94</v>
      </c>
      <c r="AF47">
        <v>47</v>
      </c>
      <c r="AG47">
        <v>10.66</v>
      </c>
      <c r="AH47">
        <v>28.67</v>
      </c>
      <c r="AI47">
        <v>28.67</v>
      </c>
      <c r="AJ47">
        <v>27.75</v>
      </c>
      <c r="AK47">
        <v>196</v>
      </c>
      <c r="AL47">
        <v>84</v>
      </c>
    </row>
    <row r="48" spans="1:38">
      <c r="A48" t="s">
        <v>90</v>
      </c>
      <c r="B48" s="35">
        <v>110.94</v>
      </c>
      <c r="C48" s="35">
        <v>33.76</v>
      </c>
      <c r="D48" s="94">
        <f t="shared" si="0"/>
        <v>93.199999999999989</v>
      </c>
      <c r="E48" s="35">
        <v>16.09</v>
      </c>
      <c r="F48" s="35"/>
      <c r="G48" s="35"/>
      <c r="H48" s="35"/>
      <c r="I48" s="35"/>
      <c r="J48" s="38">
        <v>16.239999999999998</v>
      </c>
      <c r="K48" s="38">
        <v>16.239999999999998</v>
      </c>
      <c r="L48" s="38">
        <v>16.649999999999999</v>
      </c>
      <c r="M48">
        <v>70.33</v>
      </c>
      <c r="N48">
        <v>192.94</v>
      </c>
      <c r="O48">
        <v>53.06</v>
      </c>
      <c r="P48">
        <v>3.72</v>
      </c>
      <c r="Q48">
        <v>6.81</v>
      </c>
      <c r="R48" s="94">
        <v>31.07</v>
      </c>
      <c r="S48" s="94">
        <v>31.06</v>
      </c>
      <c r="T48" s="94">
        <v>31.07</v>
      </c>
      <c r="U48">
        <v>0</v>
      </c>
      <c r="V48">
        <v>143.22688400000001</v>
      </c>
      <c r="W48">
        <v>3.48</v>
      </c>
      <c r="X48">
        <v>36</v>
      </c>
      <c r="Y48">
        <v>12</v>
      </c>
      <c r="Z48">
        <v>12</v>
      </c>
      <c r="AA48">
        <v>233.33</v>
      </c>
      <c r="AB48">
        <v>46.67</v>
      </c>
      <c r="AC48">
        <v>92.04</v>
      </c>
      <c r="AD48">
        <v>47.5</v>
      </c>
      <c r="AE48">
        <v>94</v>
      </c>
      <c r="AF48">
        <v>47</v>
      </c>
      <c r="AG48">
        <v>10.66</v>
      </c>
      <c r="AH48">
        <v>29.33</v>
      </c>
      <c r="AI48">
        <v>29.33</v>
      </c>
      <c r="AJ48">
        <v>27.75</v>
      </c>
      <c r="AK48">
        <v>196</v>
      </c>
      <c r="AL48">
        <v>84</v>
      </c>
    </row>
    <row r="49" spans="1:38">
      <c r="A49" t="s">
        <v>91</v>
      </c>
      <c r="B49" s="35">
        <v>110.94</v>
      </c>
      <c r="C49" s="35">
        <v>33.76</v>
      </c>
      <c r="D49" s="94">
        <f t="shared" si="0"/>
        <v>93.199999999999989</v>
      </c>
      <c r="E49" s="35">
        <v>12.28</v>
      </c>
      <c r="F49" s="35"/>
      <c r="G49" s="35"/>
      <c r="H49" s="35"/>
      <c r="I49" s="35"/>
      <c r="J49" s="38">
        <v>16.239999999999998</v>
      </c>
      <c r="K49" s="38">
        <v>16.239999999999998</v>
      </c>
      <c r="L49" s="38">
        <v>16.649999999999999</v>
      </c>
      <c r="M49">
        <v>70.33</v>
      </c>
      <c r="N49">
        <v>192.94</v>
      </c>
      <c r="O49">
        <v>53.06</v>
      </c>
      <c r="P49">
        <v>3.72</v>
      </c>
      <c r="Q49">
        <v>6.81</v>
      </c>
      <c r="R49" s="94">
        <v>31.07</v>
      </c>
      <c r="S49" s="94">
        <v>31.06</v>
      </c>
      <c r="T49" s="94">
        <v>31.07</v>
      </c>
      <c r="U49">
        <v>0</v>
      </c>
      <c r="V49">
        <v>144.356956</v>
      </c>
      <c r="W49">
        <v>3.48</v>
      </c>
      <c r="X49">
        <v>36.5</v>
      </c>
      <c r="Y49">
        <v>12.16</v>
      </c>
      <c r="Z49">
        <v>12.17</v>
      </c>
      <c r="AA49">
        <v>233.33</v>
      </c>
      <c r="AB49">
        <v>46.67</v>
      </c>
      <c r="AC49">
        <v>92.12</v>
      </c>
      <c r="AD49">
        <v>47.5</v>
      </c>
      <c r="AE49">
        <v>94</v>
      </c>
      <c r="AF49">
        <v>47</v>
      </c>
      <c r="AG49">
        <v>10.66</v>
      </c>
      <c r="AH49">
        <v>36</v>
      </c>
      <c r="AI49">
        <v>36</v>
      </c>
      <c r="AJ49">
        <v>27.75</v>
      </c>
      <c r="AK49">
        <v>196</v>
      </c>
      <c r="AL49">
        <v>84</v>
      </c>
    </row>
    <row r="50" spans="1:38">
      <c r="A50" t="s">
        <v>92</v>
      </c>
      <c r="B50" s="35">
        <v>110.94</v>
      </c>
      <c r="C50" s="35">
        <v>33.76</v>
      </c>
      <c r="D50" s="94">
        <f t="shared" si="0"/>
        <v>93.199999999999989</v>
      </c>
      <c r="E50" s="35">
        <v>12.28</v>
      </c>
      <c r="F50" s="35"/>
      <c r="G50" s="35"/>
      <c r="H50" s="35"/>
      <c r="I50" s="35"/>
      <c r="J50" s="38">
        <v>16.239999999999998</v>
      </c>
      <c r="K50" s="38">
        <v>16.239999999999998</v>
      </c>
      <c r="L50" s="38">
        <v>16.649999999999999</v>
      </c>
      <c r="M50">
        <v>70.33</v>
      </c>
      <c r="N50">
        <v>192.94</v>
      </c>
      <c r="O50">
        <v>53.06</v>
      </c>
      <c r="P50">
        <v>3.72</v>
      </c>
      <c r="Q50">
        <v>7.21</v>
      </c>
      <c r="R50" s="94">
        <v>31.07</v>
      </c>
      <c r="S50" s="94">
        <v>31.06</v>
      </c>
      <c r="T50" s="94">
        <v>31.07</v>
      </c>
      <c r="U50">
        <v>0</v>
      </c>
      <c r="V50">
        <v>145.49677</v>
      </c>
      <c r="W50">
        <v>3.48</v>
      </c>
      <c r="X50">
        <v>37.5</v>
      </c>
      <c r="Y50">
        <v>12.5</v>
      </c>
      <c r="Z50">
        <v>12.5</v>
      </c>
      <c r="AA50">
        <v>233.33</v>
      </c>
      <c r="AB50">
        <v>46.67</v>
      </c>
      <c r="AC50">
        <v>92.3</v>
      </c>
      <c r="AD50">
        <v>47.5</v>
      </c>
      <c r="AE50">
        <v>94</v>
      </c>
      <c r="AF50">
        <v>47</v>
      </c>
      <c r="AG50">
        <v>10.66</v>
      </c>
      <c r="AH50">
        <v>36.67</v>
      </c>
      <c r="AI50">
        <v>36.67</v>
      </c>
      <c r="AJ50">
        <v>27.75</v>
      </c>
      <c r="AK50">
        <v>196</v>
      </c>
      <c r="AL50">
        <v>84</v>
      </c>
    </row>
    <row r="51" spans="1:38">
      <c r="A51" t="s">
        <v>93</v>
      </c>
      <c r="B51" s="35">
        <v>110.94</v>
      </c>
      <c r="C51" s="35">
        <v>33.76</v>
      </c>
      <c r="D51" s="94">
        <f t="shared" si="0"/>
        <v>93.199999999999989</v>
      </c>
      <c r="E51" s="35">
        <v>12.28</v>
      </c>
      <c r="F51" s="35"/>
      <c r="G51" s="35"/>
      <c r="H51" s="35"/>
      <c r="I51" s="35"/>
      <c r="J51" s="38">
        <v>16.239999999999998</v>
      </c>
      <c r="K51" s="38">
        <v>16.239999999999998</v>
      </c>
      <c r="L51" s="38">
        <v>16.649999999999999</v>
      </c>
      <c r="M51">
        <v>70.33</v>
      </c>
      <c r="N51">
        <v>192.94</v>
      </c>
      <c r="O51">
        <v>53.06</v>
      </c>
      <c r="P51">
        <v>3.72</v>
      </c>
      <c r="Q51">
        <v>8.01</v>
      </c>
      <c r="R51" s="94">
        <v>31.07</v>
      </c>
      <c r="S51" s="94">
        <v>31.06</v>
      </c>
      <c r="T51" s="94">
        <v>31.07</v>
      </c>
      <c r="U51">
        <v>0</v>
      </c>
      <c r="V51">
        <v>145.59419</v>
      </c>
      <c r="W51">
        <v>3.62</v>
      </c>
      <c r="X51">
        <v>44.5</v>
      </c>
      <c r="Y51">
        <v>14.84</v>
      </c>
      <c r="Z51">
        <v>14.83</v>
      </c>
      <c r="AA51">
        <v>233.33</v>
      </c>
      <c r="AB51">
        <v>46.67</v>
      </c>
      <c r="AC51">
        <v>92.4</v>
      </c>
      <c r="AD51">
        <v>47.5</v>
      </c>
      <c r="AE51">
        <v>94</v>
      </c>
      <c r="AF51">
        <v>47</v>
      </c>
      <c r="AG51">
        <v>13</v>
      </c>
      <c r="AH51">
        <v>40.67</v>
      </c>
      <c r="AI51">
        <v>40.67</v>
      </c>
      <c r="AJ51">
        <v>27.75</v>
      </c>
      <c r="AK51">
        <v>196</v>
      </c>
      <c r="AL51">
        <v>84</v>
      </c>
    </row>
    <row r="52" spans="1:38">
      <c r="A52" t="s">
        <v>94</v>
      </c>
      <c r="B52" s="35">
        <v>110.94</v>
      </c>
      <c r="C52" s="35">
        <v>33.76</v>
      </c>
      <c r="D52" s="94">
        <f t="shared" si="0"/>
        <v>93.199999999999989</v>
      </c>
      <c r="E52" s="35">
        <v>12.28</v>
      </c>
      <c r="F52" s="35"/>
      <c r="G52" s="35"/>
      <c r="H52" s="35"/>
      <c r="I52" s="35"/>
      <c r="J52" s="38">
        <v>16.239999999999998</v>
      </c>
      <c r="K52" s="38">
        <v>16.239999999999998</v>
      </c>
      <c r="L52" s="38">
        <v>16.649999999999999</v>
      </c>
      <c r="M52">
        <v>70.33</v>
      </c>
      <c r="N52">
        <v>192.94</v>
      </c>
      <c r="O52">
        <v>53.06</v>
      </c>
      <c r="P52">
        <v>3.72</v>
      </c>
      <c r="Q52">
        <v>9.2100000000000009</v>
      </c>
      <c r="R52" s="94">
        <v>31.07</v>
      </c>
      <c r="S52" s="94">
        <v>31.06</v>
      </c>
      <c r="T52" s="94">
        <v>31.07</v>
      </c>
      <c r="U52">
        <v>0</v>
      </c>
      <c r="V52">
        <v>144.42515</v>
      </c>
      <c r="W52">
        <v>3.62</v>
      </c>
      <c r="X52">
        <v>44.5</v>
      </c>
      <c r="Y52">
        <v>14.84</v>
      </c>
      <c r="Z52">
        <v>14.83</v>
      </c>
      <c r="AA52">
        <v>233.33</v>
      </c>
      <c r="AB52">
        <v>46.67</v>
      </c>
      <c r="AC52">
        <v>92.36</v>
      </c>
      <c r="AD52">
        <v>47.5</v>
      </c>
      <c r="AE52">
        <v>94</v>
      </c>
      <c r="AF52">
        <v>47</v>
      </c>
      <c r="AG52">
        <v>13</v>
      </c>
      <c r="AH52">
        <v>41.67</v>
      </c>
      <c r="AI52">
        <v>41.67</v>
      </c>
      <c r="AJ52">
        <v>27.75</v>
      </c>
      <c r="AK52">
        <v>196</v>
      </c>
      <c r="AL52">
        <v>84</v>
      </c>
    </row>
    <row r="53" spans="1:38">
      <c r="A53" t="s">
        <v>95</v>
      </c>
      <c r="B53" s="35">
        <v>110.94</v>
      </c>
      <c r="C53" s="35">
        <v>33.76</v>
      </c>
      <c r="D53" s="94">
        <f t="shared" si="0"/>
        <v>93.199999999999989</v>
      </c>
      <c r="E53" s="35">
        <v>12.28</v>
      </c>
      <c r="F53" s="35"/>
      <c r="G53" s="35"/>
      <c r="H53" s="35"/>
      <c r="I53" s="35"/>
      <c r="J53" s="38">
        <v>16.239999999999998</v>
      </c>
      <c r="K53" s="38">
        <v>16.239999999999998</v>
      </c>
      <c r="L53" s="38">
        <v>16.649999999999999</v>
      </c>
      <c r="M53">
        <v>70.33</v>
      </c>
      <c r="N53">
        <v>192.94</v>
      </c>
      <c r="O53">
        <v>53.06</v>
      </c>
      <c r="P53">
        <v>3.72</v>
      </c>
      <c r="Q53">
        <v>8.01</v>
      </c>
      <c r="R53" s="94">
        <v>31.07</v>
      </c>
      <c r="S53" s="94">
        <v>31.06</v>
      </c>
      <c r="T53" s="94">
        <v>31.07</v>
      </c>
      <c r="U53">
        <v>0</v>
      </c>
      <c r="V53">
        <v>142.35010399999999</v>
      </c>
      <c r="W53">
        <v>3.62</v>
      </c>
      <c r="X53">
        <v>59</v>
      </c>
      <c r="Y53">
        <v>19.66</v>
      </c>
      <c r="Z53">
        <v>19.670000000000002</v>
      </c>
      <c r="AA53">
        <v>233.33</v>
      </c>
      <c r="AB53">
        <v>46.67</v>
      </c>
      <c r="AC53">
        <v>92.31</v>
      </c>
      <c r="AD53">
        <v>47.5</v>
      </c>
      <c r="AE53">
        <v>94</v>
      </c>
      <c r="AF53">
        <v>47</v>
      </c>
      <c r="AG53">
        <v>15.34</v>
      </c>
      <c r="AH53">
        <v>48.67</v>
      </c>
      <c r="AI53">
        <v>48.67</v>
      </c>
      <c r="AJ53">
        <v>28.27</v>
      </c>
      <c r="AK53">
        <v>196</v>
      </c>
      <c r="AL53">
        <v>84</v>
      </c>
    </row>
    <row r="54" spans="1:38">
      <c r="A54" t="s">
        <v>96</v>
      </c>
      <c r="B54" s="35">
        <v>110.94</v>
      </c>
      <c r="C54" s="35">
        <v>33.76</v>
      </c>
      <c r="D54" s="94">
        <f t="shared" si="0"/>
        <v>93.199999999999989</v>
      </c>
      <c r="E54" s="35">
        <v>12.28</v>
      </c>
      <c r="F54" s="35"/>
      <c r="G54" s="35"/>
      <c r="H54" s="35"/>
      <c r="I54" s="35"/>
      <c r="J54" s="38">
        <v>16.239999999999998</v>
      </c>
      <c r="K54" s="38">
        <v>16.239999999999998</v>
      </c>
      <c r="L54" s="38">
        <v>16.649999999999999</v>
      </c>
      <c r="M54">
        <v>70.33</v>
      </c>
      <c r="N54">
        <v>192.94</v>
      </c>
      <c r="O54">
        <v>53.06</v>
      </c>
      <c r="P54">
        <v>3.72</v>
      </c>
      <c r="Q54">
        <v>8.61</v>
      </c>
      <c r="R54" s="94">
        <v>31.07</v>
      </c>
      <c r="S54" s="94">
        <v>31.06</v>
      </c>
      <c r="T54" s="94">
        <v>31.07</v>
      </c>
      <c r="U54">
        <v>0</v>
      </c>
      <c r="V54">
        <v>139.82692599999999</v>
      </c>
      <c r="W54">
        <v>3.62</v>
      </c>
      <c r="X54">
        <v>59.5</v>
      </c>
      <c r="Y54">
        <v>19.84</v>
      </c>
      <c r="Z54">
        <v>19.829999999999998</v>
      </c>
      <c r="AA54">
        <v>233.33</v>
      </c>
      <c r="AB54">
        <v>46.67</v>
      </c>
      <c r="AC54">
        <v>92.25</v>
      </c>
      <c r="AD54">
        <v>47.5</v>
      </c>
      <c r="AE54">
        <v>94</v>
      </c>
      <c r="AF54">
        <v>47</v>
      </c>
      <c r="AG54">
        <v>16</v>
      </c>
      <c r="AH54">
        <v>49.33</v>
      </c>
      <c r="AI54">
        <v>49.33</v>
      </c>
      <c r="AJ54">
        <v>28.27</v>
      </c>
      <c r="AK54">
        <v>196</v>
      </c>
      <c r="AL54">
        <v>84</v>
      </c>
    </row>
    <row r="55" spans="1:38">
      <c r="A55" t="s">
        <v>97</v>
      </c>
      <c r="B55" s="35">
        <v>110.94</v>
      </c>
      <c r="C55" s="35">
        <v>33.76</v>
      </c>
      <c r="D55" s="94">
        <f t="shared" si="0"/>
        <v>93.199999999999989</v>
      </c>
      <c r="E55" s="35">
        <v>12.28</v>
      </c>
      <c r="F55" s="35"/>
      <c r="G55" s="35"/>
      <c r="H55" s="35"/>
      <c r="I55" s="35"/>
      <c r="J55" s="38">
        <v>16.239999999999998</v>
      </c>
      <c r="K55" s="38">
        <v>16.239999999999998</v>
      </c>
      <c r="L55" s="38">
        <v>16.649999999999999</v>
      </c>
      <c r="M55">
        <v>70.33</v>
      </c>
      <c r="N55">
        <v>173.65</v>
      </c>
      <c r="O55">
        <v>53.06</v>
      </c>
      <c r="P55">
        <v>3.88</v>
      </c>
      <c r="Q55">
        <v>9.81</v>
      </c>
      <c r="R55" s="94">
        <v>31.07</v>
      </c>
      <c r="S55" s="94">
        <v>31.06</v>
      </c>
      <c r="T55" s="94">
        <v>31.07</v>
      </c>
      <c r="U55">
        <v>0</v>
      </c>
      <c r="V55">
        <v>138.209754</v>
      </c>
      <c r="W55">
        <v>3.71</v>
      </c>
      <c r="X55">
        <v>60</v>
      </c>
      <c r="Y55">
        <v>20</v>
      </c>
      <c r="Z55">
        <v>20</v>
      </c>
      <c r="AA55">
        <v>233.33</v>
      </c>
      <c r="AB55">
        <v>46.67</v>
      </c>
      <c r="AC55">
        <v>92.15</v>
      </c>
      <c r="AD55">
        <v>47.5</v>
      </c>
      <c r="AE55">
        <v>94</v>
      </c>
      <c r="AF55">
        <v>47</v>
      </c>
      <c r="AG55">
        <v>18.34</v>
      </c>
      <c r="AH55">
        <v>50</v>
      </c>
      <c r="AI55">
        <v>50</v>
      </c>
      <c r="AJ55">
        <v>27.25</v>
      </c>
      <c r="AK55">
        <v>196</v>
      </c>
      <c r="AL55">
        <v>84</v>
      </c>
    </row>
    <row r="56" spans="1:38">
      <c r="A56" t="s">
        <v>98</v>
      </c>
      <c r="B56" s="35">
        <v>110.94</v>
      </c>
      <c r="C56" s="35">
        <v>33.76</v>
      </c>
      <c r="D56" s="94">
        <f t="shared" si="0"/>
        <v>93.199999999999989</v>
      </c>
      <c r="E56" s="35">
        <v>12.28</v>
      </c>
      <c r="F56" s="35"/>
      <c r="G56" s="35"/>
      <c r="H56" s="35"/>
      <c r="I56" s="35"/>
      <c r="J56" s="38">
        <v>16.239999999999998</v>
      </c>
      <c r="K56" s="38">
        <v>16.239999999999998</v>
      </c>
      <c r="L56" s="38">
        <v>16.649999999999999</v>
      </c>
      <c r="M56">
        <v>70.33</v>
      </c>
      <c r="N56">
        <v>150.02000000000001</v>
      </c>
      <c r="O56">
        <v>53.06</v>
      </c>
      <c r="P56">
        <v>3.88</v>
      </c>
      <c r="Q56">
        <v>11.41</v>
      </c>
      <c r="R56" s="94">
        <v>31.07</v>
      </c>
      <c r="S56" s="94">
        <v>31.06</v>
      </c>
      <c r="T56" s="94">
        <v>31.07</v>
      </c>
      <c r="U56">
        <v>0</v>
      </c>
      <c r="V56">
        <v>136.67051799999999</v>
      </c>
      <c r="W56">
        <v>3.71</v>
      </c>
      <c r="X56">
        <v>61</v>
      </c>
      <c r="Y56">
        <v>20.34</v>
      </c>
      <c r="Z56">
        <v>20.329999999999998</v>
      </c>
      <c r="AA56">
        <v>233.33</v>
      </c>
      <c r="AB56">
        <v>46.67</v>
      </c>
      <c r="AC56">
        <v>92.15</v>
      </c>
      <c r="AD56">
        <v>47.5</v>
      </c>
      <c r="AE56">
        <v>94</v>
      </c>
      <c r="AF56">
        <v>47</v>
      </c>
      <c r="AG56">
        <v>19</v>
      </c>
      <c r="AH56">
        <v>50.67</v>
      </c>
      <c r="AI56">
        <v>50.67</v>
      </c>
      <c r="AJ56">
        <v>27.75</v>
      </c>
      <c r="AK56">
        <v>196</v>
      </c>
      <c r="AL56">
        <v>84</v>
      </c>
    </row>
    <row r="57" spans="1:38">
      <c r="A57" t="s">
        <v>99</v>
      </c>
      <c r="B57" s="35">
        <v>110.94</v>
      </c>
      <c r="C57" s="35">
        <v>33.76</v>
      </c>
      <c r="D57" s="94">
        <f t="shared" si="0"/>
        <v>93.199999999999989</v>
      </c>
      <c r="E57" s="35">
        <v>12.28</v>
      </c>
      <c r="F57" s="35"/>
      <c r="G57" s="35"/>
      <c r="H57" s="35"/>
      <c r="I57" s="35"/>
      <c r="J57" s="38">
        <v>16.239999999999998</v>
      </c>
      <c r="K57" s="38">
        <v>16.239999999999998</v>
      </c>
      <c r="L57" s="38">
        <v>16.649999999999999</v>
      </c>
      <c r="M57">
        <v>70.33</v>
      </c>
      <c r="N57">
        <v>192.94</v>
      </c>
      <c r="O57">
        <v>53.06</v>
      </c>
      <c r="P57">
        <v>3.88</v>
      </c>
      <c r="Q57">
        <v>10.81</v>
      </c>
      <c r="R57" s="94">
        <v>31.07</v>
      </c>
      <c r="S57" s="94">
        <v>31.06</v>
      </c>
      <c r="T57" s="94">
        <v>31.07</v>
      </c>
      <c r="U57">
        <v>0</v>
      </c>
      <c r="V57">
        <v>141.28822600000001</v>
      </c>
      <c r="W57">
        <v>3.71</v>
      </c>
      <c r="X57">
        <v>70.5</v>
      </c>
      <c r="Y57">
        <v>23.5</v>
      </c>
      <c r="Z57">
        <v>23.5</v>
      </c>
      <c r="AA57">
        <v>233.33</v>
      </c>
      <c r="AB57">
        <v>46.67</v>
      </c>
      <c r="AC57">
        <v>92.05</v>
      </c>
      <c r="AD57">
        <v>47.5</v>
      </c>
      <c r="AE57">
        <v>94</v>
      </c>
      <c r="AF57">
        <v>47</v>
      </c>
      <c r="AG57">
        <v>25</v>
      </c>
      <c r="AH57">
        <v>51.33</v>
      </c>
      <c r="AI57">
        <v>51.33</v>
      </c>
      <c r="AJ57">
        <v>27.75</v>
      </c>
      <c r="AK57">
        <v>196</v>
      </c>
      <c r="AL57">
        <v>84</v>
      </c>
    </row>
    <row r="58" spans="1:38">
      <c r="A58" t="s">
        <v>100</v>
      </c>
      <c r="B58" s="35">
        <v>110.94</v>
      </c>
      <c r="C58" s="35">
        <v>33.76</v>
      </c>
      <c r="D58" s="94">
        <f t="shared" si="0"/>
        <v>93.199999999999989</v>
      </c>
      <c r="E58" s="35">
        <v>12.28</v>
      </c>
      <c r="F58" s="35"/>
      <c r="G58" s="35"/>
      <c r="H58" s="35"/>
      <c r="I58" s="35"/>
      <c r="J58" s="38">
        <v>16.010000000000002</v>
      </c>
      <c r="K58" s="38">
        <v>16.010000000000002</v>
      </c>
      <c r="L58" s="38">
        <v>16.41</v>
      </c>
      <c r="M58">
        <v>70.33</v>
      </c>
      <c r="N58">
        <v>231.53</v>
      </c>
      <c r="O58">
        <v>53.06</v>
      </c>
      <c r="P58">
        <v>3.88</v>
      </c>
      <c r="Q58">
        <v>12.01</v>
      </c>
      <c r="R58" s="94">
        <v>31.07</v>
      </c>
      <c r="S58" s="94">
        <v>31.06</v>
      </c>
      <c r="T58" s="94">
        <v>31.07</v>
      </c>
      <c r="U58">
        <v>0</v>
      </c>
      <c r="V58">
        <v>137.86878400000001</v>
      </c>
      <c r="W58">
        <v>3.71</v>
      </c>
      <c r="X58">
        <v>71.5</v>
      </c>
      <c r="Y58">
        <v>23.84</v>
      </c>
      <c r="Z58">
        <v>23.83</v>
      </c>
      <c r="AA58">
        <v>229.68</v>
      </c>
      <c r="AB58">
        <v>45.93</v>
      </c>
      <c r="AC58">
        <v>92.1</v>
      </c>
      <c r="AD58">
        <v>47.5</v>
      </c>
      <c r="AE58">
        <v>94</v>
      </c>
      <c r="AF58">
        <v>47</v>
      </c>
      <c r="AG58">
        <v>25.66</v>
      </c>
      <c r="AH58">
        <v>52.67</v>
      </c>
      <c r="AI58">
        <v>52.67</v>
      </c>
      <c r="AJ58">
        <v>27.75</v>
      </c>
      <c r="AK58">
        <v>196</v>
      </c>
      <c r="AL58">
        <v>84</v>
      </c>
    </row>
    <row r="59" spans="1:38">
      <c r="A59" t="s">
        <v>101</v>
      </c>
      <c r="B59" s="35">
        <v>120.59</v>
      </c>
      <c r="C59" s="35">
        <v>33.76</v>
      </c>
      <c r="D59" s="94">
        <f t="shared" si="0"/>
        <v>93.199999999999989</v>
      </c>
      <c r="E59" s="35">
        <v>12.29</v>
      </c>
      <c r="F59" s="35"/>
      <c r="G59" s="35"/>
      <c r="H59" s="35"/>
      <c r="I59" s="35"/>
      <c r="J59" s="38">
        <v>13.06</v>
      </c>
      <c r="K59" s="38">
        <v>13.06</v>
      </c>
      <c r="L59" s="38">
        <v>13.39</v>
      </c>
      <c r="M59">
        <v>70.33</v>
      </c>
      <c r="N59">
        <v>272.77</v>
      </c>
      <c r="O59">
        <v>53.06</v>
      </c>
      <c r="P59">
        <v>3.88</v>
      </c>
      <c r="Q59">
        <v>8.01</v>
      </c>
      <c r="R59" s="94">
        <v>31.07</v>
      </c>
      <c r="S59" s="94">
        <v>31.06</v>
      </c>
      <c r="T59" s="94">
        <v>31.07</v>
      </c>
      <c r="U59">
        <v>0</v>
      </c>
      <c r="V59">
        <v>133.42643200000001</v>
      </c>
      <c r="W59">
        <v>3.71</v>
      </c>
      <c r="X59">
        <v>72.5</v>
      </c>
      <c r="Y59">
        <v>24.16</v>
      </c>
      <c r="Z59">
        <v>24.17</v>
      </c>
      <c r="AA59">
        <v>229.68</v>
      </c>
      <c r="AB59">
        <v>45.93</v>
      </c>
      <c r="AC59">
        <v>91.95</v>
      </c>
      <c r="AD59">
        <v>45.78</v>
      </c>
      <c r="AE59">
        <v>92</v>
      </c>
      <c r="AF59">
        <v>46</v>
      </c>
      <c r="AG59">
        <v>26.34</v>
      </c>
      <c r="AH59">
        <v>54</v>
      </c>
      <c r="AI59">
        <v>54</v>
      </c>
      <c r="AJ59">
        <v>26.25</v>
      </c>
      <c r="AK59">
        <v>196</v>
      </c>
      <c r="AL59">
        <v>84</v>
      </c>
    </row>
    <row r="60" spans="1:38">
      <c r="A60" t="s">
        <v>102</v>
      </c>
      <c r="B60" s="35">
        <v>139.88</v>
      </c>
      <c r="C60" s="35">
        <v>52.74</v>
      </c>
      <c r="D60" s="94">
        <f t="shared" si="0"/>
        <v>93.199999999999989</v>
      </c>
      <c r="E60" s="35">
        <v>12.29</v>
      </c>
      <c r="F60" s="35"/>
      <c r="G60" s="35"/>
      <c r="H60" s="35"/>
      <c r="I60" s="35"/>
      <c r="J60" s="38">
        <v>12.8</v>
      </c>
      <c r="K60" s="38">
        <v>12.8</v>
      </c>
      <c r="L60" s="38">
        <v>13.11</v>
      </c>
      <c r="M60">
        <v>70.33</v>
      </c>
      <c r="N60">
        <v>272.77</v>
      </c>
      <c r="O60">
        <v>53.06</v>
      </c>
      <c r="P60">
        <v>3.88</v>
      </c>
      <c r="Q60">
        <v>9.61</v>
      </c>
      <c r="R60" s="94">
        <v>31.07</v>
      </c>
      <c r="S60" s="94">
        <v>31.06</v>
      </c>
      <c r="T60" s="94">
        <v>31.07</v>
      </c>
      <c r="U60">
        <v>0</v>
      </c>
      <c r="V60">
        <v>128.721046</v>
      </c>
      <c r="W60">
        <v>3.71</v>
      </c>
      <c r="X60">
        <v>73.5</v>
      </c>
      <c r="Y60">
        <v>24.5</v>
      </c>
      <c r="Z60">
        <v>24.5</v>
      </c>
      <c r="AA60">
        <v>229.68</v>
      </c>
      <c r="AB60">
        <v>45.93</v>
      </c>
      <c r="AC60">
        <v>91.59</v>
      </c>
      <c r="AD60">
        <v>44.9</v>
      </c>
      <c r="AE60">
        <v>91</v>
      </c>
      <c r="AF60">
        <v>46</v>
      </c>
      <c r="AG60">
        <v>27.34</v>
      </c>
      <c r="AH60">
        <v>55.33</v>
      </c>
      <c r="AI60">
        <v>55.33</v>
      </c>
      <c r="AJ60">
        <v>26.25</v>
      </c>
      <c r="AK60">
        <v>196</v>
      </c>
      <c r="AL60">
        <v>84</v>
      </c>
    </row>
    <row r="61" spans="1:38">
      <c r="A61" t="s">
        <v>103</v>
      </c>
      <c r="B61" s="35">
        <v>165.88</v>
      </c>
      <c r="C61" s="35">
        <v>52.74</v>
      </c>
      <c r="D61" s="94">
        <f t="shared" si="0"/>
        <v>93.199999999999989</v>
      </c>
      <c r="E61" s="35">
        <v>12.29</v>
      </c>
      <c r="F61" s="35"/>
      <c r="G61" s="35"/>
      <c r="H61" s="35"/>
      <c r="I61" s="35"/>
      <c r="J61" s="38">
        <v>12.54</v>
      </c>
      <c r="K61" s="38">
        <v>12.54</v>
      </c>
      <c r="L61" s="38">
        <v>12.85</v>
      </c>
      <c r="M61">
        <v>85.08</v>
      </c>
      <c r="N61">
        <v>272.77</v>
      </c>
      <c r="O61">
        <v>53.06</v>
      </c>
      <c r="P61">
        <v>3.88</v>
      </c>
      <c r="Q61">
        <v>11.41</v>
      </c>
      <c r="R61" s="94">
        <v>31.07</v>
      </c>
      <c r="S61" s="94">
        <v>31.06</v>
      </c>
      <c r="T61" s="94">
        <v>31.07</v>
      </c>
      <c r="U61">
        <v>0</v>
      </c>
      <c r="V61">
        <v>122.934298</v>
      </c>
      <c r="W61">
        <v>3.71</v>
      </c>
      <c r="X61">
        <v>74.5</v>
      </c>
      <c r="Y61">
        <v>24.84</v>
      </c>
      <c r="Z61">
        <v>24.83</v>
      </c>
      <c r="AA61">
        <v>229.68</v>
      </c>
      <c r="AB61">
        <v>45.93</v>
      </c>
      <c r="AC61">
        <v>90.9</v>
      </c>
      <c r="AD61">
        <v>43</v>
      </c>
      <c r="AE61">
        <v>83</v>
      </c>
      <c r="AF61">
        <v>42</v>
      </c>
      <c r="AG61">
        <v>28</v>
      </c>
      <c r="AH61">
        <v>57.33</v>
      </c>
      <c r="AI61">
        <v>57.33</v>
      </c>
      <c r="AJ61">
        <v>26.25</v>
      </c>
      <c r="AK61">
        <v>175</v>
      </c>
      <c r="AL61">
        <v>75</v>
      </c>
    </row>
    <row r="62" spans="1:38">
      <c r="A62" t="s">
        <v>104</v>
      </c>
      <c r="B62" s="35">
        <v>165.88</v>
      </c>
      <c r="C62" s="35">
        <v>52.74</v>
      </c>
      <c r="D62" s="94">
        <f t="shared" si="0"/>
        <v>93.199999999999989</v>
      </c>
      <c r="E62" s="35">
        <v>12.29</v>
      </c>
      <c r="F62" s="35"/>
      <c r="G62" s="35"/>
      <c r="H62" s="35"/>
      <c r="I62" s="35"/>
      <c r="J62" s="38">
        <v>12.25</v>
      </c>
      <c r="K62" s="38">
        <v>12.25</v>
      </c>
      <c r="L62" s="38">
        <v>12.56</v>
      </c>
      <c r="M62">
        <v>115.33</v>
      </c>
      <c r="N62">
        <v>272.77</v>
      </c>
      <c r="O62">
        <v>53.06</v>
      </c>
      <c r="P62">
        <v>3.88</v>
      </c>
      <c r="Q62">
        <v>13.2</v>
      </c>
      <c r="R62" s="94">
        <v>31.07</v>
      </c>
      <c r="S62" s="94">
        <v>31.06</v>
      </c>
      <c r="T62" s="94">
        <v>31.07</v>
      </c>
      <c r="U62">
        <v>0</v>
      </c>
      <c r="V62">
        <v>116.10515599999999</v>
      </c>
      <c r="W62">
        <v>3.85</v>
      </c>
      <c r="X62">
        <v>75.5</v>
      </c>
      <c r="Y62">
        <v>25.16</v>
      </c>
      <c r="Z62">
        <v>25.17</v>
      </c>
      <c r="AA62">
        <v>228.98</v>
      </c>
      <c r="AB62">
        <v>45.79</v>
      </c>
      <c r="AC62">
        <v>89.01</v>
      </c>
      <c r="AD62">
        <v>41.48</v>
      </c>
      <c r="AE62">
        <v>81</v>
      </c>
      <c r="AF62">
        <v>41</v>
      </c>
      <c r="AG62">
        <v>28.66</v>
      </c>
      <c r="AH62">
        <v>59.33</v>
      </c>
      <c r="AI62">
        <v>59.33</v>
      </c>
      <c r="AJ62">
        <v>26.25</v>
      </c>
      <c r="AK62">
        <v>172</v>
      </c>
      <c r="AL62">
        <v>73</v>
      </c>
    </row>
    <row r="63" spans="1:38">
      <c r="A63" t="s">
        <v>105</v>
      </c>
      <c r="B63" s="35">
        <v>165.88</v>
      </c>
      <c r="C63" s="35">
        <v>52.74</v>
      </c>
      <c r="D63" s="94">
        <f t="shared" si="0"/>
        <v>93.199999999999989</v>
      </c>
      <c r="E63" s="35">
        <v>16.09</v>
      </c>
      <c r="F63" s="35"/>
      <c r="G63" s="35"/>
      <c r="H63" s="35"/>
      <c r="I63" s="35"/>
      <c r="J63" s="38">
        <v>11.78</v>
      </c>
      <c r="K63" s="38">
        <v>11.78</v>
      </c>
      <c r="L63" s="38">
        <v>12.08</v>
      </c>
      <c r="M63">
        <v>115.33</v>
      </c>
      <c r="N63">
        <v>272.77</v>
      </c>
      <c r="O63">
        <v>53.06</v>
      </c>
      <c r="P63">
        <v>3.88</v>
      </c>
      <c r="Q63">
        <v>14</v>
      </c>
      <c r="R63" s="94">
        <v>31.07</v>
      </c>
      <c r="S63" s="94">
        <v>31.06</v>
      </c>
      <c r="T63" s="94">
        <v>31.07</v>
      </c>
      <c r="U63">
        <v>0</v>
      </c>
      <c r="V63">
        <v>110.552216</v>
      </c>
      <c r="W63">
        <v>3.85</v>
      </c>
      <c r="X63">
        <v>77</v>
      </c>
      <c r="Y63">
        <v>25.66</v>
      </c>
      <c r="Z63">
        <v>25.67</v>
      </c>
      <c r="AA63">
        <v>215.58</v>
      </c>
      <c r="AB63">
        <v>43.11</v>
      </c>
      <c r="AC63">
        <v>85.21</v>
      </c>
      <c r="AD63">
        <v>39.06</v>
      </c>
      <c r="AE63">
        <v>77</v>
      </c>
      <c r="AF63">
        <v>38</v>
      </c>
      <c r="AG63">
        <v>29.66</v>
      </c>
      <c r="AH63">
        <v>61.67</v>
      </c>
      <c r="AI63">
        <v>61.67</v>
      </c>
      <c r="AJ63">
        <v>26.75</v>
      </c>
      <c r="AK63">
        <v>161</v>
      </c>
      <c r="AL63">
        <v>69</v>
      </c>
    </row>
    <row r="64" spans="1:38">
      <c r="A64" t="s">
        <v>106</v>
      </c>
      <c r="B64" s="35">
        <v>165.88</v>
      </c>
      <c r="C64" s="35">
        <v>52.74</v>
      </c>
      <c r="D64" s="94">
        <f t="shared" si="0"/>
        <v>93.5</v>
      </c>
      <c r="E64" s="35">
        <v>16.09</v>
      </c>
      <c r="F64" s="35"/>
      <c r="G64" s="35"/>
      <c r="H64" s="35"/>
      <c r="I64" s="35"/>
      <c r="J64" s="38">
        <v>10.67</v>
      </c>
      <c r="K64" s="38">
        <v>10.67</v>
      </c>
      <c r="L64" s="38">
        <v>10.93</v>
      </c>
      <c r="M64">
        <v>115.33</v>
      </c>
      <c r="N64">
        <v>272.77</v>
      </c>
      <c r="O64">
        <v>53.06</v>
      </c>
      <c r="P64">
        <v>3.88</v>
      </c>
      <c r="Q64">
        <v>15.6</v>
      </c>
      <c r="R64" s="94">
        <v>31.17</v>
      </c>
      <c r="S64" s="94">
        <v>31.16</v>
      </c>
      <c r="T64" s="94">
        <v>31.17</v>
      </c>
      <c r="U64">
        <v>0</v>
      </c>
      <c r="V64">
        <v>101.472672</v>
      </c>
      <c r="W64">
        <v>3.85</v>
      </c>
      <c r="X64">
        <v>78.5</v>
      </c>
      <c r="Y64">
        <v>26.16</v>
      </c>
      <c r="Z64">
        <v>26.17</v>
      </c>
      <c r="AA64">
        <v>202.17</v>
      </c>
      <c r="AB64">
        <v>40.43</v>
      </c>
      <c r="AC64">
        <v>80.209999999999994</v>
      </c>
      <c r="AD64">
        <v>36.44</v>
      </c>
      <c r="AE64">
        <v>71</v>
      </c>
      <c r="AF64">
        <v>36</v>
      </c>
      <c r="AG64">
        <v>30.34</v>
      </c>
      <c r="AH64">
        <v>63.33</v>
      </c>
      <c r="AI64">
        <v>63.33</v>
      </c>
      <c r="AJ64">
        <v>26.75</v>
      </c>
      <c r="AK64">
        <v>151</v>
      </c>
      <c r="AL64">
        <v>64</v>
      </c>
    </row>
    <row r="65" spans="1:38">
      <c r="A65" t="s">
        <v>107</v>
      </c>
      <c r="B65" s="35">
        <v>214.12</v>
      </c>
      <c r="C65" s="35">
        <v>52.74</v>
      </c>
      <c r="D65" s="94">
        <f t="shared" si="0"/>
        <v>93.5</v>
      </c>
      <c r="E65" s="35">
        <v>16.09</v>
      </c>
      <c r="F65" s="35"/>
      <c r="G65" s="35"/>
      <c r="H65" s="35"/>
      <c r="I65" s="35"/>
      <c r="J65" s="38">
        <v>9.7100000000000009</v>
      </c>
      <c r="K65" s="38">
        <v>9.7100000000000009</v>
      </c>
      <c r="L65" s="38">
        <v>9.9499999999999993</v>
      </c>
      <c r="M65">
        <v>115.33</v>
      </c>
      <c r="N65">
        <v>272.77</v>
      </c>
      <c r="O65">
        <v>82</v>
      </c>
      <c r="P65">
        <v>3.88</v>
      </c>
      <c r="Q65">
        <v>16.399999999999999</v>
      </c>
      <c r="R65" s="94">
        <v>31.17</v>
      </c>
      <c r="S65" s="94">
        <v>31.16</v>
      </c>
      <c r="T65" s="94">
        <v>31.17</v>
      </c>
      <c r="U65">
        <v>0</v>
      </c>
      <c r="V65">
        <v>91.165636000000006</v>
      </c>
      <c r="W65">
        <v>3.85</v>
      </c>
      <c r="X65">
        <v>79</v>
      </c>
      <c r="Y65">
        <v>26.34</v>
      </c>
      <c r="Z65">
        <v>26.33</v>
      </c>
      <c r="AA65">
        <v>188.76</v>
      </c>
      <c r="AB65">
        <v>37.75</v>
      </c>
      <c r="AC65">
        <v>74.819999999999993</v>
      </c>
      <c r="AD65">
        <v>34.1</v>
      </c>
      <c r="AE65">
        <v>69</v>
      </c>
      <c r="AF65">
        <v>34</v>
      </c>
      <c r="AG65">
        <v>31</v>
      </c>
      <c r="AH65">
        <v>64.33</v>
      </c>
      <c r="AI65">
        <v>64.33</v>
      </c>
      <c r="AJ65">
        <v>26.75</v>
      </c>
      <c r="AK65">
        <v>144</v>
      </c>
      <c r="AL65">
        <v>61</v>
      </c>
    </row>
    <row r="66" spans="1:38">
      <c r="A66" t="s">
        <v>108</v>
      </c>
      <c r="B66" s="35">
        <v>261.92</v>
      </c>
      <c r="C66" s="35">
        <v>52.74</v>
      </c>
      <c r="D66" s="94">
        <f t="shared" si="0"/>
        <v>94.5</v>
      </c>
      <c r="E66" s="35">
        <v>16.09</v>
      </c>
      <c r="F66" s="35"/>
      <c r="G66" s="35"/>
      <c r="H66" s="35"/>
      <c r="I66" s="35"/>
      <c r="J66" s="38">
        <v>9.26</v>
      </c>
      <c r="K66" s="38">
        <v>9.26</v>
      </c>
      <c r="L66" s="38">
        <v>9.49</v>
      </c>
      <c r="M66">
        <v>115.33</v>
      </c>
      <c r="N66">
        <v>272.77</v>
      </c>
      <c r="O66">
        <v>100.5</v>
      </c>
      <c r="P66">
        <v>3.88</v>
      </c>
      <c r="Q66">
        <v>19.399999999999999</v>
      </c>
      <c r="R66" s="94">
        <v>31.5</v>
      </c>
      <c r="S66" s="94">
        <v>31.5</v>
      </c>
      <c r="T66" s="94">
        <v>31.5</v>
      </c>
      <c r="U66">
        <v>0</v>
      </c>
      <c r="V66">
        <v>81.618476000000001</v>
      </c>
      <c r="W66">
        <v>3.85</v>
      </c>
      <c r="X66">
        <v>79.5</v>
      </c>
      <c r="Y66">
        <v>26.5</v>
      </c>
      <c r="Z66">
        <v>26.5</v>
      </c>
      <c r="AA66">
        <v>175.35</v>
      </c>
      <c r="AB66">
        <v>35.07</v>
      </c>
      <c r="AC66">
        <v>69.150000000000006</v>
      </c>
      <c r="AD66">
        <v>31.42</v>
      </c>
      <c r="AE66">
        <v>62</v>
      </c>
      <c r="AF66">
        <v>31</v>
      </c>
      <c r="AG66">
        <v>31.66</v>
      </c>
      <c r="AH66">
        <v>65</v>
      </c>
      <c r="AI66">
        <v>65</v>
      </c>
      <c r="AJ66">
        <v>26.75</v>
      </c>
      <c r="AK66">
        <v>130</v>
      </c>
      <c r="AL66">
        <v>55</v>
      </c>
    </row>
    <row r="67" spans="1:38">
      <c r="A67" t="s">
        <v>109</v>
      </c>
      <c r="B67" s="35">
        <v>261.92</v>
      </c>
      <c r="C67" s="35">
        <v>76.09</v>
      </c>
      <c r="D67" s="94">
        <f t="shared" si="0"/>
        <v>95</v>
      </c>
      <c r="E67" s="35">
        <v>16.09</v>
      </c>
      <c r="F67" s="35"/>
      <c r="G67" s="35"/>
      <c r="H67" s="35"/>
      <c r="I67" s="35"/>
      <c r="J67" s="38">
        <v>8.1300000000000008</v>
      </c>
      <c r="K67" s="38">
        <v>8.1300000000000008</v>
      </c>
      <c r="L67" s="38">
        <v>8.33</v>
      </c>
      <c r="M67">
        <v>115.33</v>
      </c>
      <c r="N67">
        <v>272.77</v>
      </c>
      <c r="O67">
        <v>100.5</v>
      </c>
      <c r="P67">
        <v>4.03</v>
      </c>
      <c r="Q67">
        <v>19.399999999999999</v>
      </c>
      <c r="R67" s="94">
        <v>31.67</v>
      </c>
      <c r="S67" s="94">
        <v>31.66</v>
      </c>
      <c r="T67" s="94">
        <v>31.67</v>
      </c>
      <c r="U67">
        <v>0</v>
      </c>
      <c r="V67">
        <v>71.535505999999998</v>
      </c>
      <c r="W67">
        <v>3.99</v>
      </c>
      <c r="X67">
        <v>80</v>
      </c>
      <c r="Y67">
        <v>26.66</v>
      </c>
      <c r="Z67">
        <v>26.67</v>
      </c>
      <c r="AA67">
        <v>159.72999999999999</v>
      </c>
      <c r="AB67">
        <v>31.95</v>
      </c>
      <c r="AC67">
        <v>63.23</v>
      </c>
      <c r="AD67">
        <v>28.36</v>
      </c>
      <c r="AE67">
        <v>55</v>
      </c>
      <c r="AF67">
        <v>28</v>
      </c>
      <c r="AG67">
        <v>31.66</v>
      </c>
      <c r="AH67">
        <v>65</v>
      </c>
      <c r="AI67">
        <v>65</v>
      </c>
      <c r="AJ67">
        <v>27.25</v>
      </c>
      <c r="AK67">
        <v>116</v>
      </c>
      <c r="AL67">
        <v>49</v>
      </c>
    </row>
    <row r="68" spans="1:38">
      <c r="A68" t="s">
        <v>110</v>
      </c>
      <c r="B68" s="35">
        <v>261.92</v>
      </c>
      <c r="C68" s="35">
        <v>76.489999999999995</v>
      </c>
      <c r="D68" s="94">
        <f t="shared" ref="D68:D98" si="1">R68+S68+T68</f>
        <v>96</v>
      </c>
      <c r="E68" s="35">
        <v>16.09</v>
      </c>
      <c r="F68" s="35"/>
      <c r="G68" s="35"/>
      <c r="H68" s="35"/>
      <c r="I68" s="35"/>
      <c r="J68" s="38">
        <v>7.52</v>
      </c>
      <c r="K68" s="38">
        <v>7.52</v>
      </c>
      <c r="L68" s="38">
        <v>7.71</v>
      </c>
      <c r="M68">
        <v>115.33</v>
      </c>
      <c r="N68">
        <v>272.77</v>
      </c>
      <c r="O68">
        <v>100.5</v>
      </c>
      <c r="P68">
        <v>4.03</v>
      </c>
      <c r="Q68">
        <v>19.2</v>
      </c>
      <c r="R68" s="94">
        <v>32</v>
      </c>
      <c r="S68" s="94">
        <v>32</v>
      </c>
      <c r="T68" s="94">
        <v>32</v>
      </c>
      <c r="U68">
        <v>0</v>
      </c>
      <c r="V68">
        <v>61.160276000000003</v>
      </c>
      <c r="W68">
        <v>3.99</v>
      </c>
      <c r="X68">
        <v>81</v>
      </c>
      <c r="Y68">
        <v>27</v>
      </c>
      <c r="Z68">
        <v>27</v>
      </c>
      <c r="AA68">
        <v>144.12</v>
      </c>
      <c r="AB68">
        <v>28.82</v>
      </c>
      <c r="AC68">
        <v>57.01</v>
      </c>
      <c r="AD68">
        <v>25.17</v>
      </c>
      <c r="AE68">
        <v>49</v>
      </c>
      <c r="AF68">
        <v>24</v>
      </c>
      <c r="AG68">
        <v>32.659999999999997</v>
      </c>
      <c r="AH68">
        <v>65</v>
      </c>
      <c r="AI68">
        <v>65</v>
      </c>
      <c r="AJ68">
        <v>27.25</v>
      </c>
      <c r="AK68">
        <v>102</v>
      </c>
      <c r="AL68">
        <v>43</v>
      </c>
    </row>
    <row r="69" spans="1:38">
      <c r="A69" t="s">
        <v>111</v>
      </c>
      <c r="B69" s="35">
        <v>261.92</v>
      </c>
      <c r="C69" s="35">
        <v>76.489999999999995</v>
      </c>
      <c r="D69" s="94">
        <f t="shared" si="1"/>
        <v>96</v>
      </c>
      <c r="E69" s="35">
        <v>16.09</v>
      </c>
      <c r="F69" s="35"/>
      <c r="G69" s="35"/>
      <c r="H69" s="35"/>
      <c r="I69" s="35"/>
      <c r="J69" s="38">
        <v>6.48</v>
      </c>
      <c r="K69" s="38">
        <v>6.48</v>
      </c>
      <c r="L69" s="38">
        <v>6.65</v>
      </c>
      <c r="M69">
        <v>115.33</v>
      </c>
      <c r="N69">
        <v>272.77</v>
      </c>
      <c r="O69">
        <v>100.5</v>
      </c>
      <c r="P69">
        <v>4.03</v>
      </c>
      <c r="Q69">
        <v>19.2</v>
      </c>
      <c r="R69" s="94">
        <v>32</v>
      </c>
      <c r="S69" s="94">
        <v>32</v>
      </c>
      <c r="T69" s="94">
        <v>32</v>
      </c>
      <c r="U69">
        <v>0</v>
      </c>
      <c r="V69">
        <v>52.109957999999999</v>
      </c>
      <c r="W69">
        <v>3.99</v>
      </c>
      <c r="X69">
        <v>86</v>
      </c>
      <c r="Y69">
        <v>28.66</v>
      </c>
      <c r="Z69">
        <v>28.67</v>
      </c>
      <c r="AA69">
        <v>128.5</v>
      </c>
      <c r="AB69">
        <v>25.7</v>
      </c>
      <c r="AC69">
        <v>50.49</v>
      </c>
      <c r="AD69">
        <v>21.65</v>
      </c>
      <c r="AE69">
        <v>42</v>
      </c>
      <c r="AF69">
        <v>21</v>
      </c>
      <c r="AG69">
        <v>32.659999999999997</v>
      </c>
      <c r="AH69">
        <v>65</v>
      </c>
      <c r="AI69">
        <v>65</v>
      </c>
      <c r="AJ69">
        <v>27.76</v>
      </c>
      <c r="AK69">
        <v>88</v>
      </c>
      <c r="AL69">
        <v>37</v>
      </c>
    </row>
    <row r="70" spans="1:38">
      <c r="A70" t="s">
        <v>112</v>
      </c>
      <c r="B70" s="35">
        <v>261.92</v>
      </c>
      <c r="C70" s="35">
        <v>76.489999999999995</v>
      </c>
      <c r="D70" s="94">
        <f t="shared" si="1"/>
        <v>96</v>
      </c>
      <c r="E70" s="35">
        <v>16.09</v>
      </c>
      <c r="F70" s="35"/>
      <c r="G70" s="35"/>
      <c r="H70" s="35"/>
      <c r="I70" s="35"/>
      <c r="J70" s="38">
        <v>5.47</v>
      </c>
      <c r="K70" s="38">
        <v>5.47</v>
      </c>
      <c r="L70" s="38">
        <v>5.61</v>
      </c>
      <c r="M70">
        <v>115.33</v>
      </c>
      <c r="N70">
        <v>272.77</v>
      </c>
      <c r="O70">
        <v>100.5</v>
      </c>
      <c r="P70">
        <v>4.03</v>
      </c>
      <c r="Q70">
        <v>19</v>
      </c>
      <c r="R70" s="94">
        <v>32</v>
      </c>
      <c r="S70" s="94">
        <v>32</v>
      </c>
      <c r="T70" s="94">
        <v>32</v>
      </c>
      <c r="U70">
        <v>0</v>
      </c>
      <c r="V70">
        <v>42.494604000000002</v>
      </c>
      <c r="W70">
        <v>3.99</v>
      </c>
      <c r="X70">
        <v>87</v>
      </c>
      <c r="Y70">
        <v>29</v>
      </c>
      <c r="Z70">
        <v>29</v>
      </c>
      <c r="AA70">
        <v>112.88</v>
      </c>
      <c r="AB70">
        <v>22.57</v>
      </c>
      <c r="AC70">
        <v>43.21</v>
      </c>
      <c r="AD70">
        <v>18.239999999999998</v>
      </c>
      <c r="AE70">
        <v>35</v>
      </c>
      <c r="AF70">
        <v>18</v>
      </c>
      <c r="AG70">
        <v>32.659999999999997</v>
      </c>
      <c r="AH70">
        <v>65</v>
      </c>
      <c r="AI70">
        <v>65</v>
      </c>
      <c r="AJ70">
        <v>28.77</v>
      </c>
      <c r="AK70">
        <v>74</v>
      </c>
      <c r="AL70">
        <v>31</v>
      </c>
    </row>
    <row r="71" spans="1:38">
      <c r="A71" t="s">
        <v>113</v>
      </c>
      <c r="B71" s="35">
        <v>261.92</v>
      </c>
      <c r="C71" s="35">
        <v>87.02</v>
      </c>
      <c r="D71" s="94">
        <f t="shared" si="1"/>
        <v>96</v>
      </c>
      <c r="E71" s="35">
        <v>16.09</v>
      </c>
      <c r="F71" s="35"/>
      <c r="G71" s="35"/>
      <c r="H71" s="35"/>
      <c r="I71" s="35"/>
      <c r="J71" s="38">
        <v>3.54</v>
      </c>
      <c r="K71" s="38">
        <v>3.54</v>
      </c>
      <c r="L71" s="38">
        <v>3.63</v>
      </c>
      <c r="M71">
        <v>115.33</v>
      </c>
      <c r="N71">
        <v>272.77</v>
      </c>
      <c r="O71">
        <v>100.5</v>
      </c>
      <c r="P71">
        <v>4.26</v>
      </c>
      <c r="Q71">
        <v>14.4</v>
      </c>
      <c r="R71" s="94">
        <v>32</v>
      </c>
      <c r="S71" s="94">
        <v>32</v>
      </c>
      <c r="T71" s="94">
        <v>32</v>
      </c>
      <c r="U71">
        <v>3.99</v>
      </c>
      <c r="V71">
        <v>33.268929999999997</v>
      </c>
      <c r="W71">
        <v>4.08</v>
      </c>
      <c r="X71">
        <v>95</v>
      </c>
      <c r="Y71">
        <v>31.66</v>
      </c>
      <c r="Z71">
        <v>31.67</v>
      </c>
      <c r="AA71">
        <v>96.89</v>
      </c>
      <c r="AB71">
        <v>19.38</v>
      </c>
      <c r="AC71">
        <v>35.840000000000003</v>
      </c>
      <c r="AD71">
        <v>14.04</v>
      </c>
      <c r="AE71">
        <v>29</v>
      </c>
      <c r="AF71">
        <v>14</v>
      </c>
      <c r="AG71">
        <v>32.659999999999997</v>
      </c>
      <c r="AH71">
        <v>65</v>
      </c>
      <c r="AI71">
        <v>65</v>
      </c>
      <c r="AJ71">
        <v>29.28</v>
      </c>
      <c r="AK71">
        <v>60</v>
      </c>
      <c r="AL71">
        <v>25</v>
      </c>
    </row>
    <row r="72" spans="1:38">
      <c r="A72" t="s">
        <v>114</v>
      </c>
      <c r="B72" s="35">
        <v>261.92</v>
      </c>
      <c r="C72" s="35">
        <v>87.02</v>
      </c>
      <c r="D72" s="94">
        <f t="shared" si="1"/>
        <v>74.7</v>
      </c>
      <c r="E72" s="35">
        <v>16.09</v>
      </c>
      <c r="F72" s="35"/>
      <c r="G72" s="35"/>
      <c r="H72" s="35"/>
      <c r="I72" s="35"/>
      <c r="J72" s="38">
        <v>3.11</v>
      </c>
      <c r="K72" s="38">
        <v>3.11</v>
      </c>
      <c r="L72" s="38">
        <v>3.19</v>
      </c>
      <c r="M72">
        <v>115.33</v>
      </c>
      <c r="N72">
        <v>272.77</v>
      </c>
      <c r="O72">
        <v>100.5</v>
      </c>
      <c r="P72">
        <v>4.26</v>
      </c>
      <c r="Q72">
        <v>14.4</v>
      </c>
      <c r="R72" s="94">
        <v>33</v>
      </c>
      <c r="S72" s="94">
        <v>22</v>
      </c>
      <c r="T72" s="94">
        <v>19.7</v>
      </c>
      <c r="U72">
        <v>3.99</v>
      </c>
      <c r="V72">
        <v>24.218612</v>
      </c>
      <c r="W72">
        <v>4.08</v>
      </c>
      <c r="X72">
        <v>95</v>
      </c>
      <c r="Y72">
        <v>31.66</v>
      </c>
      <c r="Z72">
        <v>31.67</v>
      </c>
      <c r="AA72">
        <v>78.72</v>
      </c>
      <c r="AB72">
        <v>15.74</v>
      </c>
      <c r="AC72">
        <v>29.07</v>
      </c>
      <c r="AD72">
        <v>12</v>
      </c>
      <c r="AE72">
        <v>20</v>
      </c>
      <c r="AF72">
        <v>10</v>
      </c>
      <c r="AG72">
        <v>32.659999999999997</v>
      </c>
      <c r="AH72">
        <v>65</v>
      </c>
      <c r="AI72">
        <v>65</v>
      </c>
      <c r="AJ72">
        <v>29.78</v>
      </c>
      <c r="AK72">
        <v>46</v>
      </c>
      <c r="AL72">
        <v>19</v>
      </c>
    </row>
    <row r="73" spans="1:38">
      <c r="A73" t="s">
        <v>115</v>
      </c>
      <c r="B73" s="35">
        <v>261.92</v>
      </c>
      <c r="C73" s="35">
        <v>87.02</v>
      </c>
      <c r="D73" s="94">
        <f t="shared" si="1"/>
        <v>44.08</v>
      </c>
      <c r="E73" s="35">
        <v>16.09</v>
      </c>
      <c r="F73" s="35"/>
      <c r="G73" s="35"/>
      <c r="H73" s="35"/>
      <c r="I73" s="35"/>
      <c r="J73" s="38">
        <v>2.25</v>
      </c>
      <c r="K73" s="38">
        <v>2.25</v>
      </c>
      <c r="L73" s="38">
        <v>2.31</v>
      </c>
      <c r="M73">
        <v>115.33</v>
      </c>
      <c r="N73">
        <v>272.77</v>
      </c>
      <c r="O73">
        <v>100.5</v>
      </c>
      <c r="P73">
        <v>4.26</v>
      </c>
      <c r="Q73">
        <v>14.4</v>
      </c>
      <c r="R73" s="94">
        <v>26.21</v>
      </c>
      <c r="S73" s="94">
        <v>7</v>
      </c>
      <c r="T73" s="94">
        <v>10.87</v>
      </c>
      <c r="U73">
        <v>3.99</v>
      </c>
      <c r="V73">
        <v>16.41527</v>
      </c>
      <c r="W73">
        <v>4.08</v>
      </c>
      <c r="X73">
        <v>95</v>
      </c>
      <c r="Y73">
        <v>31.66</v>
      </c>
      <c r="Z73">
        <v>31.67</v>
      </c>
      <c r="AA73">
        <v>59</v>
      </c>
      <c r="AB73">
        <v>11.8</v>
      </c>
      <c r="AC73">
        <v>22.31</v>
      </c>
      <c r="AD73">
        <v>9</v>
      </c>
      <c r="AE73">
        <v>15</v>
      </c>
      <c r="AF73">
        <v>7</v>
      </c>
      <c r="AG73">
        <v>32.659999999999997</v>
      </c>
      <c r="AH73">
        <v>65</v>
      </c>
      <c r="AI73">
        <v>65</v>
      </c>
      <c r="AJ73">
        <v>29.78</v>
      </c>
      <c r="AK73">
        <v>28</v>
      </c>
      <c r="AL73">
        <v>12</v>
      </c>
    </row>
    <row r="74" spans="1:38">
      <c r="A74" t="s">
        <v>116</v>
      </c>
      <c r="B74" s="35">
        <v>261.92</v>
      </c>
      <c r="C74" s="35">
        <v>87.02</v>
      </c>
      <c r="D74" s="94">
        <f t="shared" si="1"/>
        <v>21.259999999999998</v>
      </c>
      <c r="E74" s="35">
        <v>16.09</v>
      </c>
      <c r="F74" s="35"/>
      <c r="G74" s="35"/>
      <c r="H74" s="35"/>
      <c r="I74" s="35"/>
      <c r="J74" s="38">
        <v>1.58</v>
      </c>
      <c r="K74" s="38">
        <v>1.58</v>
      </c>
      <c r="L74" s="38">
        <v>1.61</v>
      </c>
      <c r="M74">
        <v>115.33</v>
      </c>
      <c r="N74">
        <v>272.77</v>
      </c>
      <c r="O74">
        <v>100.5</v>
      </c>
      <c r="P74">
        <v>4.26</v>
      </c>
      <c r="Q74">
        <v>13.8</v>
      </c>
      <c r="R74" s="94">
        <v>15.83</v>
      </c>
      <c r="S74" s="94">
        <v>1</v>
      </c>
      <c r="T74" s="94">
        <v>4.43</v>
      </c>
      <c r="U74">
        <v>3.99</v>
      </c>
      <c r="V74">
        <v>10.618779999999999</v>
      </c>
      <c r="W74">
        <v>4.08</v>
      </c>
      <c r="X74">
        <v>95</v>
      </c>
      <c r="Y74">
        <v>31.66</v>
      </c>
      <c r="Z74">
        <v>31.67</v>
      </c>
      <c r="AA74">
        <v>43.15</v>
      </c>
      <c r="AB74">
        <v>8.6300000000000008</v>
      </c>
      <c r="AC74">
        <v>15.78</v>
      </c>
      <c r="AD74">
        <v>6</v>
      </c>
      <c r="AE74">
        <v>10</v>
      </c>
      <c r="AF74">
        <v>5</v>
      </c>
      <c r="AG74">
        <v>32.659999999999997</v>
      </c>
      <c r="AH74">
        <v>65</v>
      </c>
      <c r="AI74">
        <v>65</v>
      </c>
      <c r="AJ74">
        <v>29.78</v>
      </c>
      <c r="AK74">
        <v>14</v>
      </c>
      <c r="AL74">
        <v>6</v>
      </c>
    </row>
    <row r="75" spans="1:38">
      <c r="A75" t="s">
        <v>117</v>
      </c>
      <c r="B75" s="35">
        <v>261.92</v>
      </c>
      <c r="C75" s="35">
        <v>87.02</v>
      </c>
      <c r="D75" s="94">
        <f t="shared" si="1"/>
        <v>0</v>
      </c>
      <c r="E75" s="35">
        <v>16.09</v>
      </c>
      <c r="F75" s="35"/>
      <c r="G75" s="35"/>
      <c r="H75" s="35"/>
      <c r="I75" s="35"/>
      <c r="J75" s="38">
        <v>0.99</v>
      </c>
      <c r="K75" s="38">
        <v>0.99</v>
      </c>
      <c r="L75" s="38">
        <v>1.01</v>
      </c>
      <c r="M75">
        <v>115.33</v>
      </c>
      <c r="N75">
        <v>272.77</v>
      </c>
      <c r="O75">
        <v>100.5</v>
      </c>
      <c r="P75">
        <v>4.51</v>
      </c>
      <c r="Q75">
        <v>15.4</v>
      </c>
      <c r="R75" s="94">
        <v>0</v>
      </c>
      <c r="S75" s="94">
        <v>0</v>
      </c>
      <c r="T75" s="94">
        <v>0</v>
      </c>
      <c r="U75">
        <v>4.07</v>
      </c>
      <c r="V75">
        <v>6.0692659999999998</v>
      </c>
      <c r="W75">
        <v>4.08</v>
      </c>
      <c r="X75">
        <v>94</v>
      </c>
      <c r="Y75">
        <v>31.34</v>
      </c>
      <c r="Z75">
        <v>31.33</v>
      </c>
      <c r="AA75">
        <v>30.53</v>
      </c>
      <c r="AB75">
        <v>6.1</v>
      </c>
      <c r="AC75">
        <v>9.9700000000000006</v>
      </c>
      <c r="AD75">
        <v>4</v>
      </c>
      <c r="AE75">
        <v>8</v>
      </c>
      <c r="AF75">
        <v>4</v>
      </c>
      <c r="AG75">
        <v>29.53</v>
      </c>
      <c r="AH75">
        <v>61.67</v>
      </c>
      <c r="AI75">
        <v>61.67</v>
      </c>
      <c r="AJ75">
        <v>29.78</v>
      </c>
      <c r="AK75">
        <v>7</v>
      </c>
      <c r="AL75">
        <v>3</v>
      </c>
    </row>
    <row r="76" spans="1:38">
      <c r="A76" t="s">
        <v>118</v>
      </c>
      <c r="B76" s="35">
        <v>261.92</v>
      </c>
      <c r="C76" s="35">
        <v>87.02</v>
      </c>
      <c r="D76" s="94">
        <f t="shared" si="1"/>
        <v>0</v>
      </c>
      <c r="E76" s="35">
        <v>16.09</v>
      </c>
      <c r="F76" s="35"/>
      <c r="G76" s="35"/>
      <c r="H76" s="35"/>
      <c r="I76" s="35"/>
      <c r="J76" s="38">
        <v>0.55000000000000004</v>
      </c>
      <c r="K76" s="38">
        <v>0.55000000000000004</v>
      </c>
      <c r="L76" s="38">
        <v>0.56000000000000005</v>
      </c>
      <c r="M76">
        <v>115.33</v>
      </c>
      <c r="N76">
        <v>272.77</v>
      </c>
      <c r="O76">
        <v>100.5</v>
      </c>
      <c r="P76">
        <v>4.51</v>
      </c>
      <c r="Q76">
        <v>15.2</v>
      </c>
      <c r="R76" s="94">
        <v>0</v>
      </c>
      <c r="S76" s="94">
        <v>0</v>
      </c>
      <c r="T76" s="94">
        <v>0</v>
      </c>
      <c r="U76">
        <v>4.07</v>
      </c>
      <c r="V76">
        <v>3.322022</v>
      </c>
      <c r="W76">
        <v>4.08</v>
      </c>
      <c r="X76">
        <v>92</v>
      </c>
      <c r="Y76">
        <v>30.66</v>
      </c>
      <c r="Z76">
        <v>30.67</v>
      </c>
      <c r="AA76">
        <v>22.67</v>
      </c>
      <c r="AB76">
        <v>4.53</v>
      </c>
      <c r="AC76">
        <v>5.39</v>
      </c>
      <c r="AD76">
        <v>2</v>
      </c>
      <c r="AE76">
        <v>5</v>
      </c>
      <c r="AF76">
        <v>2</v>
      </c>
      <c r="AG76">
        <v>29.2</v>
      </c>
      <c r="AH76">
        <v>61.67</v>
      </c>
      <c r="AI76">
        <v>61.67</v>
      </c>
      <c r="AJ76">
        <v>29.78</v>
      </c>
      <c r="AK76">
        <v>2</v>
      </c>
      <c r="AL76">
        <v>1</v>
      </c>
    </row>
    <row r="77" spans="1:38">
      <c r="A77" t="s">
        <v>119</v>
      </c>
      <c r="B77" s="35">
        <v>261.92</v>
      </c>
      <c r="C77" s="35">
        <v>68.040000000000006</v>
      </c>
      <c r="D77" s="94">
        <f t="shared" si="1"/>
        <v>0</v>
      </c>
      <c r="E77" s="35">
        <v>16.09</v>
      </c>
      <c r="F77" s="35"/>
      <c r="G77" s="35"/>
      <c r="H77" s="35"/>
      <c r="I77" s="35"/>
      <c r="J77" s="38">
        <v>0.17</v>
      </c>
      <c r="K77" s="38">
        <v>0.17</v>
      </c>
      <c r="L77" s="38">
        <v>0.18</v>
      </c>
      <c r="M77">
        <v>85.08</v>
      </c>
      <c r="N77">
        <v>272.77</v>
      </c>
      <c r="O77">
        <v>100.5</v>
      </c>
      <c r="P77">
        <v>5.28</v>
      </c>
      <c r="Q77">
        <v>15.2</v>
      </c>
      <c r="R77" s="94">
        <v>0</v>
      </c>
      <c r="S77" s="94">
        <v>0</v>
      </c>
      <c r="T77" s="94">
        <v>0</v>
      </c>
      <c r="U77">
        <v>4.07</v>
      </c>
      <c r="V77">
        <v>1.285944</v>
      </c>
      <c r="W77">
        <v>4.08</v>
      </c>
      <c r="X77">
        <v>90</v>
      </c>
      <c r="Y77">
        <v>30</v>
      </c>
      <c r="Z77">
        <v>30</v>
      </c>
      <c r="AA77">
        <v>10.81</v>
      </c>
      <c r="AB77">
        <v>2.16</v>
      </c>
      <c r="AC77">
        <v>2.34</v>
      </c>
      <c r="AD77">
        <v>1</v>
      </c>
      <c r="AE77">
        <v>1</v>
      </c>
      <c r="AF77">
        <v>0</v>
      </c>
      <c r="AG77">
        <v>28.53</v>
      </c>
      <c r="AH77">
        <v>61.67</v>
      </c>
      <c r="AI77">
        <v>61.67</v>
      </c>
      <c r="AJ77">
        <v>30.28</v>
      </c>
      <c r="AK77">
        <v>1</v>
      </c>
      <c r="AL77">
        <v>0</v>
      </c>
    </row>
    <row r="78" spans="1:38">
      <c r="A78" t="s">
        <v>120</v>
      </c>
      <c r="B78" s="35">
        <v>225.31</v>
      </c>
      <c r="C78" s="35">
        <v>68.040000000000006</v>
      </c>
      <c r="D78" s="94">
        <f t="shared" si="1"/>
        <v>0</v>
      </c>
      <c r="E78" s="35">
        <v>16.09</v>
      </c>
      <c r="F78" s="35"/>
      <c r="G78" s="35"/>
      <c r="H78" s="35"/>
      <c r="I78" s="35"/>
      <c r="J78" s="38">
        <v>0.03</v>
      </c>
      <c r="K78" s="38">
        <v>0.03</v>
      </c>
      <c r="L78" s="38">
        <v>0.03</v>
      </c>
      <c r="M78">
        <v>85.08</v>
      </c>
      <c r="N78">
        <v>272.77</v>
      </c>
      <c r="O78">
        <v>100.5</v>
      </c>
      <c r="P78">
        <v>5.28</v>
      </c>
      <c r="Q78">
        <v>15</v>
      </c>
      <c r="R78" s="94">
        <v>0</v>
      </c>
      <c r="S78" s="94">
        <v>0</v>
      </c>
      <c r="T78" s="94">
        <v>0</v>
      </c>
      <c r="U78">
        <v>4.07</v>
      </c>
      <c r="V78">
        <v>0</v>
      </c>
      <c r="W78">
        <v>4.08</v>
      </c>
      <c r="X78">
        <v>87.5</v>
      </c>
      <c r="Y78">
        <v>29.16</v>
      </c>
      <c r="Z78">
        <v>29.17</v>
      </c>
      <c r="AA78">
        <v>3.43</v>
      </c>
      <c r="AB78">
        <v>0.68</v>
      </c>
      <c r="AC78">
        <v>0</v>
      </c>
      <c r="AD78">
        <v>0.5</v>
      </c>
      <c r="AE78">
        <v>0</v>
      </c>
      <c r="AF78">
        <v>0</v>
      </c>
      <c r="AG78">
        <v>27.86</v>
      </c>
      <c r="AH78">
        <v>61</v>
      </c>
      <c r="AI78">
        <v>61</v>
      </c>
      <c r="AJ78">
        <v>30.28</v>
      </c>
      <c r="AK78">
        <v>0</v>
      </c>
      <c r="AL78">
        <v>0</v>
      </c>
    </row>
    <row r="79" spans="1:38">
      <c r="A79" t="s">
        <v>121</v>
      </c>
      <c r="B79" s="35">
        <v>261.92</v>
      </c>
      <c r="C79" s="35">
        <v>87.02</v>
      </c>
      <c r="D79" s="94">
        <f t="shared" si="1"/>
        <v>0</v>
      </c>
      <c r="E79" s="35">
        <v>16.09</v>
      </c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115.33</v>
      </c>
      <c r="N79">
        <v>272.77</v>
      </c>
      <c r="O79">
        <v>100.5</v>
      </c>
      <c r="P79">
        <v>4.66</v>
      </c>
      <c r="Q79">
        <v>13</v>
      </c>
      <c r="R79" s="94">
        <v>0</v>
      </c>
      <c r="S79" s="94">
        <v>0</v>
      </c>
      <c r="T79" s="94">
        <v>0</v>
      </c>
      <c r="U79">
        <v>4.07</v>
      </c>
      <c r="V79">
        <v>0</v>
      </c>
      <c r="W79">
        <v>4.08</v>
      </c>
      <c r="X79">
        <v>87.5</v>
      </c>
      <c r="Y79">
        <v>29.16</v>
      </c>
      <c r="Z79">
        <v>29.17</v>
      </c>
      <c r="AA79">
        <v>1.63</v>
      </c>
      <c r="AB79">
        <v>0.32</v>
      </c>
      <c r="AC79">
        <v>0</v>
      </c>
      <c r="AD79">
        <v>0</v>
      </c>
      <c r="AE79">
        <v>0</v>
      </c>
      <c r="AF79">
        <v>0</v>
      </c>
      <c r="AG79">
        <v>27.2</v>
      </c>
      <c r="AH79">
        <v>61</v>
      </c>
      <c r="AI79">
        <v>61</v>
      </c>
      <c r="AJ79">
        <v>30.28</v>
      </c>
      <c r="AK79">
        <v>0</v>
      </c>
      <c r="AL79">
        <v>0</v>
      </c>
    </row>
    <row r="80" spans="1:38">
      <c r="A80" t="s">
        <v>122</v>
      </c>
      <c r="B80" s="35">
        <v>261.92</v>
      </c>
      <c r="C80" s="35">
        <v>87.02</v>
      </c>
      <c r="D80" s="94">
        <f t="shared" si="1"/>
        <v>0</v>
      </c>
      <c r="E80" s="35">
        <v>16.09</v>
      </c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115.33</v>
      </c>
      <c r="N80">
        <v>272.77</v>
      </c>
      <c r="O80">
        <v>100.5</v>
      </c>
      <c r="P80">
        <v>4.66</v>
      </c>
      <c r="Q80">
        <v>12.41</v>
      </c>
      <c r="R80" s="94">
        <v>0</v>
      </c>
      <c r="S80" s="94">
        <v>0</v>
      </c>
      <c r="T80" s="94">
        <v>0</v>
      </c>
      <c r="U80">
        <v>4.07</v>
      </c>
      <c r="V80">
        <v>0</v>
      </c>
      <c r="W80">
        <v>4.08</v>
      </c>
      <c r="X80">
        <v>86.5</v>
      </c>
      <c r="Y80">
        <v>28.84</v>
      </c>
      <c r="Z80">
        <v>28.83</v>
      </c>
      <c r="AA80">
        <v>0.73</v>
      </c>
      <c r="AB80">
        <v>0.14000000000000001</v>
      </c>
      <c r="AC80">
        <v>0</v>
      </c>
      <c r="AD80">
        <v>0</v>
      </c>
      <c r="AE80">
        <v>0</v>
      </c>
      <c r="AF80">
        <v>0</v>
      </c>
      <c r="AG80">
        <v>26.53</v>
      </c>
      <c r="AH80">
        <v>61</v>
      </c>
      <c r="AI80">
        <v>61</v>
      </c>
      <c r="AJ80">
        <v>30.28</v>
      </c>
      <c r="AK80">
        <v>0</v>
      </c>
      <c r="AL80">
        <v>0</v>
      </c>
    </row>
    <row r="81" spans="1:38">
      <c r="A81" t="s">
        <v>123</v>
      </c>
      <c r="B81" s="35">
        <v>261.92</v>
      </c>
      <c r="C81" s="35">
        <v>87.02</v>
      </c>
      <c r="D81" s="94">
        <f t="shared" si="1"/>
        <v>0</v>
      </c>
      <c r="E81" s="35">
        <v>16.09</v>
      </c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115.33</v>
      </c>
      <c r="N81">
        <v>272.77</v>
      </c>
      <c r="O81">
        <v>100.5</v>
      </c>
      <c r="P81">
        <v>4.66</v>
      </c>
      <c r="Q81">
        <v>14.2</v>
      </c>
      <c r="R81" s="94">
        <v>0</v>
      </c>
      <c r="S81" s="94">
        <v>0</v>
      </c>
      <c r="T81" s="94">
        <v>0</v>
      </c>
      <c r="U81">
        <v>4.07</v>
      </c>
      <c r="V81">
        <v>0</v>
      </c>
      <c r="W81">
        <v>4.08</v>
      </c>
      <c r="X81">
        <v>83.5</v>
      </c>
      <c r="Y81">
        <v>27.84</v>
      </c>
      <c r="Z81">
        <v>27.83</v>
      </c>
      <c r="AA81">
        <v>0.18</v>
      </c>
      <c r="AB81">
        <v>0.04</v>
      </c>
      <c r="AC81">
        <v>0</v>
      </c>
      <c r="AD81">
        <v>0</v>
      </c>
      <c r="AE81">
        <v>0</v>
      </c>
      <c r="AF81">
        <v>0</v>
      </c>
      <c r="AG81">
        <v>25.86</v>
      </c>
      <c r="AH81">
        <v>61</v>
      </c>
      <c r="AI81">
        <v>61</v>
      </c>
      <c r="AJ81">
        <v>30.28</v>
      </c>
      <c r="AK81">
        <v>0</v>
      </c>
      <c r="AL81">
        <v>0</v>
      </c>
    </row>
    <row r="82" spans="1:38">
      <c r="A82" t="s">
        <v>124</v>
      </c>
      <c r="B82" s="35">
        <v>261.92</v>
      </c>
      <c r="C82" s="35">
        <v>87.02</v>
      </c>
      <c r="D82" s="94">
        <f t="shared" si="1"/>
        <v>0</v>
      </c>
      <c r="E82" s="35">
        <v>16.09</v>
      </c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115.33</v>
      </c>
      <c r="N82">
        <v>272.77</v>
      </c>
      <c r="O82">
        <v>100.5</v>
      </c>
      <c r="P82">
        <v>4.66</v>
      </c>
      <c r="Q82">
        <v>13.4</v>
      </c>
      <c r="R82" s="94">
        <v>0</v>
      </c>
      <c r="S82" s="94">
        <v>0</v>
      </c>
      <c r="T82" s="94">
        <v>0</v>
      </c>
      <c r="U82">
        <v>4.07</v>
      </c>
      <c r="V82">
        <v>0</v>
      </c>
      <c r="W82">
        <v>4.08</v>
      </c>
      <c r="X82">
        <v>80.5</v>
      </c>
      <c r="Y82">
        <v>26.84</v>
      </c>
      <c r="Z82">
        <v>26.83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25.53</v>
      </c>
      <c r="AH82">
        <v>59.67</v>
      </c>
      <c r="AI82">
        <v>59.67</v>
      </c>
      <c r="AJ82">
        <v>30.28</v>
      </c>
      <c r="AK82">
        <v>0</v>
      </c>
      <c r="AL82">
        <v>0</v>
      </c>
    </row>
    <row r="83" spans="1:38">
      <c r="A83" t="s">
        <v>125</v>
      </c>
      <c r="B83" s="35">
        <v>261.92</v>
      </c>
      <c r="C83" s="35">
        <v>68.040000000000006</v>
      </c>
      <c r="D83" s="94">
        <f t="shared" si="1"/>
        <v>0</v>
      </c>
      <c r="E83" s="35">
        <v>16.09</v>
      </c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85.08</v>
      </c>
      <c r="N83">
        <v>272.77</v>
      </c>
      <c r="O83">
        <v>100.5</v>
      </c>
      <c r="P83">
        <v>4.66</v>
      </c>
      <c r="Q83">
        <v>12.6</v>
      </c>
      <c r="R83" s="94">
        <v>0</v>
      </c>
      <c r="S83" s="94">
        <v>0</v>
      </c>
      <c r="T83" s="94">
        <v>0</v>
      </c>
      <c r="U83">
        <v>4.07</v>
      </c>
      <c r="V83">
        <v>0</v>
      </c>
      <c r="W83">
        <v>3.99</v>
      </c>
      <c r="X83">
        <v>78</v>
      </c>
      <c r="Y83">
        <v>26</v>
      </c>
      <c r="Z83">
        <v>26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25.53</v>
      </c>
      <c r="AH83">
        <v>58.33</v>
      </c>
      <c r="AI83">
        <v>58.33</v>
      </c>
      <c r="AJ83">
        <v>29.78</v>
      </c>
      <c r="AK83">
        <v>0</v>
      </c>
      <c r="AL83">
        <v>0</v>
      </c>
    </row>
    <row r="84" spans="1:38">
      <c r="A84" t="s">
        <v>126</v>
      </c>
      <c r="B84" s="35">
        <v>261.92</v>
      </c>
      <c r="C84" s="35">
        <v>87.02</v>
      </c>
      <c r="D84" s="94">
        <f t="shared" si="1"/>
        <v>0</v>
      </c>
      <c r="E84" s="35">
        <v>16.09</v>
      </c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115.33</v>
      </c>
      <c r="N84">
        <v>272.77</v>
      </c>
      <c r="O84">
        <v>100.5</v>
      </c>
      <c r="P84">
        <v>4.66</v>
      </c>
      <c r="Q84">
        <v>11.81</v>
      </c>
      <c r="R84" s="94">
        <v>0</v>
      </c>
      <c r="S84" s="94">
        <v>0</v>
      </c>
      <c r="T84" s="94">
        <v>0</v>
      </c>
      <c r="U84">
        <v>4.07</v>
      </c>
      <c r="V84">
        <v>0</v>
      </c>
      <c r="W84">
        <v>3.99</v>
      </c>
      <c r="X84">
        <v>76</v>
      </c>
      <c r="Y84">
        <v>25.34</v>
      </c>
      <c r="Z84">
        <v>25.33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25.2</v>
      </c>
      <c r="AH84">
        <v>57.33</v>
      </c>
      <c r="AI84">
        <v>57.33</v>
      </c>
      <c r="AJ84">
        <v>29.28</v>
      </c>
      <c r="AK84">
        <v>0</v>
      </c>
      <c r="AL84">
        <v>0</v>
      </c>
    </row>
    <row r="85" spans="1:38">
      <c r="A85" t="s">
        <v>127</v>
      </c>
      <c r="B85" s="35">
        <v>261.92</v>
      </c>
      <c r="C85" s="35">
        <v>87.02</v>
      </c>
      <c r="D85" s="94">
        <f t="shared" si="1"/>
        <v>0</v>
      </c>
      <c r="E85" s="35">
        <v>16.09</v>
      </c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115.33</v>
      </c>
      <c r="N85">
        <v>272.77</v>
      </c>
      <c r="O85">
        <v>100.5</v>
      </c>
      <c r="P85">
        <v>4.66</v>
      </c>
      <c r="Q85">
        <v>7.21</v>
      </c>
      <c r="R85" s="94">
        <v>0</v>
      </c>
      <c r="S85" s="94">
        <v>0</v>
      </c>
      <c r="T85" s="94">
        <v>0</v>
      </c>
      <c r="U85">
        <v>4.07</v>
      </c>
      <c r="V85">
        <v>0</v>
      </c>
      <c r="W85">
        <v>3.99</v>
      </c>
      <c r="X85">
        <v>73.5</v>
      </c>
      <c r="Y85">
        <v>24.5</v>
      </c>
      <c r="Z85">
        <v>24.5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24.53</v>
      </c>
      <c r="AH85">
        <v>51</v>
      </c>
      <c r="AI85">
        <v>51</v>
      </c>
      <c r="AJ85">
        <v>29.28</v>
      </c>
      <c r="AK85">
        <v>0</v>
      </c>
      <c r="AL85">
        <v>0</v>
      </c>
    </row>
    <row r="86" spans="1:38">
      <c r="A86" t="s">
        <v>128</v>
      </c>
      <c r="B86" s="35">
        <v>261.92</v>
      </c>
      <c r="C86" s="35">
        <v>87.02</v>
      </c>
      <c r="D86" s="94">
        <f t="shared" si="1"/>
        <v>0</v>
      </c>
      <c r="E86" s="35">
        <v>16.09</v>
      </c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115.33</v>
      </c>
      <c r="N86">
        <v>272.77</v>
      </c>
      <c r="O86">
        <v>100.5</v>
      </c>
      <c r="P86">
        <v>4.66</v>
      </c>
      <c r="Q86">
        <v>7.21</v>
      </c>
      <c r="R86" s="94">
        <v>0</v>
      </c>
      <c r="S86" s="94">
        <v>0</v>
      </c>
      <c r="T86" s="94">
        <v>0</v>
      </c>
      <c r="U86">
        <v>4.07</v>
      </c>
      <c r="V86">
        <v>0</v>
      </c>
      <c r="W86">
        <v>3.99</v>
      </c>
      <c r="X86">
        <v>71</v>
      </c>
      <c r="Y86">
        <v>23.66</v>
      </c>
      <c r="Z86">
        <v>23.67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24.53</v>
      </c>
      <c r="AH86">
        <v>50.67</v>
      </c>
      <c r="AI86">
        <v>50.67</v>
      </c>
      <c r="AJ86">
        <v>29.28</v>
      </c>
      <c r="AK86">
        <v>0</v>
      </c>
      <c r="AL86">
        <v>0</v>
      </c>
    </row>
    <row r="87" spans="1:38">
      <c r="A87" t="s">
        <v>129</v>
      </c>
      <c r="B87" s="35">
        <v>261.92</v>
      </c>
      <c r="C87" s="35">
        <v>87.02</v>
      </c>
      <c r="D87" s="94">
        <f t="shared" si="1"/>
        <v>0</v>
      </c>
      <c r="E87" s="35">
        <v>16.09</v>
      </c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115.33</v>
      </c>
      <c r="N87">
        <v>272.77</v>
      </c>
      <c r="O87">
        <v>100.5</v>
      </c>
      <c r="P87">
        <v>4.66</v>
      </c>
      <c r="Q87">
        <v>7.21</v>
      </c>
      <c r="R87" s="94">
        <v>0</v>
      </c>
      <c r="S87" s="94">
        <v>0</v>
      </c>
      <c r="T87" s="94">
        <v>0</v>
      </c>
      <c r="U87">
        <v>3.92</v>
      </c>
      <c r="V87">
        <v>0</v>
      </c>
      <c r="W87">
        <v>3.99</v>
      </c>
      <c r="X87">
        <v>82.5</v>
      </c>
      <c r="Y87">
        <v>27.5</v>
      </c>
      <c r="Z87">
        <v>27.5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24.53</v>
      </c>
      <c r="AH87">
        <v>54</v>
      </c>
      <c r="AI87">
        <v>54</v>
      </c>
      <c r="AJ87">
        <v>29.28</v>
      </c>
      <c r="AK87">
        <v>0</v>
      </c>
      <c r="AL87">
        <v>0</v>
      </c>
    </row>
    <row r="88" spans="1:38">
      <c r="A88" t="s">
        <v>130</v>
      </c>
      <c r="B88" s="35">
        <v>261.92</v>
      </c>
      <c r="C88" s="35">
        <v>87.02</v>
      </c>
      <c r="D88" s="94">
        <f t="shared" si="1"/>
        <v>0</v>
      </c>
      <c r="E88" s="35">
        <v>16.09</v>
      </c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115.33</v>
      </c>
      <c r="N88">
        <v>272.77</v>
      </c>
      <c r="O88">
        <v>100.5</v>
      </c>
      <c r="P88">
        <v>4.66</v>
      </c>
      <c r="Q88">
        <v>7.01</v>
      </c>
      <c r="R88" s="94">
        <v>0</v>
      </c>
      <c r="S88" s="94">
        <v>0</v>
      </c>
      <c r="T88" s="94">
        <v>0</v>
      </c>
      <c r="U88">
        <v>3.92</v>
      </c>
      <c r="V88">
        <v>0</v>
      </c>
      <c r="W88">
        <v>3.99</v>
      </c>
      <c r="X88">
        <v>81.5</v>
      </c>
      <c r="Y88">
        <v>27.16</v>
      </c>
      <c r="Z88">
        <v>27.17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24.2</v>
      </c>
      <c r="AH88">
        <v>53</v>
      </c>
      <c r="AI88">
        <v>53</v>
      </c>
      <c r="AJ88">
        <v>29.28</v>
      </c>
      <c r="AK88">
        <v>0</v>
      </c>
      <c r="AL88">
        <v>0</v>
      </c>
    </row>
    <row r="89" spans="1:38">
      <c r="A89" t="s">
        <v>131</v>
      </c>
      <c r="B89" s="35">
        <v>261.92</v>
      </c>
      <c r="C89" s="35">
        <v>87.02</v>
      </c>
      <c r="D89" s="94">
        <f t="shared" si="1"/>
        <v>0</v>
      </c>
      <c r="E89" s="35">
        <v>16.09</v>
      </c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115.33</v>
      </c>
      <c r="N89">
        <v>272.77</v>
      </c>
      <c r="O89">
        <v>100.5</v>
      </c>
      <c r="P89">
        <v>4.34</v>
      </c>
      <c r="Q89">
        <v>7.01</v>
      </c>
      <c r="R89" s="94">
        <v>0</v>
      </c>
      <c r="S89" s="94">
        <v>0</v>
      </c>
      <c r="T89" s="94">
        <v>0</v>
      </c>
      <c r="U89">
        <v>3.92</v>
      </c>
      <c r="V89">
        <v>0</v>
      </c>
      <c r="W89">
        <v>3.99</v>
      </c>
      <c r="X89">
        <v>79.5</v>
      </c>
      <c r="Y89">
        <v>26.5</v>
      </c>
      <c r="Z89">
        <v>26.5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23.86</v>
      </c>
      <c r="AH89">
        <v>52.33</v>
      </c>
      <c r="AI89">
        <v>52.33</v>
      </c>
      <c r="AJ89">
        <v>29.28</v>
      </c>
      <c r="AK89">
        <v>0</v>
      </c>
      <c r="AL89">
        <v>0</v>
      </c>
    </row>
    <row r="90" spans="1:38">
      <c r="A90" t="s">
        <v>132</v>
      </c>
      <c r="B90" s="35">
        <v>261.92</v>
      </c>
      <c r="C90" s="35">
        <v>87.02</v>
      </c>
      <c r="D90" s="94">
        <f t="shared" si="1"/>
        <v>0</v>
      </c>
      <c r="E90" s="35">
        <v>16.09</v>
      </c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115.33</v>
      </c>
      <c r="N90">
        <v>272.77</v>
      </c>
      <c r="O90">
        <v>100.5</v>
      </c>
      <c r="P90">
        <v>4.34</v>
      </c>
      <c r="Q90">
        <v>7.01</v>
      </c>
      <c r="R90" s="94">
        <v>0</v>
      </c>
      <c r="S90" s="94">
        <v>0</v>
      </c>
      <c r="T90" s="94">
        <v>0</v>
      </c>
      <c r="U90">
        <v>3.92</v>
      </c>
      <c r="V90">
        <v>0</v>
      </c>
      <c r="W90">
        <v>3.99</v>
      </c>
      <c r="X90">
        <v>78</v>
      </c>
      <c r="Y90">
        <v>26</v>
      </c>
      <c r="Z90">
        <v>26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24.86</v>
      </c>
      <c r="AH90">
        <v>51.33</v>
      </c>
      <c r="AI90">
        <v>51.33</v>
      </c>
      <c r="AJ90">
        <v>29.28</v>
      </c>
      <c r="AK90">
        <v>0</v>
      </c>
      <c r="AL90">
        <v>0</v>
      </c>
    </row>
    <row r="91" spans="1:38">
      <c r="A91" t="s">
        <v>133</v>
      </c>
      <c r="B91" s="35">
        <v>261.92</v>
      </c>
      <c r="C91" s="35">
        <v>87.02</v>
      </c>
      <c r="D91" s="94">
        <f t="shared" si="1"/>
        <v>0</v>
      </c>
      <c r="E91" s="35">
        <v>16.09</v>
      </c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115.33</v>
      </c>
      <c r="N91">
        <v>272.77</v>
      </c>
      <c r="O91">
        <v>100.5</v>
      </c>
      <c r="P91">
        <v>4.34</v>
      </c>
      <c r="Q91">
        <v>7.01</v>
      </c>
      <c r="R91" s="94">
        <v>0</v>
      </c>
      <c r="S91" s="94">
        <v>0</v>
      </c>
      <c r="T91" s="94">
        <v>0</v>
      </c>
      <c r="U91">
        <v>3.92</v>
      </c>
      <c r="V91">
        <v>0</v>
      </c>
      <c r="W91">
        <v>3.9</v>
      </c>
      <c r="X91">
        <v>68.5</v>
      </c>
      <c r="Y91">
        <v>22.84</v>
      </c>
      <c r="Z91">
        <v>22.83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20.66</v>
      </c>
      <c r="AH91">
        <v>48.33</v>
      </c>
      <c r="AI91">
        <v>48.33</v>
      </c>
      <c r="AJ91">
        <v>28.27</v>
      </c>
      <c r="AK91">
        <v>0</v>
      </c>
      <c r="AL91">
        <v>0</v>
      </c>
    </row>
    <row r="92" spans="1:38">
      <c r="A92" t="s">
        <v>134</v>
      </c>
      <c r="B92" s="35">
        <v>261.92</v>
      </c>
      <c r="C92" s="35">
        <v>87.02</v>
      </c>
      <c r="D92" s="94">
        <f t="shared" si="1"/>
        <v>0</v>
      </c>
      <c r="E92" s="35">
        <v>16.09</v>
      </c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115.33</v>
      </c>
      <c r="N92">
        <v>272.77</v>
      </c>
      <c r="O92">
        <v>100.5</v>
      </c>
      <c r="P92">
        <v>4.34</v>
      </c>
      <c r="Q92">
        <v>7.01</v>
      </c>
      <c r="R92" s="94">
        <v>0</v>
      </c>
      <c r="S92" s="94">
        <v>0</v>
      </c>
      <c r="T92" s="94">
        <v>0</v>
      </c>
      <c r="U92">
        <v>3.92</v>
      </c>
      <c r="V92">
        <v>0</v>
      </c>
      <c r="W92">
        <v>3.9</v>
      </c>
      <c r="X92">
        <v>69</v>
      </c>
      <c r="Y92">
        <v>23</v>
      </c>
      <c r="Z92">
        <v>23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20.53</v>
      </c>
      <c r="AH92">
        <v>48.33</v>
      </c>
      <c r="AI92">
        <v>48.33</v>
      </c>
      <c r="AJ92">
        <v>28.27</v>
      </c>
      <c r="AK92">
        <v>0</v>
      </c>
      <c r="AL92">
        <v>0</v>
      </c>
    </row>
    <row r="93" spans="1:38">
      <c r="A93" t="s">
        <v>135</v>
      </c>
      <c r="B93" s="35">
        <v>261.92</v>
      </c>
      <c r="C93" s="35">
        <v>87.02</v>
      </c>
      <c r="D93" s="94">
        <f t="shared" si="1"/>
        <v>0</v>
      </c>
      <c r="E93" s="35">
        <v>16.09</v>
      </c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115.33</v>
      </c>
      <c r="N93">
        <v>272.77</v>
      </c>
      <c r="O93">
        <v>100.5</v>
      </c>
      <c r="P93">
        <v>4.03</v>
      </c>
      <c r="Q93">
        <v>7.01</v>
      </c>
      <c r="R93" s="94">
        <v>0</v>
      </c>
      <c r="S93" s="94">
        <v>0</v>
      </c>
      <c r="T93" s="94">
        <v>0</v>
      </c>
      <c r="U93">
        <v>3.92</v>
      </c>
      <c r="V93">
        <v>0</v>
      </c>
      <c r="W93">
        <v>3.9</v>
      </c>
      <c r="X93">
        <v>62.5</v>
      </c>
      <c r="Y93">
        <v>20.84</v>
      </c>
      <c r="Z93">
        <v>20.83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17.86</v>
      </c>
      <c r="AH93">
        <v>44.67</v>
      </c>
      <c r="AI93">
        <v>44.67</v>
      </c>
      <c r="AJ93">
        <v>27.76</v>
      </c>
      <c r="AK93">
        <v>0</v>
      </c>
      <c r="AL93">
        <v>0</v>
      </c>
    </row>
    <row r="94" spans="1:38">
      <c r="A94" t="s">
        <v>136</v>
      </c>
      <c r="B94" s="35">
        <v>261.92</v>
      </c>
      <c r="C94" s="35">
        <v>87.02</v>
      </c>
      <c r="D94" s="94">
        <f t="shared" si="1"/>
        <v>0</v>
      </c>
      <c r="E94" s="35">
        <v>16.09</v>
      </c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115.33</v>
      </c>
      <c r="N94">
        <v>272.77</v>
      </c>
      <c r="O94">
        <v>100.5</v>
      </c>
      <c r="P94">
        <v>4.03</v>
      </c>
      <c r="Q94">
        <v>7.01</v>
      </c>
      <c r="R94" s="94">
        <v>0</v>
      </c>
      <c r="S94" s="94">
        <v>0</v>
      </c>
      <c r="T94" s="94">
        <v>0</v>
      </c>
      <c r="U94">
        <v>3.92</v>
      </c>
      <c r="V94">
        <v>0</v>
      </c>
      <c r="W94">
        <v>3.9</v>
      </c>
      <c r="X94">
        <v>62.5</v>
      </c>
      <c r="Y94">
        <v>20.84</v>
      </c>
      <c r="Z94">
        <v>20.83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18.2</v>
      </c>
      <c r="AH94">
        <v>44.67</v>
      </c>
      <c r="AI94">
        <v>44.67</v>
      </c>
      <c r="AJ94">
        <v>27.76</v>
      </c>
      <c r="AK94">
        <v>0</v>
      </c>
      <c r="AL94">
        <v>0</v>
      </c>
    </row>
    <row r="95" spans="1:38">
      <c r="A95" t="s">
        <v>137</v>
      </c>
      <c r="B95" s="35">
        <v>261.92</v>
      </c>
      <c r="C95" s="35">
        <v>87.02</v>
      </c>
      <c r="D95" s="94">
        <f t="shared" si="1"/>
        <v>0</v>
      </c>
      <c r="E95" s="35">
        <v>16.09</v>
      </c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115.33</v>
      </c>
      <c r="N95">
        <v>272.77</v>
      </c>
      <c r="O95">
        <v>100.5</v>
      </c>
      <c r="P95">
        <v>4.03</v>
      </c>
      <c r="Q95">
        <v>7.01</v>
      </c>
      <c r="R95" s="94">
        <v>0</v>
      </c>
      <c r="S95" s="94">
        <v>0</v>
      </c>
      <c r="T95" s="94">
        <v>0</v>
      </c>
      <c r="U95">
        <v>3.84</v>
      </c>
      <c r="V95">
        <v>0</v>
      </c>
      <c r="W95">
        <v>3.9</v>
      </c>
      <c r="X95">
        <v>63</v>
      </c>
      <c r="Y95">
        <v>21</v>
      </c>
      <c r="Z95">
        <v>21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18.34</v>
      </c>
      <c r="AH95">
        <v>45.67</v>
      </c>
      <c r="AI95">
        <v>45.67</v>
      </c>
      <c r="AJ95">
        <v>27.25</v>
      </c>
      <c r="AK95">
        <v>0</v>
      </c>
      <c r="AL95">
        <v>0</v>
      </c>
    </row>
    <row r="96" spans="1:38">
      <c r="A96" t="s">
        <v>138</v>
      </c>
      <c r="B96" s="35">
        <v>261.92</v>
      </c>
      <c r="C96" s="35">
        <v>87.02</v>
      </c>
      <c r="D96" s="94">
        <f t="shared" si="1"/>
        <v>0</v>
      </c>
      <c r="E96" s="35">
        <v>16.09</v>
      </c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115.33</v>
      </c>
      <c r="N96">
        <v>272.77</v>
      </c>
      <c r="O96">
        <v>100.5</v>
      </c>
      <c r="P96">
        <v>4.03</v>
      </c>
      <c r="Q96">
        <v>7.01</v>
      </c>
      <c r="R96" s="94">
        <v>0</v>
      </c>
      <c r="S96" s="94">
        <v>0</v>
      </c>
      <c r="T96" s="94">
        <v>0</v>
      </c>
      <c r="U96">
        <v>3.84</v>
      </c>
      <c r="V96">
        <v>0</v>
      </c>
      <c r="W96">
        <v>3.9</v>
      </c>
      <c r="X96">
        <v>63</v>
      </c>
      <c r="Y96">
        <v>21</v>
      </c>
      <c r="Z96">
        <v>21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18.86</v>
      </c>
      <c r="AH96">
        <v>46.33</v>
      </c>
      <c r="AI96">
        <v>46.33</v>
      </c>
      <c r="AJ96">
        <v>27.25</v>
      </c>
      <c r="AK96">
        <v>0</v>
      </c>
      <c r="AL96">
        <v>0</v>
      </c>
    </row>
    <row r="97" spans="1:50">
      <c r="A97" t="s">
        <v>139</v>
      </c>
      <c r="B97" s="35">
        <v>261.92</v>
      </c>
      <c r="C97" s="35">
        <v>87.02</v>
      </c>
      <c r="D97" s="94">
        <f t="shared" si="1"/>
        <v>0</v>
      </c>
      <c r="E97" s="35">
        <v>16.09</v>
      </c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115.33</v>
      </c>
      <c r="N97">
        <v>272.77</v>
      </c>
      <c r="O97">
        <v>100.5</v>
      </c>
      <c r="P97">
        <v>3.72</v>
      </c>
      <c r="Q97">
        <v>7.01</v>
      </c>
      <c r="R97" s="94">
        <v>0</v>
      </c>
      <c r="S97" s="94">
        <v>0</v>
      </c>
      <c r="T97" s="94">
        <v>0</v>
      </c>
      <c r="U97">
        <v>3.84</v>
      </c>
      <c r="V97">
        <v>0</v>
      </c>
      <c r="W97">
        <v>3.9</v>
      </c>
      <c r="X97">
        <v>63</v>
      </c>
      <c r="Y97">
        <v>21</v>
      </c>
      <c r="Z97">
        <v>21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19</v>
      </c>
      <c r="AH97">
        <v>47</v>
      </c>
      <c r="AI97">
        <v>47</v>
      </c>
      <c r="AJ97">
        <v>27.25</v>
      </c>
      <c r="AK97">
        <v>0</v>
      </c>
      <c r="AL97">
        <v>0</v>
      </c>
    </row>
    <row r="98" spans="1:50">
      <c r="A98" t="s">
        <v>140</v>
      </c>
      <c r="B98" s="35">
        <v>261.92</v>
      </c>
      <c r="C98" s="35">
        <v>87.02</v>
      </c>
      <c r="D98" s="94">
        <f t="shared" si="1"/>
        <v>0</v>
      </c>
      <c r="E98" s="35">
        <v>16.09</v>
      </c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115.33</v>
      </c>
      <c r="N98">
        <v>272.77</v>
      </c>
      <c r="O98">
        <v>100.5</v>
      </c>
      <c r="P98">
        <v>3.72</v>
      </c>
      <c r="Q98">
        <v>7.01</v>
      </c>
      <c r="R98" s="94">
        <v>0</v>
      </c>
      <c r="S98" s="94">
        <v>0</v>
      </c>
      <c r="T98" s="94">
        <v>0</v>
      </c>
      <c r="U98">
        <v>3.84</v>
      </c>
      <c r="V98">
        <v>0</v>
      </c>
      <c r="W98">
        <v>3.9</v>
      </c>
      <c r="X98">
        <v>63</v>
      </c>
      <c r="Y98">
        <v>21</v>
      </c>
      <c r="Z98">
        <v>21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19.34</v>
      </c>
      <c r="AH98">
        <v>47.67</v>
      </c>
      <c r="AI98">
        <v>47.67</v>
      </c>
      <c r="AJ98">
        <v>27.25</v>
      </c>
      <c r="AK98">
        <v>0</v>
      </c>
      <c r="AL98">
        <v>0</v>
      </c>
    </row>
    <row r="99" spans="1:50">
      <c r="A99" t="s">
        <v>141</v>
      </c>
      <c r="B99" s="35">
        <f>SUM(B3:B98)/4000</f>
        <v>5.1276349999999953</v>
      </c>
      <c r="C99" s="35">
        <f t="shared" ref="C99:P99" si="2">SUM(C3:C98)/4000</f>
        <v>1.5698050000000032</v>
      </c>
      <c r="D99" s="94">
        <f t="shared" ref="D99" si="3">SUM(D3:D98)/4000</f>
        <v>1.0243024999999994</v>
      </c>
      <c r="E99" s="35">
        <f>SUM(E3:E98)/4000</f>
        <v>0.37283499999999936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0.11906000000000003</v>
      </c>
      <c r="K99" s="38">
        <f t="shared" si="2"/>
        <v>0.11906000000000003</v>
      </c>
      <c r="L99" s="38">
        <f t="shared" si="2"/>
        <v>0.12204999999999998</v>
      </c>
      <c r="M99">
        <f t="shared" si="2"/>
        <v>2.3155074999999989</v>
      </c>
      <c r="N99">
        <f t="shared" si="2"/>
        <v>6.0792150000000085</v>
      </c>
      <c r="O99">
        <f t="shared" si="2"/>
        <v>2.027047500000001</v>
      </c>
      <c r="P99">
        <f t="shared" si="2"/>
        <v>9.5697499999999963E-2</v>
      </c>
      <c r="Q99">
        <f t="shared" ref="Q99:AF99" si="5">SUM(Q3:Q98)/4000</f>
        <v>0.21958750000000007</v>
      </c>
      <c r="R99" s="94">
        <f t="shared" si="5"/>
        <v>0.35506500000000024</v>
      </c>
      <c r="S99" s="94">
        <f t="shared" si="5"/>
        <v>0.33044499999999988</v>
      </c>
      <c r="T99" s="94">
        <f t="shared" si="5"/>
        <v>0.33879250000000022</v>
      </c>
      <c r="U99">
        <f t="shared" si="5"/>
        <v>5.8669999999999986E-2</v>
      </c>
      <c r="V99">
        <f t="shared" si="5"/>
        <v>1.1096235420000005</v>
      </c>
      <c r="W99">
        <f t="shared" si="5"/>
        <v>8.9644999999999961E-2</v>
      </c>
      <c r="X99">
        <f t="shared" si="5"/>
        <v>1.5891249999999999</v>
      </c>
      <c r="Y99">
        <f t="shared" si="5"/>
        <v>0.52971000000000001</v>
      </c>
      <c r="Z99">
        <f t="shared" si="5"/>
        <v>0.52970750000000011</v>
      </c>
      <c r="AA99">
        <f t="shared" si="5"/>
        <v>1.9449775000000005</v>
      </c>
      <c r="AB99">
        <f t="shared" si="5"/>
        <v>0.38898499999999997</v>
      </c>
      <c r="AC99">
        <f t="shared" si="5"/>
        <v>0.75037750000000025</v>
      </c>
      <c r="AD99">
        <f t="shared" si="5"/>
        <v>0.37716250000000001</v>
      </c>
      <c r="AE99">
        <f t="shared" si="5"/>
        <v>0.72824999999999995</v>
      </c>
      <c r="AF99">
        <f t="shared" si="5"/>
        <v>0.36375000000000002</v>
      </c>
      <c r="AG99">
        <f t="shared" ref="AG99:AM99" si="6">SUM(AG3:AG98)/4000</f>
        <v>0.50363250000000004</v>
      </c>
      <c r="AH99">
        <f t="shared" si="6"/>
        <v>1.1380825000000001</v>
      </c>
      <c r="AI99">
        <f t="shared" si="6"/>
        <v>1.1380825000000001</v>
      </c>
      <c r="AJ99">
        <f t="shared" si="6"/>
        <v>0.67099500000000067</v>
      </c>
      <c r="AK99">
        <f t="shared" si="6"/>
        <v>1.5402499999999999</v>
      </c>
      <c r="AL99">
        <f t="shared" si="6"/>
        <v>0.65649999999999997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7">
        <v>1</v>
      </c>
      <c r="AH101" s="67">
        <v>1</v>
      </c>
      <c r="AI101" s="67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0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4"/>
      <c r="AH115" s="154"/>
      <c r="AI115" s="154"/>
    </row>
    <row r="116" spans="33:35">
      <c r="AG116" s="154"/>
      <c r="AH116" s="154"/>
      <c r="AI116" s="154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45404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416</v>
      </c>
      <c r="AZ1" s="76" t="s">
        <v>417</v>
      </c>
      <c r="BA1" s="76" t="s">
        <v>423</v>
      </c>
      <c r="BB1" s="76" t="s">
        <v>427</v>
      </c>
      <c r="BC1" s="39" t="s">
        <v>381</v>
      </c>
      <c r="BD1" s="38" t="s">
        <v>393</v>
      </c>
      <c r="BE1" s="38" t="s">
        <v>385</v>
      </c>
      <c r="BF1" s="38" t="s">
        <v>387</v>
      </c>
      <c r="BG1" s="38" t="s">
        <v>392</v>
      </c>
      <c r="BH1" s="38" t="s">
        <v>389</v>
      </c>
      <c r="BI1" s="38" t="s">
        <v>388</v>
      </c>
      <c r="BJ1" s="38" t="s">
        <v>395</v>
      </c>
      <c r="BK1" s="38" t="s">
        <v>383</v>
      </c>
      <c r="BL1" s="38" t="s">
        <v>396</v>
      </c>
      <c r="BM1" s="38" t="s">
        <v>386</v>
      </c>
      <c r="BN1" s="38" t="s">
        <v>382</v>
      </c>
      <c r="BO1" s="38" t="s">
        <v>391</v>
      </c>
      <c r="BP1" s="38" t="s">
        <v>384</v>
      </c>
      <c r="BQ1" s="38" t="s">
        <v>394</v>
      </c>
      <c r="BR1" s="38" t="s">
        <v>390</v>
      </c>
      <c r="BS1" s="149" t="s">
        <v>418</v>
      </c>
      <c r="BT1" s="149" t="s">
        <v>419</v>
      </c>
      <c r="BU1" s="149" t="s">
        <v>429</v>
      </c>
      <c r="BV1" s="149" t="s">
        <v>430</v>
      </c>
      <c r="BW1" s="149" t="s">
        <v>431</v>
      </c>
      <c r="BX1" s="149" t="s">
        <v>432</v>
      </c>
      <c r="BY1" s="149" t="s">
        <v>433</v>
      </c>
      <c r="BZ1" s="76" t="s">
        <v>410</v>
      </c>
      <c r="CA1" s="76" t="s">
        <v>411</v>
      </c>
      <c r="CB1" s="76" t="s">
        <v>412</v>
      </c>
      <c r="CC1" s="76" t="s">
        <v>413</v>
      </c>
      <c r="CD1" s="76" t="s">
        <v>414</v>
      </c>
      <c r="CE1" s="37" t="s">
        <v>405</v>
      </c>
      <c r="CF1" s="37" t="s">
        <v>406</v>
      </c>
      <c r="CG1" s="37" t="s">
        <v>407</v>
      </c>
      <c r="CH1" s="37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496.96</v>
      </c>
      <c r="L3">
        <v>17.510000000000002</v>
      </c>
      <c r="M3">
        <v>63.849909983979501</v>
      </c>
      <c r="N3">
        <v>52.89972930577548</v>
      </c>
      <c r="O3">
        <v>73.947816698631911</v>
      </c>
      <c r="P3">
        <v>24.876926524481615</v>
      </c>
      <c r="Q3">
        <v>9.6199999999999992</v>
      </c>
      <c r="R3">
        <v>19.116214390030002</v>
      </c>
      <c r="S3">
        <v>11.757056692913386</v>
      </c>
      <c r="T3">
        <v>1.42</v>
      </c>
      <c r="U3">
        <v>60.558114095643553</v>
      </c>
      <c r="V3">
        <v>5.8859298402061873</v>
      </c>
      <c r="W3">
        <v>19.656132113468839</v>
      </c>
      <c r="X3">
        <v>62.827808613266235</v>
      </c>
      <c r="Y3">
        <v>0</v>
      </c>
      <c r="Z3">
        <v>0</v>
      </c>
      <c r="AA3">
        <v>11.90641993037975</v>
      </c>
      <c r="AB3">
        <v>20.86845726149788</v>
      </c>
      <c r="AC3">
        <v>9.9660912477107377</v>
      </c>
      <c r="AD3">
        <v>0</v>
      </c>
      <c r="AE3">
        <v>16.946774775518737</v>
      </c>
      <c r="AF3">
        <v>6.6240287788416587</v>
      </c>
      <c r="AG3">
        <v>32.163596953308918</v>
      </c>
      <c r="AH3">
        <v>9.5620200059599103</v>
      </c>
      <c r="AI3">
        <v>0</v>
      </c>
      <c r="AJ3">
        <v>0</v>
      </c>
      <c r="AK3">
        <v>14.36959849881797</v>
      </c>
      <c r="AL3">
        <v>36.797131218416524</v>
      </c>
      <c r="AM3">
        <v>8.3062791377403116</v>
      </c>
      <c r="AN3">
        <v>4.1798598558768468E-2</v>
      </c>
      <c r="AO3">
        <v>0</v>
      </c>
      <c r="AP3">
        <v>0.37991788285004141</v>
      </c>
      <c r="AQ3">
        <v>28.679918818736496</v>
      </c>
      <c r="AR3">
        <v>14.73516535715579</v>
      </c>
      <c r="AS3">
        <v>16.267663098835126</v>
      </c>
      <c r="AT3">
        <v>0</v>
      </c>
      <c r="AU3">
        <v>0</v>
      </c>
      <c r="AV3">
        <v>0</v>
      </c>
      <c r="AW3">
        <v>0</v>
      </c>
      <c r="AX3">
        <v>0</v>
      </c>
      <c r="AY3">
        <v>2.4541509999999995</v>
      </c>
      <c r="AZ3">
        <v>1.0185660803571428</v>
      </c>
      <c r="BA3">
        <v>0.38199599999999989</v>
      </c>
      <c r="BB3">
        <v>2.459499435203095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1154.8147123382857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496.96</v>
      </c>
      <c r="L4">
        <v>17.510000000000002</v>
      </c>
      <c r="M4">
        <v>63.849909983979501</v>
      </c>
      <c r="N4">
        <v>52.89972930577548</v>
      </c>
      <c r="O4">
        <v>73.947816698631911</v>
      </c>
      <c r="P4">
        <v>26.346119009046053</v>
      </c>
      <c r="Q4">
        <v>9.6199999999999992</v>
      </c>
      <c r="R4">
        <v>19.116214390030002</v>
      </c>
      <c r="S4">
        <v>11.757056692913386</v>
      </c>
      <c r="T4">
        <v>1.42</v>
      </c>
      <c r="U4">
        <v>60.558114095643553</v>
      </c>
      <c r="V4">
        <v>5.8859298402061873</v>
      </c>
      <c r="W4">
        <v>19.656132113468839</v>
      </c>
      <c r="X4">
        <v>62.827808613266235</v>
      </c>
      <c r="Y4">
        <v>0</v>
      </c>
      <c r="Z4">
        <v>0</v>
      </c>
      <c r="AA4">
        <v>11.90641993037975</v>
      </c>
      <c r="AB4">
        <v>20.86845726149788</v>
      </c>
      <c r="AC4">
        <v>9.9660912477107377</v>
      </c>
      <c r="AD4">
        <v>0</v>
      </c>
      <c r="AE4">
        <v>16.946774775518737</v>
      </c>
      <c r="AF4">
        <v>6.6240287788416587</v>
      </c>
      <c r="AG4">
        <v>32.163596953308918</v>
      </c>
      <c r="AH4">
        <v>9.5620200059599103</v>
      </c>
      <c r="AI4">
        <v>0</v>
      </c>
      <c r="AJ4">
        <v>0</v>
      </c>
      <c r="AK4">
        <v>14.36959849881797</v>
      </c>
      <c r="AL4">
        <v>36.797131218416524</v>
      </c>
      <c r="AM4">
        <v>8.3062791377403116</v>
      </c>
      <c r="AN4">
        <v>4.1798598558768468E-2</v>
      </c>
      <c r="AO4">
        <v>0</v>
      </c>
      <c r="AP4">
        <v>0.37991788285004141</v>
      </c>
      <c r="AQ4">
        <v>28.679918818736496</v>
      </c>
      <c r="AR4">
        <v>14.73516535715579</v>
      </c>
      <c r="AS4">
        <v>16.267663098835126</v>
      </c>
      <c r="AT4">
        <v>0</v>
      </c>
      <c r="AU4">
        <v>0</v>
      </c>
      <c r="AV4">
        <v>0</v>
      </c>
      <c r="AW4">
        <v>0</v>
      </c>
      <c r="AX4">
        <v>0</v>
      </c>
      <c r="AY4">
        <v>2.4541509999999995</v>
      </c>
      <c r="AZ4">
        <v>0</v>
      </c>
      <c r="BA4">
        <v>0.38199599999999989</v>
      </c>
      <c r="BB4">
        <v>2.459499435203095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1155.265338742493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496.96</v>
      </c>
      <c r="L5">
        <v>17.510000000000002</v>
      </c>
      <c r="M5">
        <v>63.849909983979501</v>
      </c>
      <c r="N5">
        <v>52.89972930577548</v>
      </c>
      <c r="O5">
        <v>73.947816698631911</v>
      </c>
      <c r="P5">
        <v>26.770955366558066</v>
      </c>
      <c r="Q5">
        <v>9.6199999999999992</v>
      </c>
      <c r="R5">
        <v>19.116214390030002</v>
      </c>
      <c r="S5">
        <v>11.757056692913386</v>
      </c>
      <c r="T5">
        <v>1.42</v>
      </c>
      <c r="U5">
        <v>60.558114095643553</v>
      </c>
      <c r="V5">
        <v>5.8859298402061873</v>
      </c>
      <c r="W5">
        <v>19.656132113468839</v>
      </c>
      <c r="X5">
        <v>62.827808613266235</v>
      </c>
      <c r="Y5">
        <v>0</v>
      </c>
      <c r="Z5">
        <v>0</v>
      </c>
      <c r="AA5">
        <v>11.90641993037975</v>
      </c>
      <c r="AB5">
        <v>20.86845726149788</v>
      </c>
      <c r="AC5">
        <v>9.9660912477107377</v>
      </c>
      <c r="AD5">
        <v>0</v>
      </c>
      <c r="AE5">
        <v>16.946774775518737</v>
      </c>
      <c r="AF5">
        <v>6.6240287788416587</v>
      </c>
      <c r="AG5">
        <v>32.163596953308918</v>
      </c>
      <c r="AH5">
        <v>9.5620200059599103</v>
      </c>
      <c r="AI5">
        <v>0</v>
      </c>
      <c r="AJ5">
        <v>0</v>
      </c>
      <c r="AK5">
        <v>14.36959849881797</v>
      </c>
      <c r="AL5">
        <v>36.797131218416524</v>
      </c>
      <c r="AM5">
        <v>8.3062791377403116</v>
      </c>
      <c r="AN5">
        <v>4.1798598558768468E-2</v>
      </c>
      <c r="AO5">
        <v>0</v>
      </c>
      <c r="AP5">
        <v>0.37991788285004141</v>
      </c>
      <c r="AQ5">
        <v>28.679918818736496</v>
      </c>
      <c r="AR5">
        <v>14.73516535715579</v>
      </c>
      <c r="AS5">
        <v>16.267663098835126</v>
      </c>
      <c r="AT5">
        <v>0</v>
      </c>
      <c r="AU5">
        <v>0</v>
      </c>
      <c r="AV5">
        <v>0</v>
      </c>
      <c r="AW5">
        <v>0</v>
      </c>
      <c r="AX5">
        <v>0</v>
      </c>
      <c r="AY5">
        <v>2.4541509999999995</v>
      </c>
      <c r="AZ5">
        <v>0</v>
      </c>
      <c r="BA5">
        <v>0.38199599999999989</v>
      </c>
      <c r="BB5">
        <v>2.459499435203095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1155.690175100005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496.96</v>
      </c>
      <c r="L6">
        <v>17.510000000000002</v>
      </c>
      <c r="M6">
        <v>63.849909983979501</v>
      </c>
      <c r="N6">
        <v>52.89972930577548</v>
      </c>
      <c r="O6">
        <v>73.947816698631911</v>
      </c>
      <c r="P6">
        <v>27.189241965250655</v>
      </c>
      <c r="Q6">
        <v>9.6199999999999992</v>
      </c>
      <c r="R6">
        <v>19.116214390030002</v>
      </c>
      <c r="S6">
        <v>11.757056692913386</v>
      </c>
      <c r="T6">
        <v>1.42</v>
      </c>
      <c r="U6">
        <v>60.558114095643553</v>
      </c>
      <c r="V6">
        <v>5.8859298402061873</v>
      </c>
      <c r="W6">
        <v>19.656132113468839</v>
      </c>
      <c r="X6">
        <v>62.827808613266235</v>
      </c>
      <c r="Y6">
        <v>0</v>
      </c>
      <c r="Z6">
        <v>0</v>
      </c>
      <c r="AA6">
        <v>11.90641993037975</v>
      </c>
      <c r="AB6">
        <v>20.86845726149788</v>
      </c>
      <c r="AC6">
        <v>9.9660912477107377</v>
      </c>
      <c r="AD6">
        <v>0</v>
      </c>
      <c r="AE6">
        <v>16.946774775518737</v>
      </c>
      <c r="AF6">
        <v>6.6240287788416587</v>
      </c>
      <c r="AG6">
        <v>32.163596953308918</v>
      </c>
      <c r="AH6">
        <v>9.5620200059599103</v>
      </c>
      <c r="AI6">
        <v>0</v>
      </c>
      <c r="AJ6">
        <v>0</v>
      </c>
      <c r="AK6">
        <v>14.36959849881797</v>
      </c>
      <c r="AL6">
        <v>36.797131218416524</v>
      </c>
      <c r="AM6">
        <v>8.3062791377403116</v>
      </c>
      <c r="AN6">
        <v>4.1798598558768468E-2</v>
      </c>
      <c r="AO6">
        <v>0</v>
      </c>
      <c r="AP6">
        <v>0.37991788285004141</v>
      </c>
      <c r="AQ6">
        <v>21.509938952115146</v>
      </c>
      <c r="AR6">
        <v>14.73516535715579</v>
      </c>
      <c r="AS6">
        <v>16.267663098835126</v>
      </c>
      <c r="AT6">
        <v>0</v>
      </c>
      <c r="AU6">
        <v>0</v>
      </c>
      <c r="AV6">
        <v>0</v>
      </c>
      <c r="AW6">
        <v>0</v>
      </c>
      <c r="AX6">
        <v>0</v>
      </c>
      <c r="AY6">
        <v>2.4541509999999995</v>
      </c>
      <c r="AZ6">
        <v>0</v>
      </c>
      <c r="BA6">
        <v>0.38199599999999989</v>
      </c>
      <c r="BB6">
        <v>2.459499435203095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1148.9384818320761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496.96</v>
      </c>
      <c r="L7">
        <v>17.510000000000002</v>
      </c>
      <c r="M7">
        <v>63.849909983979501</v>
      </c>
      <c r="N7">
        <v>52.89972930577548</v>
      </c>
      <c r="O7">
        <v>73.947816698631911</v>
      </c>
      <c r="P7">
        <v>27.612973584666623</v>
      </c>
      <c r="Q7">
        <v>9.6199999999999992</v>
      </c>
      <c r="R7">
        <v>19.116214390030002</v>
      </c>
      <c r="S7">
        <v>11.757056692913386</v>
      </c>
      <c r="T7">
        <v>1.42</v>
      </c>
      <c r="U7">
        <v>60.558114095643553</v>
      </c>
      <c r="V7">
        <v>5.8859298402061873</v>
      </c>
      <c r="W7">
        <v>19.656132113468839</v>
      </c>
      <c r="X7">
        <v>62.827808613266235</v>
      </c>
      <c r="Y7">
        <v>0</v>
      </c>
      <c r="Z7">
        <v>0</v>
      </c>
      <c r="AA7">
        <v>11.90641993037975</v>
      </c>
      <c r="AB7">
        <v>20.86845726149788</v>
      </c>
      <c r="AC7">
        <v>9.9660912477107377</v>
      </c>
      <c r="AD7">
        <v>0</v>
      </c>
      <c r="AE7">
        <v>16.946774775518737</v>
      </c>
      <c r="AF7">
        <v>13.248058219486007</v>
      </c>
      <c r="AG7">
        <v>32.163596953308918</v>
      </c>
      <c r="AH7">
        <v>9.5620200059599103</v>
      </c>
      <c r="AI7">
        <v>0</v>
      </c>
      <c r="AJ7">
        <v>0</v>
      </c>
      <c r="AK7">
        <v>14.36959849881797</v>
      </c>
      <c r="AL7">
        <v>36.797131218416524</v>
      </c>
      <c r="AM7">
        <v>8.3062791377403116</v>
      </c>
      <c r="AN7">
        <v>4.1798598558768468E-2</v>
      </c>
      <c r="AO7">
        <v>0</v>
      </c>
      <c r="AP7">
        <v>0.37991788285004141</v>
      </c>
      <c r="AQ7">
        <v>21.509938952115146</v>
      </c>
      <c r="AR7">
        <v>14.73516535715579</v>
      </c>
      <c r="AS7">
        <v>16.267663098835126</v>
      </c>
      <c r="AT7">
        <v>0</v>
      </c>
      <c r="AU7">
        <v>0</v>
      </c>
      <c r="AV7">
        <v>0</v>
      </c>
      <c r="AW7">
        <v>0</v>
      </c>
      <c r="AX7">
        <v>0</v>
      </c>
      <c r="AY7">
        <v>2.4541509999999995</v>
      </c>
      <c r="AZ7">
        <v>0</v>
      </c>
      <c r="BA7">
        <v>0.38199599999999989</v>
      </c>
      <c r="BB7">
        <v>2.459499435203095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1155.9862428921367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496.96</v>
      </c>
      <c r="L8">
        <v>17.510000000000002</v>
      </c>
      <c r="M8">
        <v>63.849909983979501</v>
      </c>
      <c r="N8">
        <v>52.89972930577548</v>
      </c>
      <c r="O8">
        <v>73.947816698631911</v>
      </c>
      <c r="P8">
        <v>28.028031226190471</v>
      </c>
      <c r="Q8">
        <v>9.6199999999999992</v>
      </c>
      <c r="R8">
        <v>19.116214390030002</v>
      </c>
      <c r="S8">
        <v>11.757056692913386</v>
      </c>
      <c r="T8">
        <v>1.42</v>
      </c>
      <c r="U8">
        <v>60.558114095643553</v>
      </c>
      <c r="V8">
        <v>5.8859298402061873</v>
      </c>
      <c r="W8">
        <v>19.656132113468839</v>
      </c>
      <c r="X8">
        <v>62.827808613266235</v>
      </c>
      <c r="Y8">
        <v>0</v>
      </c>
      <c r="Z8">
        <v>0</v>
      </c>
      <c r="AA8">
        <v>11.90641993037975</v>
      </c>
      <c r="AB8">
        <v>20.86845726149788</v>
      </c>
      <c r="AC8">
        <v>9.9660912477107377</v>
      </c>
      <c r="AD8">
        <v>0</v>
      </c>
      <c r="AE8">
        <v>16.946774775518737</v>
      </c>
      <c r="AF8">
        <v>13.248058219486007</v>
      </c>
      <c r="AG8">
        <v>32.163596953308918</v>
      </c>
      <c r="AH8">
        <v>9.5620200059599103</v>
      </c>
      <c r="AI8">
        <v>0</v>
      </c>
      <c r="AJ8">
        <v>0</v>
      </c>
      <c r="AK8">
        <v>14.36959849881797</v>
      </c>
      <c r="AL8">
        <v>36.797131218416524</v>
      </c>
      <c r="AM8">
        <v>8.3062791377403116</v>
      </c>
      <c r="AN8">
        <v>4.1798598558768468E-2</v>
      </c>
      <c r="AO8">
        <v>0</v>
      </c>
      <c r="AP8">
        <v>0.37991788285004141</v>
      </c>
      <c r="AQ8">
        <v>14.339959085493797</v>
      </c>
      <c r="AR8">
        <v>14.73516535715579</v>
      </c>
      <c r="AS8">
        <v>16.267663098835126</v>
      </c>
      <c r="AT8">
        <v>0</v>
      </c>
      <c r="AU8">
        <v>0</v>
      </c>
      <c r="AV8">
        <v>0</v>
      </c>
      <c r="AW8">
        <v>0</v>
      </c>
      <c r="AX8">
        <v>0</v>
      </c>
      <c r="AY8">
        <v>2.4541509999999995</v>
      </c>
      <c r="AZ8">
        <v>0</v>
      </c>
      <c r="BA8">
        <v>0.38199599999999989</v>
      </c>
      <c r="BB8">
        <v>2.459499435203095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1149.2313206670392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496.96</v>
      </c>
      <c r="L9">
        <v>17.510000000000002</v>
      </c>
      <c r="M9">
        <v>63.849909983979501</v>
      </c>
      <c r="N9">
        <v>52.89972930577548</v>
      </c>
      <c r="O9">
        <v>73.947816698631911</v>
      </c>
      <c r="P9">
        <v>28.451611038997328</v>
      </c>
      <c r="Q9">
        <v>9.6199999999999992</v>
      </c>
      <c r="R9">
        <v>19.116214390030002</v>
      </c>
      <c r="S9">
        <v>11.757056692913386</v>
      </c>
      <c r="T9">
        <v>1.42</v>
      </c>
      <c r="U9">
        <v>60.558114095643553</v>
      </c>
      <c r="V9">
        <v>5.8859298402061873</v>
      </c>
      <c r="W9">
        <v>19.656132113468839</v>
      </c>
      <c r="X9">
        <v>62.827808613266235</v>
      </c>
      <c r="Y9">
        <v>0</v>
      </c>
      <c r="Z9">
        <v>0</v>
      </c>
      <c r="AA9">
        <v>11.90641993037975</v>
      </c>
      <c r="AB9">
        <v>20.86845726149788</v>
      </c>
      <c r="AC9">
        <v>9.9660912477107377</v>
      </c>
      <c r="AD9">
        <v>0</v>
      </c>
      <c r="AE9">
        <v>16.946774775518737</v>
      </c>
      <c r="AF9">
        <v>13.248058219486007</v>
      </c>
      <c r="AG9">
        <v>32.163596953308918</v>
      </c>
      <c r="AH9">
        <v>9.5620200059599103</v>
      </c>
      <c r="AI9">
        <v>0</v>
      </c>
      <c r="AJ9">
        <v>0</v>
      </c>
      <c r="AK9">
        <v>14.36959849881797</v>
      </c>
      <c r="AL9">
        <v>36.797131218416524</v>
      </c>
      <c r="AM9">
        <v>8.3062791377403116</v>
      </c>
      <c r="AN9">
        <v>4.1798598558768468E-2</v>
      </c>
      <c r="AO9">
        <v>0</v>
      </c>
      <c r="AP9">
        <v>0.37991788285004141</v>
      </c>
      <c r="AQ9">
        <v>14.339959085493797</v>
      </c>
      <c r="AR9">
        <v>14.73516535715579</v>
      </c>
      <c r="AS9">
        <v>16.267663098835126</v>
      </c>
      <c r="AT9">
        <v>0</v>
      </c>
      <c r="AU9">
        <v>0</v>
      </c>
      <c r="AV9">
        <v>0</v>
      </c>
      <c r="AW9">
        <v>0</v>
      </c>
      <c r="AX9">
        <v>0</v>
      </c>
      <c r="AY9">
        <v>2.4541509999999995</v>
      </c>
      <c r="AZ9">
        <v>0</v>
      </c>
      <c r="BA9">
        <v>0.38199599999999989</v>
      </c>
      <c r="BB9">
        <v>2.459499435203095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1149.654900479846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488.12417159669883</v>
      </c>
      <c r="L10">
        <v>17.510000000000002</v>
      </c>
      <c r="M10">
        <v>63.849909983979501</v>
      </c>
      <c r="N10">
        <v>52.89972930577548</v>
      </c>
      <c r="O10">
        <v>73.947816698631911</v>
      </c>
      <c r="P10">
        <v>28.873700891929516</v>
      </c>
      <c r="Q10">
        <v>9.6199999999999992</v>
      </c>
      <c r="R10">
        <v>19.116214390030002</v>
      </c>
      <c r="S10">
        <v>11.757056692913386</v>
      </c>
      <c r="T10">
        <v>1.42</v>
      </c>
      <c r="U10">
        <v>60.558114095643553</v>
      </c>
      <c r="V10">
        <v>5.8859298402061873</v>
      </c>
      <c r="W10">
        <v>19.656132113468839</v>
      </c>
      <c r="X10">
        <v>62.827808613266235</v>
      </c>
      <c r="Y10">
        <v>0</v>
      </c>
      <c r="Z10">
        <v>0</v>
      </c>
      <c r="AA10">
        <v>11.90641993037975</v>
      </c>
      <c r="AB10">
        <v>13.912304840998585</v>
      </c>
      <c r="AC10">
        <v>9.9660912477107377</v>
      </c>
      <c r="AD10">
        <v>0</v>
      </c>
      <c r="AE10">
        <v>16.946774775518737</v>
      </c>
      <c r="AF10">
        <v>13.248058219486007</v>
      </c>
      <c r="AG10">
        <v>32.163596953308918</v>
      </c>
      <c r="AH10">
        <v>9.5620200059599103</v>
      </c>
      <c r="AI10">
        <v>0</v>
      </c>
      <c r="AJ10">
        <v>0</v>
      </c>
      <c r="AK10">
        <v>14.36959849881797</v>
      </c>
      <c r="AL10">
        <v>36.797131218416524</v>
      </c>
      <c r="AM10">
        <v>8.3062791377403116</v>
      </c>
      <c r="AN10">
        <v>4.1798598558768468E-2</v>
      </c>
      <c r="AO10">
        <v>0</v>
      </c>
      <c r="AP10">
        <v>0.37991788285004141</v>
      </c>
      <c r="AQ10">
        <v>14.339959085493797</v>
      </c>
      <c r="AR10">
        <v>14.73516535715579</v>
      </c>
      <c r="AS10">
        <v>16.267663098835126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2.4541509999999995</v>
      </c>
      <c r="AZ10">
        <v>0</v>
      </c>
      <c r="BA10">
        <v>0.38199599999999989</v>
      </c>
      <c r="BB10">
        <v>2.459499435203095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1134.2850095089775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479.99743975192968</v>
      </c>
      <c r="L11">
        <v>17.510000000000002</v>
      </c>
      <c r="M11">
        <v>63.849909983979501</v>
      </c>
      <c r="N11">
        <v>52.89972930577548</v>
      </c>
      <c r="O11">
        <v>73.947816698631911</v>
      </c>
      <c r="P11">
        <v>29.291776142236287</v>
      </c>
      <c r="Q11">
        <v>9.6199999999999992</v>
      </c>
      <c r="R11">
        <v>19.116214390030002</v>
      </c>
      <c r="S11">
        <v>11.757056692913386</v>
      </c>
      <c r="T11">
        <v>1.42</v>
      </c>
      <c r="U11">
        <v>60.558114095643553</v>
      </c>
      <c r="V11">
        <v>5.8859298402061873</v>
      </c>
      <c r="W11">
        <v>19.656132113468839</v>
      </c>
      <c r="X11">
        <v>62.827808613266235</v>
      </c>
      <c r="Y11">
        <v>0</v>
      </c>
      <c r="Z11">
        <v>0</v>
      </c>
      <c r="AA11">
        <v>11.90641993037975</v>
      </c>
      <c r="AB11">
        <v>13.912304840998585</v>
      </c>
      <c r="AC11">
        <v>9.9660912477107377</v>
      </c>
      <c r="AD11">
        <v>0</v>
      </c>
      <c r="AE11">
        <v>16.946774775518737</v>
      </c>
      <c r="AF11">
        <v>13.248058219486007</v>
      </c>
      <c r="AG11">
        <v>32.163596953308918</v>
      </c>
      <c r="AH11">
        <v>9.5620200059599103</v>
      </c>
      <c r="AI11">
        <v>0</v>
      </c>
      <c r="AJ11">
        <v>0</v>
      </c>
      <c r="AK11">
        <v>14.36959849881797</v>
      </c>
      <c r="AL11">
        <v>36.797131218416524</v>
      </c>
      <c r="AM11">
        <v>8.3062791377403116</v>
      </c>
      <c r="AN11">
        <v>4.1798598558768468E-2</v>
      </c>
      <c r="AO11">
        <v>0</v>
      </c>
      <c r="AP11">
        <v>0.37991788285004141</v>
      </c>
      <c r="AQ11">
        <v>14.339959085493797</v>
      </c>
      <c r="AR11">
        <v>14.73516535715579</v>
      </c>
      <c r="AS11">
        <v>16.267663098835126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2.4541509999999995</v>
      </c>
      <c r="AZ11">
        <v>0</v>
      </c>
      <c r="BA11">
        <v>0.38199599999999989</v>
      </c>
      <c r="BB11">
        <v>2.459499435203095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1126.5763529145149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414.81608919018737</v>
      </c>
      <c r="L12">
        <v>17.510000000000002</v>
      </c>
      <c r="M12">
        <v>63.849909983979501</v>
      </c>
      <c r="N12">
        <v>52.89972930577548</v>
      </c>
      <c r="O12">
        <v>73.947816698631911</v>
      </c>
      <c r="P12">
        <v>29.632502165451598</v>
      </c>
      <c r="Q12">
        <v>9.6199999999999992</v>
      </c>
      <c r="R12">
        <v>19.116214390030002</v>
      </c>
      <c r="S12">
        <v>11.757056692913386</v>
      </c>
      <c r="T12">
        <v>1.42</v>
      </c>
      <c r="U12">
        <v>60.558114095643553</v>
      </c>
      <c r="V12">
        <v>5.8859298402061873</v>
      </c>
      <c r="W12">
        <v>19.656132113468839</v>
      </c>
      <c r="X12">
        <v>62.827808613266235</v>
      </c>
      <c r="Y12">
        <v>0</v>
      </c>
      <c r="Z12">
        <v>0</v>
      </c>
      <c r="AA12">
        <v>5.9532101848101284</v>
      </c>
      <c r="AB12">
        <v>13.912304840998585</v>
      </c>
      <c r="AC12">
        <v>9.9660912477107377</v>
      </c>
      <c r="AD12">
        <v>0</v>
      </c>
      <c r="AE12">
        <v>16.946774775518737</v>
      </c>
      <c r="AF12">
        <v>13.248058219486007</v>
      </c>
      <c r="AG12">
        <v>32.163596953308918</v>
      </c>
      <c r="AH12">
        <v>9.5620200059599103</v>
      </c>
      <c r="AI12">
        <v>0</v>
      </c>
      <c r="AJ12">
        <v>0</v>
      </c>
      <c r="AK12">
        <v>14.36959849881797</v>
      </c>
      <c r="AL12">
        <v>36.797131218416524</v>
      </c>
      <c r="AM12">
        <v>8.3062791377403116</v>
      </c>
      <c r="AN12">
        <v>4.1798598558768468E-2</v>
      </c>
      <c r="AO12">
        <v>0</v>
      </c>
      <c r="AP12">
        <v>0.37991788285004141</v>
      </c>
      <c r="AQ12">
        <v>14.339959085493797</v>
      </c>
      <c r="AR12">
        <v>14.73516535715579</v>
      </c>
      <c r="AS12">
        <v>16.267663098835126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2.4541509999999995</v>
      </c>
      <c r="AZ12">
        <v>0</v>
      </c>
      <c r="BA12">
        <v>0.38199599999999989</v>
      </c>
      <c r="BB12">
        <v>2.459499435203095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1055.7825186304181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366.58225475322274</v>
      </c>
      <c r="L13">
        <v>17.510000000000002</v>
      </c>
      <c r="M13">
        <v>63.849909983979501</v>
      </c>
      <c r="N13">
        <v>52.89972930577548</v>
      </c>
      <c r="O13">
        <v>73.947816698631911</v>
      </c>
      <c r="P13">
        <v>29.632502165451598</v>
      </c>
      <c r="Q13">
        <v>9.6199999999999992</v>
      </c>
      <c r="R13">
        <v>19.116214390030002</v>
      </c>
      <c r="S13">
        <v>11.757056692913386</v>
      </c>
      <c r="T13">
        <v>1.42</v>
      </c>
      <c r="U13">
        <v>60.558114095643553</v>
      </c>
      <c r="V13">
        <v>5.8859298402061873</v>
      </c>
      <c r="W13">
        <v>19.656132113468839</v>
      </c>
      <c r="X13">
        <v>62.827808613266235</v>
      </c>
      <c r="Y13">
        <v>0</v>
      </c>
      <c r="Z13">
        <v>0</v>
      </c>
      <c r="AA13">
        <v>5.9532101848101284</v>
      </c>
      <c r="AB13">
        <v>13.912304840998585</v>
      </c>
      <c r="AC13">
        <v>9.9660912477107377</v>
      </c>
      <c r="AD13">
        <v>0</v>
      </c>
      <c r="AE13">
        <v>16.946774775518737</v>
      </c>
      <c r="AF13">
        <v>13.248058219486007</v>
      </c>
      <c r="AG13">
        <v>32.163596953308918</v>
      </c>
      <c r="AH13">
        <v>9.5620200059599103</v>
      </c>
      <c r="AI13">
        <v>0</v>
      </c>
      <c r="AJ13">
        <v>0</v>
      </c>
      <c r="AK13">
        <v>14.36959849881797</v>
      </c>
      <c r="AL13">
        <v>36.797131218416524</v>
      </c>
      <c r="AM13">
        <v>8.3062791377403116</v>
      </c>
      <c r="AN13">
        <v>4.1798598558768468E-2</v>
      </c>
      <c r="AO13">
        <v>0</v>
      </c>
      <c r="AP13">
        <v>0.37991788285004141</v>
      </c>
      <c r="AQ13">
        <v>14.339959085493797</v>
      </c>
      <c r="AR13">
        <v>14.73516535715579</v>
      </c>
      <c r="AS13">
        <v>16.267663098835126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2.4541509999999995</v>
      </c>
      <c r="AZ13">
        <v>0</v>
      </c>
      <c r="BA13">
        <v>0.38199599999999989</v>
      </c>
      <c r="BB13">
        <v>2.459499435203095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1007.5486841934535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366.58225475322274</v>
      </c>
      <c r="L14">
        <v>17.510000000000002</v>
      </c>
      <c r="M14">
        <v>63.849909983979501</v>
      </c>
      <c r="N14">
        <v>52.89972930577548</v>
      </c>
      <c r="O14">
        <v>73.947816698631911</v>
      </c>
      <c r="P14">
        <v>29.632502165451598</v>
      </c>
      <c r="Q14">
        <v>9.6199999999999992</v>
      </c>
      <c r="R14">
        <v>19.116214390030002</v>
      </c>
      <c r="S14">
        <v>11.757056692913386</v>
      </c>
      <c r="T14">
        <v>1.42</v>
      </c>
      <c r="U14">
        <v>60.558114095643553</v>
      </c>
      <c r="V14">
        <v>5.8859298402061873</v>
      </c>
      <c r="W14">
        <v>19.656132113468839</v>
      </c>
      <c r="X14">
        <v>62.827808613266235</v>
      </c>
      <c r="Y14">
        <v>0</v>
      </c>
      <c r="Z14">
        <v>0</v>
      </c>
      <c r="AA14">
        <v>5.9532101848101284</v>
      </c>
      <c r="AB14">
        <v>13.912304840998585</v>
      </c>
      <c r="AC14">
        <v>9.9660912477107377</v>
      </c>
      <c r="AD14">
        <v>0</v>
      </c>
      <c r="AE14">
        <v>16.946774775518737</v>
      </c>
      <c r="AF14">
        <v>13.248058219486007</v>
      </c>
      <c r="AG14">
        <v>32.163596953308918</v>
      </c>
      <c r="AH14">
        <v>9.5620200059599103</v>
      </c>
      <c r="AI14">
        <v>0</v>
      </c>
      <c r="AJ14">
        <v>0</v>
      </c>
      <c r="AK14">
        <v>14.36959849881797</v>
      </c>
      <c r="AL14">
        <v>36.797131218416524</v>
      </c>
      <c r="AM14">
        <v>8.3062791377403116</v>
      </c>
      <c r="AN14">
        <v>4.1798598558768468E-2</v>
      </c>
      <c r="AO14">
        <v>0</v>
      </c>
      <c r="AP14">
        <v>0.37991788285004141</v>
      </c>
      <c r="AQ14">
        <v>14.339959085493797</v>
      </c>
      <c r="AR14">
        <v>14.73516535715579</v>
      </c>
      <c r="AS14">
        <v>16.267663098835126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2.4541509999999995</v>
      </c>
      <c r="AZ14">
        <v>0</v>
      </c>
      <c r="BA14">
        <v>0.38199599999999989</v>
      </c>
      <c r="BB14">
        <v>2.459499435203095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1007.5486841934535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366.58396816903962</v>
      </c>
      <c r="L15">
        <v>17.510000000000002</v>
      </c>
      <c r="M15">
        <v>63.849909983979501</v>
      </c>
      <c r="N15">
        <v>52.89972930577548</v>
      </c>
      <c r="O15">
        <v>73.947816698631911</v>
      </c>
      <c r="P15">
        <v>29.632502165451598</v>
      </c>
      <c r="Q15">
        <v>9.6199999999999992</v>
      </c>
      <c r="R15">
        <v>19.116214390030002</v>
      </c>
      <c r="S15">
        <v>11.757056692913386</v>
      </c>
      <c r="T15">
        <v>1.42</v>
      </c>
      <c r="U15">
        <v>60.558114095643553</v>
      </c>
      <c r="V15">
        <v>5.8859298402061873</v>
      </c>
      <c r="W15">
        <v>19.656132113468839</v>
      </c>
      <c r="X15">
        <v>62.827808613266235</v>
      </c>
      <c r="Y15">
        <v>0</v>
      </c>
      <c r="Z15">
        <v>0</v>
      </c>
      <c r="AA15">
        <v>5.9532101848101284</v>
      </c>
      <c r="AB15">
        <v>13.912304840998585</v>
      </c>
      <c r="AC15">
        <v>9.9660912477107377</v>
      </c>
      <c r="AD15">
        <v>0</v>
      </c>
      <c r="AE15">
        <v>16.946774775518737</v>
      </c>
      <c r="AF15">
        <v>13.248058219486007</v>
      </c>
      <c r="AG15">
        <v>32.163596953308918</v>
      </c>
      <c r="AH15">
        <v>9.5620200059599103</v>
      </c>
      <c r="AI15">
        <v>0</v>
      </c>
      <c r="AJ15">
        <v>0</v>
      </c>
      <c r="AK15">
        <v>14.36959849881797</v>
      </c>
      <c r="AL15">
        <v>36.797131218416524</v>
      </c>
      <c r="AM15">
        <v>8.3062791377403116</v>
      </c>
      <c r="AN15">
        <v>4.1798598558768468E-2</v>
      </c>
      <c r="AO15">
        <v>0</v>
      </c>
      <c r="AP15">
        <v>0.37991788285004141</v>
      </c>
      <c r="AQ15">
        <v>14.339959085493797</v>
      </c>
      <c r="AR15">
        <v>14.73516535715579</v>
      </c>
      <c r="AS15">
        <v>16.267663098835126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2.4541509999999995</v>
      </c>
      <c r="AZ15">
        <v>0</v>
      </c>
      <c r="BA15">
        <v>0.38199599999999989</v>
      </c>
      <c r="BB15">
        <v>2.459499435203095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1007.5503976092704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318.34799714085523</v>
      </c>
      <c r="L16">
        <v>17.510000000000002</v>
      </c>
      <c r="M16">
        <v>63.849909983979501</v>
      </c>
      <c r="N16">
        <v>52.89972930577548</v>
      </c>
      <c r="O16">
        <v>73.947816698631911</v>
      </c>
      <c r="P16">
        <v>29.632502165451598</v>
      </c>
      <c r="Q16">
        <v>9.6192504805825223</v>
      </c>
      <c r="R16">
        <v>19.816246801229024</v>
      </c>
      <c r="S16">
        <v>11.758255743065696</v>
      </c>
      <c r="T16">
        <v>1.42</v>
      </c>
      <c r="U16">
        <v>60.558114095643553</v>
      </c>
      <c r="V16">
        <v>5.8859298402061873</v>
      </c>
      <c r="W16">
        <v>19.656132113468839</v>
      </c>
      <c r="X16">
        <v>62.827808613266235</v>
      </c>
      <c r="Y16">
        <v>0</v>
      </c>
      <c r="Z16">
        <v>0</v>
      </c>
      <c r="AA16">
        <v>5.9532101848101284</v>
      </c>
      <c r="AB16">
        <v>13.912304840998585</v>
      </c>
      <c r="AC16">
        <v>9.9660912477107377</v>
      </c>
      <c r="AD16">
        <v>0</v>
      </c>
      <c r="AE16">
        <v>16.946774775518737</v>
      </c>
      <c r="AF16">
        <v>13.248058219486007</v>
      </c>
      <c r="AG16">
        <v>32.163596953308918</v>
      </c>
      <c r="AH16">
        <v>9.5620200059599103</v>
      </c>
      <c r="AI16">
        <v>0</v>
      </c>
      <c r="AJ16">
        <v>0</v>
      </c>
      <c r="AK16">
        <v>14.36959849881797</v>
      </c>
      <c r="AL16">
        <v>36.797131218416524</v>
      </c>
      <c r="AM16">
        <v>8.3062791377403116</v>
      </c>
      <c r="AN16">
        <v>4.1798598558768468E-2</v>
      </c>
      <c r="AO16">
        <v>0</v>
      </c>
      <c r="AP16">
        <v>0.37991788285004141</v>
      </c>
      <c r="AQ16">
        <v>14.339959085493797</v>
      </c>
      <c r="AR16">
        <v>14.73516535715579</v>
      </c>
      <c r="AS16">
        <v>16.267663098835126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2.4541509999999995</v>
      </c>
      <c r="AZ16">
        <v>0</v>
      </c>
      <c r="BA16">
        <v>0.38199599999999989</v>
      </c>
      <c r="BB16">
        <v>2.459499435203095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960.01490852301981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274.93695442856756</v>
      </c>
      <c r="L17">
        <v>17.510000000000002</v>
      </c>
      <c r="M17">
        <v>63.849909983979501</v>
      </c>
      <c r="N17">
        <v>52.89972930577548</v>
      </c>
      <c r="O17">
        <v>73.947816698631911</v>
      </c>
      <c r="P17">
        <v>29.632502165451598</v>
      </c>
      <c r="Q17">
        <v>9.6194028452012379</v>
      </c>
      <c r="R17">
        <v>19.116214390030002</v>
      </c>
      <c r="S17">
        <v>10.038739309674284</v>
      </c>
      <c r="T17">
        <v>1.42</v>
      </c>
      <c r="U17">
        <v>60.558114095643553</v>
      </c>
      <c r="V17">
        <v>5.8859298402061873</v>
      </c>
      <c r="W17">
        <v>19.656132113468839</v>
      </c>
      <c r="X17">
        <v>62.827808613266235</v>
      </c>
      <c r="Y17">
        <v>0</v>
      </c>
      <c r="Z17">
        <v>0</v>
      </c>
      <c r="AA17">
        <v>5.9532101848101284</v>
      </c>
      <c r="AB17">
        <v>13.912304840998585</v>
      </c>
      <c r="AC17">
        <v>9.9660912477107377</v>
      </c>
      <c r="AD17">
        <v>0</v>
      </c>
      <c r="AE17">
        <v>16.946774775518737</v>
      </c>
      <c r="AF17">
        <v>13.248058219486007</v>
      </c>
      <c r="AG17">
        <v>32.163596953308918</v>
      </c>
      <c r="AH17">
        <v>9.5620200059599103</v>
      </c>
      <c r="AI17">
        <v>0</v>
      </c>
      <c r="AJ17">
        <v>0</v>
      </c>
      <c r="AK17">
        <v>14.36959849881797</v>
      </c>
      <c r="AL17">
        <v>36.797131218416524</v>
      </c>
      <c r="AM17">
        <v>8.3062791377403116</v>
      </c>
      <c r="AN17">
        <v>4.1798598558768468E-2</v>
      </c>
      <c r="AO17">
        <v>0</v>
      </c>
      <c r="AP17">
        <v>0.37991788285004141</v>
      </c>
      <c r="AQ17">
        <v>14.339959085493797</v>
      </c>
      <c r="AR17">
        <v>14.73516535715579</v>
      </c>
      <c r="AS17">
        <v>16.267663098835126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2.4541509999999995</v>
      </c>
      <c r="AZ17">
        <v>0</v>
      </c>
      <c r="BA17">
        <v>0.38199599999999989</v>
      </c>
      <c r="BB17">
        <v>2.459499435203095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914.18446933076052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274.93695442856756</v>
      </c>
      <c r="L18">
        <v>17.510000000000002</v>
      </c>
      <c r="M18">
        <v>63.849909983979501</v>
      </c>
      <c r="N18">
        <v>52.89972930577548</v>
      </c>
      <c r="O18">
        <v>73.947816698631911</v>
      </c>
      <c r="P18">
        <v>29.632502165451598</v>
      </c>
      <c r="Q18">
        <v>9.6194028452012379</v>
      </c>
      <c r="R18">
        <v>19.116214390030002</v>
      </c>
      <c r="S18">
        <v>11.757267241895262</v>
      </c>
      <c r="T18">
        <v>1.42</v>
      </c>
      <c r="U18">
        <v>60.558114095643553</v>
      </c>
      <c r="V18">
        <v>5.8859298402061873</v>
      </c>
      <c r="W18">
        <v>19.656132113468839</v>
      </c>
      <c r="X18">
        <v>62.827808613266235</v>
      </c>
      <c r="Y18">
        <v>0</v>
      </c>
      <c r="Z18">
        <v>0</v>
      </c>
      <c r="AA18">
        <v>5.9532101848101284</v>
      </c>
      <c r="AB18">
        <v>13.912304840998585</v>
      </c>
      <c r="AC18">
        <v>9.9660912477107377</v>
      </c>
      <c r="AD18">
        <v>0</v>
      </c>
      <c r="AE18">
        <v>16.946774775518737</v>
      </c>
      <c r="AF18">
        <v>13.248058219486007</v>
      </c>
      <c r="AG18">
        <v>32.163596953308918</v>
      </c>
      <c r="AH18">
        <v>9.5620200059599103</v>
      </c>
      <c r="AI18">
        <v>0</v>
      </c>
      <c r="AJ18">
        <v>0</v>
      </c>
      <c r="AK18">
        <v>14.36959849881797</v>
      </c>
      <c r="AL18">
        <v>36.797131218416524</v>
      </c>
      <c r="AM18">
        <v>8.3062791377403116</v>
      </c>
      <c r="AN18">
        <v>4.1798598558768468E-2</v>
      </c>
      <c r="AO18">
        <v>0</v>
      </c>
      <c r="AP18">
        <v>0.37991788285004141</v>
      </c>
      <c r="AQ18">
        <v>14.339959085493797</v>
      </c>
      <c r="AR18">
        <v>14.73516535715579</v>
      </c>
      <c r="AS18">
        <v>16.267663098835126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2.4541509999999995</v>
      </c>
      <c r="AZ18">
        <v>0</v>
      </c>
      <c r="BA18">
        <v>0.38199599999999989</v>
      </c>
      <c r="BB18">
        <v>2.459499435203095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915.90299726298156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274.93695442856756</v>
      </c>
      <c r="L19">
        <v>10.61</v>
      </c>
      <c r="M19">
        <v>63.849909983979501</v>
      </c>
      <c r="N19">
        <v>52.89972930577548</v>
      </c>
      <c r="O19">
        <v>73.947816698631911</v>
      </c>
      <c r="P19">
        <v>29.632502165451598</v>
      </c>
      <c r="Q19">
        <v>5.790234525188227</v>
      </c>
      <c r="R19">
        <v>19.116214390030002</v>
      </c>
      <c r="S19">
        <v>6.7506520983331502</v>
      </c>
      <c r="T19">
        <v>1.42</v>
      </c>
      <c r="U19">
        <v>60.558114095643553</v>
      </c>
      <c r="V19">
        <v>5.8859298402061873</v>
      </c>
      <c r="W19">
        <v>19.656132113468839</v>
      </c>
      <c r="X19">
        <v>62.827808613266235</v>
      </c>
      <c r="Y19">
        <v>0</v>
      </c>
      <c r="Z19">
        <v>0</v>
      </c>
      <c r="AA19">
        <v>5.9532101848101284</v>
      </c>
      <c r="AB19">
        <v>13.912304840998585</v>
      </c>
      <c r="AC19">
        <v>9.9660912477107377</v>
      </c>
      <c r="AD19">
        <v>0</v>
      </c>
      <c r="AE19">
        <v>16.946774775518737</v>
      </c>
      <c r="AF19">
        <v>13.248058219486007</v>
      </c>
      <c r="AG19">
        <v>32.163596953308918</v>
      </c>
      <c r="AH19">
        <v>9.5620200059599103</v>
      </c>
      <c r="AI19">
        <v>0</v>
      </c>
      <c r="AJ19">
        <v>0</v>
      </c>
      <c r="AK19">
        <v>14.36959849881797</v>
      </c>
      <c r="AL19">
        <v>36.797131218416524</v>
      </c>
      <c r="AM19">
        <v>8.3062791377403116</v>
      </c>
      <c r="AN19">
        <v>4.1798598558768468E-2</v>
      </c>
      <c r="AO19">
        <v>0</v>
      </c>
      <c r="AP19">
        <v>0.37991788285004141</v>
      </c>
      <c r="AQ19">
        <v>14.339959085493797</v>
      </c>
      <c r="AR19">
        <v>14.73516535715579</v>
      </c>
      <c r="AS19">
        <v>16.267663098835126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2.4541509999999995</v>
      </c>
      <c r="AZ19">
        <v>0</v>
      </c>
      <c r="BA19">
        <v>0.38199599999999989</v>
      </c>
      <c r="BB19">
        <v>2.459499435203095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900.16721379940645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274.93695442856756</v>
      </c>
      <c r="L20">
        <v>10.61</v>
      </c>
      <c r="M20">
        <v>63.849909983979501</v>
      </c>
      <c r="N20">
        <v>52.89972930577548</v>
      </c>
      <c r="O20">
        <v>73.947816698631911</v>
      </c>
      <c r="P20">
        <v>29.632502165451598</v>
      </c>
      <c r="Q20">
        <v>5.790234525188227</v>
      </c>
      <c r="R20">
        <v>19.116214390030002</v>
      </c>
      <c r="S20">
        <v>6.7506520983331502</v>
      </c>
      <c r="T20">
        <v>1.42</v>
      </c>
      <c r="U20">
        <v>60.558114095643553</v>
      </c>
      <c r="V20">
        <v>5.8859298402061873</v>
      </c>
      <c r="W20">
        <v>19.656132113468839</v>
      </c>
      <c r="X20">
        <v>62.827808613266235</v>
      </c>
      <c r="Y20">
        <v>0</v>
      </c>
      <c r="Z20">
        <v>0</v>
      </c>
      <c r="AA20">
        <v>5.9532101848101284</v>
      </c>
      <c r="AB20">
        <v>13.912304840998585</v>
      </c>
      <c r="AC20">
        <v>9.9660912477107377</v>
      </c>
      <c r="AD20">
        <v>0</v>
      </c>
      <c r="AE20">
        <v>16.946774775518737</v>
      </c>
      <c r="AF20">
        <v>13.248058219486007</v>
      </c>
      <c r="AG20">
        <v>32.163596953308918</v>
      </c>
      <c r="AH20">
        <v>9.5620200059599103</v>
      </c>
      <c r="AI20">
        <v>0</v>
      </c>
      <c r="AJ20">
        <v>0</v>
      </c>
      <c r="AK20">
        <v>14.36959849881797</v>
      </c>
      <c r="AL20">
        <v>36.797131218416524</v>
      </c>
      <c r="AM20">
        <v>8.3062791377403116</v>
      </c>
      <c r="AN20">
        <v>4.1798598558768468E-2</v>
      </c>
      <c r="AO20">
        <v>0</v>
      </c>
      <c r="AP20">
        <v>0.37991788285004141</v>
      </c>
      <c r="AQ20">
        <v>14.339959085493797</v>
      </c>
      <c r="AR20">
        <v>14.73516535715579</v>
      </c>
      <c r="AS20">
        <v>16.267663098835126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2.4541509999999995</v>
      </c>
      <c r="AZ20">
        <v>0</v>
      </c>
      <c r="BA20">
        <v>0.38199599999999989</v>
      </c>
      <c r="BB20">
        <v>2.459499435203095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900.16721379940645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274.93695442856756</v>
      </c>
      <c r="L21">
        <v>10.61</v>
      </c>
      <c r="M21">
        <v>63.849909983979501</v>
      </c>
      <c r="N21">
        <v>52.89972930577548</v>
      </c>
      <c r="O21">
        <v>73.947816698631911</v>
      </c>
      <c r="P21">
        <v>29.632502165451598</v>
      </c>
      <c r="Q21">
        <v>5.790234525188227</v>
      </c>
      <c r="R21">
        <v>19.116214390030002</v>
      </c>
      <c r="S21">
        <v>6.7506520983331502</v>
      </c>
      <c r="T21">
        <v>1.42</v>
      </c>
      <c r="U21">
        <v>60.558114095643553</v>
      </c>
      <c r="V21">
        <v>5.8859298402061873</v>
      </c>
      <c r="W21">
        <v>19.656132113468839</v>
      </c>
      <c r="X21">
        <v>62.827808613266235</v>
      </c>
      <c r="Y21">
        <v>0</v>
      </c>
      <c r="Z21">
        <v>0</v>
      </c>
      <c r="AA21">
        <v>5.9532101848101284</v>
      </c>
      <c r="AB21">
        <v>13.912304840998585</v>
      </c>
      <c r="AC21">
        <v>9.9660912477107377</v>
      </c>
      <c r="AD21">
        <v>0</v>
      </c>
      <c r="AE21">
        <v>16.946774775518737</v>
      </c>
      <c r="AF21">
        <v>13.248058219486007</v>
      </c>
      <c r="AG21">
        <v>32.163596953308918</v>
      </c>
      <c r="AH21">
        <v>9.5620200059599103</v>
      </c>
      <c r="AI21">
        <v>0</v>
      </c>
      <c r="AJ21">
        <v>0</v>
      </c>
      <c r="AK21">
        <v>14.36959849881797</v>
      </c>
      <c r="AL21">
        <v>36.797131218416524</v>
      </c>
      <c r="AM21">
        <v>8.3062791377403116</v>
      </c>
      <c r="AN21">
        <v>4.1798598558768468E-2</v>
      </c>
      <c r="AO21">
        <v>0</v>
      </c>
      <c r="AP21">
        <v>0.37991788285004141</v>
      </c>
      <c r="AQ21">
        <v>14.339959085493797</v>
      </c>
      <c r="AR21">
        <v>14.73516535715579</v>
      </c>
      <c r="AS21">
        <v>16.267663098835126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2.4541509999999995</v>
      </c>
      <c r="AZ21">
        <v>0</v>
      </c>
      <c r="BA21">
        <v>0.38199599999999989</v>
      </c>
      <c r="BB21">
        <v>2.459499435203095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900.16721379940645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274.93695442856756</v>
      </c>
      <c r="L22">
        <v>10.61</v>
      </c>
      <c r="M22">
        <v>63.849909983979501</v>
      </c>
      <c r="N22">
        <v>52.89972930577548</v>
      </c>
      <c r="O22">
        <v>73.947816698631911</v>
      </c>
      <c r="P22">
        <v>29.632502165451598</v>
      </c>
      <c r="Q22">
        <v>5.790234525188227</v>
      </c>
      <c r="R22">
        <v>19.116214390030002</v>
      </c>
      <c r="S22">
        <v>6.7506520983331502</v>
      </c>
      <c r="T22">
        <v>1.42</v>
      </c>
      <c r="U22">
        <v>60.558114095643553</v>
      </c>
      <c r="V22">
        <v>5.8859298402061873</v>
      </c>
      <c r="W22">
        <v>19.656132113468839</v>
      </c>
      <c r="X22">
        <v>62.827808613266235</v>
      </c>
      <c r="Y22">
        <v>0</v>
      </c>
      <c r="Z22">
        <v>0</v>
      </c>
      <c r="AA22">
        <v>5.9532101848101284</v>
      </c>
      <c r="AB22">
        <v>13.912304840998585</v>
      </c>
      <c r="AC22">
        <v>9.9660912477107377</v>
      </c>
      <c r="AD22">
        <v>0</v>
      </c>
      <c r="AE22">
        <v>16.946774775518737</v>
      </c>
      <c r="AF22">
        <v>13.248058219486007</v>
      </c>
      <c r="AG22">
        <v>32.163596953308918</v>
      </c>
      <c r="AH22">
        <v>9.5620200059599103</v>
      </c>
      <c r="AI22">
        <v>0</v>
      </c>
      <c r="AJ22">
        <v>0</v>
      </c>
      <c r="AK22">
        <v>14.36959849881797</v>
      </c>
      <c r="AL22">
        <v>36.797131218416524</v>
      </c>
      <c r="AM22">
        <v>8.3062791377403116</v>
      </c>
      <c r="AN22">
        <v>4.1798598558768468E-2</v>
      </c>
      <c r="AO22">
        <v>0</v>
      </c>
      <c r="AP22">
        <v>0.37991788285004141</v>
      </c>
      <c r="AQ22">
        <v>14.339959085493797</v>
      </c>
      <c r="AR22">
        <v>14.73516535715579</v>
      </c>
      <c r="AS22">
        <v>16.267663098835126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2.4541509999999995</v>
      </c>
      <c r="AZ22">
        <v>0</v>
      </c>
      <c r="BA22">
        <v>0.38199599999999989</v>
      </c>
      <c r="BB22">
        <v>2.459499435203095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900.16721379940645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274.94</v>
      </c>
      <c r="L23">
        <v>10.61</v>
      </c>
      <c r="M23">
        <v>63.849909983979501</v>
      </c>
      <c r="N23">
        <v>52.89972930577548</v>
      </c>
      <c r="O23">
        <v>73.947816698631911</v>
      </c>
      <c r="P23">
        <v>29.632502165451598</v>
      </c>
      <c r="Q23">
        <v>5.787851891262136</v>
      </c>
      <c r="R23">
        <v>19.116858751355537</v>
      </c>
      <c r="S23">
        <v>6.7506520983331502</v>
      </c>
      <c r="T23">
        <v>1.42</v>
      </c>
      <c r="U23">
        <v>60.558114095643553</v>
      </c>
      <c r="V23">
        <v>5.8859298402061873</v>
      </c>
      <c r="W23">
        <v>19.656132113468839</v>
      </c>
      <c r="X23">
        <v>62.827808613266235</v>
      </c>
      <c r="Y23">
        <v>0</v>
      </c>
      <c r="Z23">
        <v>0</v>
      </c>
      <c r="AA23">
        <v>5.9532101848101284</v>
      </c>
      <c r="AB23">
        <v>13.912304840998585</v>
      </c>
      <c r="AC23">
        <v>9.9660912477107377</v>
      </c>
      <c r="AD23">
        <v>0</v>
      </c>
      <c r="AE23">
        <v>16.946774775518737</v>
      </c>
      <c r="AF23">
        <v>13.248058219486007</v>
      </c>
      <c r="AG23">
        <v>32.163596953308918</v>
      </c>
      <c r="AH23">
        <v>9.5620200059599103</v>
      </c>
      <c r="AI23">
        <v>0</v>
      </c>
      <c r="AJ23">
        <v>0</v>
      </c>
      <c r="AK23">
        <v>14.36959849881797</v>
      </c>
      <c r="AL23">
        <v>36.797131218416524</v>
      </c>
      <c r="AM23">
        <v>8.3062791377403116</v>
      </c>
      <c r="AN23">
        <v>4.1798598558768468E-2</v>
      </c>
      <c r="AO23">
        <v>0</v>
      </c>
      <c r="AP23">
        <v>0.37991788285004141</v>
      </c>
      <c r="AQ23">
        <v>14.339959085493797</v>
      </c>
      <c r="AR23">
        <v>14.73516535715579</v>
      </c>
      <c r="AS23">
        <v>16.267663098835126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2.4541509999999995</v>
      </c>
      <c r="AZ23">
        <v>0</v>
      </c>
      <c r="BA23">
        <v>0.38199599999999989</v>
      </c>
      <c r="BB23">
        <v>2.459499435203095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900.16852109823822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274.94</v>
      </c>
      <c r="L24">
        <v>10.61</v>
      </c>
      <c r="M24">
        <v>63.849909983979501</v>
      </c>
      <c r="N24">
        <v>52.89972930577548</v>
      </c>
      <c r="O24">
        <v>73.947816698631911</v>
      </c>
      <c r="P24">
        <v>29.632502165451598</v>
      </c>
      <c r="Q24">
        <v>5.787851891262136</v>
      </c>
      <c r="R24">
        <v>19.116858751355537</v>
      </c>
      <c r="S24">
        <v>6.7506520983331502</v>
      </c>
      <c r="T24">
        <v>1.42</v>
      </c>
      <c r="U24">
        <v>60.558114095643553</v>
      </c>
      <c r="V24">
        <v>5.8859298402061873</v>
      </c>
      <c r="W24">
        <v>19.656132113468839</v>
      </c>
      <c r="X24">
        <v>62.827808613266235</v>
      </c>
      <c r="Y24">
        <v>0</v>
      </c>
      <c r="Z24">
        <v>0</v>
      </c>
      <c r="AA24">
        <v>11.90641993037975</v>
      </c>
      <c r="AB24">
        <v>13.912304840998585</v>
      </c>
      <c r="AC24">
        <v>9.9660912477107377</v>
      </c>
      <c r="AD24">
        <v>0</v>
      </c>
      <c r="AE24">
        <v>16.946774775518737</v>
      </c>
      <c r="AF24">
        <v>13.248058219486007</v>
      </c>
      <c r="AG24">
        <v>32.163596953308918</v>
      </c>
      <c r="AH24">
        <v>10.279171628713728</v>
      </c>
      <c r="AI24">
        <v>0</v>
      </c>
      <c r="AJ24">
        <v>0</v>
      </c>
      <c r="AK24">
        <v>14.36959849881797</v>
      </c>
      <c r="AL24">
        <v>36.797131218416524</v>
      </c>
      <c r="AM24">
        <v>8.3062791377403116</v>
      </c>
      <c r="AN24">
        <v>4.1798598558768468E-2</v>
      </c>
      <c r="AO24">
        <v>0</v>
      </c>
      <c r="AP24">
        <v>0.37991788285004141</v>
      </c>
      <c r="AQ24">
        <v>14.339959085493797</v>
      </c>
      <c r="AR24">
        <v>14.73516535715579</v>
      </c>
      <c r="AS24">
        <v>16.267663098835126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2.4541509999999995</v>
      </c>
      <c r="AZ24">
        <v>0</v>
      </c>
      <c r="BA24">
        <v>0.4114250000000001</v>
      </c>
      <c r="BB24">
        <v>2.459499435203095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906.86831146656175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274.94</v>
      </c>
      <c r="L25">
        <v>10.611371857336593</v>
      </c>
      <c r="M25">
        <v>63.849909983979501</v>
      </c>
      <c r="N25">
        <v>52.89972930577548</v>
      </c>
      <c r="O25">
        <v>73.947816698631911</v>
      </c>
      <c r="P25">
        <v>29.632502165451598</v>
      </c>
      <c r="Q25">
        <v>6.6740417202163478</v>
      </c>
      <c r="R25">
        <v>19.814759680275714</v>
      </c>
      <c r="S25">
        <v>7.5544613209421589</v>
      </c>
      <c r="T25">
        <v>1.42</v>
      </c>
      <c r="U25">
        <v>60.558114095643553</v>
      </c>
      <c r="V25">
        <v>5.8859298402061873</v>
      </c>
      <c r="W25">
        <v>19.656132113468839</v>
      </c>
      <c r="X25">
        <v>62.827808613266235</v>
      </c>
      <c r="Y25">
        <v>0</v>
      </c>
      <c r="Z25">
        <v>0</v>
      </c>
      <c r="AA25">
        <v>11.90641993037975</v>
      </c>
      <c r="AB25">
        <v>13.912304840998585</v>
      </c>
      <c r="AC25">
        <v>9.9660912477107377</v>
      </c>
      <c r="AD25">
        <v>4.6631997424018694</v>
      </c>
      <c r="AE25">
        <v>16.946774775518737</v>
      </c>
      <c r="AF25">
        <v>13.248058219486007</v>
      </c>
      <c r="AG25">
        <v>32.163596953308918</v>
      </c>
      <c r="AH25">
        <v>21.51454512459782</v>
      </c>
      <c r="AI25">
        <v>0</v>
      </c>
      <c r="AJ25">
        <v>0</v>
      </c>
      <c r="AK25">
        <v>14.36959849881797</v>
      </c>
      <c r="AL25">
        <v>36.797131218416524</v>
      </c>
      <c r="AM25">
        <v>8.3062791377403116</v>
      </c>
      <c r="AN25">
        <v>4.1798598558768468E-2</v>
      </c>
      <c r="AO25">
        <v>0</v>
      </c>
      <c r="AP25">
        <v>0.37991788285004141</v>
      </c>
      <c r="AQ25">
        <v>14.339959085493797</v>
      </c>
      <c r="AR25">
        <v>14.73516535715579</v>
      </c>
      <c r="AS25">
        <v>16.267663098835126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2.4541509999999995</v>
      </c>
      <c r="AZ25">
        <v>0</v>
      </c>
      <c r="BA25">
        <v>0.85199199999999997</v>
      </c>
      <c r="BB25">
        <v>2.459499435203095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925.59672354266786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274.94</v>
      </c>
      <c r="L26">
        <v>10.610943182491271</v>
      </c>
      <c r="M26">
        <v>63.849909983979501</v>
      </c>
      <c r="N26">
        <v>52.89972930577548</v>
      </c>
      <c r="O26">
        <v>73.947816698631911</v>
      </c>
      <c r="P26">
        <v>29.632502165451598</v>
      </c>
      <c r="Q26">
        <v>6</v>
      </c>
      <c r="R26">
        <v>19.376187559928443</v>
      </c>
      <c r="S26">
        <v>6.7518310768311389</v>
      </c>
      <c r="T26">
        <v>1.42</v>
      </c>
      <c r="U26">
        <v>60.558114095643553</v>
      </c>
      <c r="V26">
        <v>5.88</v>
      </c>
      <c r="W26">
        <v>19.66</v>
      </c>
      <c r="X26">
        <v>62.829564388177104</v>
      </c>
      <c r="Y26">
        <v>0</v>
      </c>
      <c r="Z26">
        <v>0</v>
      </c>
      <c r="AA26">
        <v>11.90641993037975</v>
      </c>
      <c r="AB26">
        <v>13.912304840998585</v>
      </c>
      <c r="AC26">
        <v>9.9660912477107377</v>
      </c>
      <c r="AD26">
        <v>4.6631997424018694</v>
      </c>
      <c r="AE26">
        <v>16.946774775518737</v>
      </c>
      <c r="AF26">
        <v>13.248058219486007</v>
      </c>
      <c r="AG26">
        <v>32.163596953308918</v>
      </c>
      <c r="AH26">
        <v>21.51454512459782</v>
      </c>
      <c r="AI26">
        <v>0</v>
      </c>
      <c r="AJ26">
        <v>0</v>
      </c>
      <c r="AK26">
        <v>14.36959849881797</v>
      </c>
      <c r="AL26">
        <v>36.797131218416524</v>
      </c>
      <c r="AM26">
        <v>8.3062791377403116</v>
      </c>
      <c r="AN26">
        <v>4.1798598558768468E-2</v>
      </c>
      <c r="AO26">
        <v>0</v>
      </c>
      <c r="AP26">
        <v>0.37991788285004141</v>
      </c>
      <c r="AQ26">
        <v>14.339959085493797</v>
      </c>
      <c r="AR26">
        <v>14.73516535715579</v>
      </c>
      <c r="AS26">
        <v>16.267663098835126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2.4541509999999995</v>
      </c>
      <c r="AZ26">
        <v>0</v>
      </c>
      <c r="BA26">
        <v>0.85199199999999997</v>
      </c>
      <c r="BB26">
        <v>2.459499435203095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923.68074460438368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274.94439072563165</v>
      </c>
      <c r="L27">
        <v>10.618741000000048</v>
      </c>
      <c r="M27">
        <v>63.849909983979501</v>
      </c>
      <c r="N27">
        <v>52.89972930577548</v>
      </c>
      <c r="O27">
        <v>73.947816698631911</v>
      </c>
      <c r="P27">
        <v>30.47541618007055</v>
      </c>
      <c r="Q27">
        <v>5.7927490000000015</v>
      </c>
      <c r="R27">
        <v>17.727092350584719</v>
      </c>
      <c r="S27">
        <v>6.7509880000000022</v>
      </c>
      <c r="T27">
        <v>1.42</v>
      </c>
      <c r="U27">
        <v>60.558114095643553</v>
      </c>
      <c r="V27">
        <v>5.8859298402061873</v>
      </c>
      <c r="W27">
        <v>19.656132113468839</v>
      </c>
      <c r="X27">
        <v>62.827808613266235</v>
      </c>
      <c r="Y27">
        <v>0</v>
      </c>
      <c r="Z27">
        <v>0</v>
      </c>
      <c r="AA27">
        <v>11.90641993037975</v>
      </c>
      <c r="AB27">
        <v>13.912304840998585</v>
      </c>
      <c r="AC27">
        <v>4.9830451785144456</v>
      </c>
      <c r="AD27">
        <v>4.6631997424018694</v>
      </c>
      <c r="AE27">
        <v>16.946774775518737</v>
      </c>
      <c r="AF27">
        <v>13.248058219486007</v>
      </c>
      <c r="AG27">
        <v>32.163596953308918</v>
      </c>
      <c r="AH27">
        <v>21.51454512459782</v>
      </c>
      <c r="AI27">
        <v>0</v>
      </c>
      <c r="AJ27">
        <v>0</v>
      </c>
      <c r="AK27">
        <v>14.36959849881797</v>
      </c>
      <c r="AL27">
        <v>36.797131218416524</v>
      </c>
      <c r="AM27">
        <v>8.3062791377403116</v>
      </c>
      <c r="AN27">
        <v>4.1798598558768468E-2</v>
      </c>
      <c r="AO27">
        <v>0</v>
      </c>
      <c r="AP27">
        <v>0.37991788285004141</v>
      </c>
      <c r="AQ27">
        <v>7.1699792188724487</v>
      </c>
      <c r="AR27">
        <v>14.73516535715579</v>
      </c>
      <c r="AS27">
        <v>16.267663098835126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2.4541509999999995</v>
      </c>
      <c r="AZ27">
        <v>0</v>
      </c>
      <c r="BA27">
        <v>0.85199199999999997</v>
      </c>
      <c r="BB27">
        <v>2.459499435203095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910.52593811891461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274.94439072563165</v>
      </c>
      <c r="L28">
        <v>10.618741000000048</v>
      </c>
      <c r="M28">
        <v>63.849909983979501</v>
      </c>
      <c r="N28">
        <v>52.89972930577548</v>
      </c>
      <c r="O28">
        <v>73.947816698631911</v>
      </c>
      <c r="P28">
        <v>30.47541618007055</v>
      </c>
      <c r="Q28">
        <v>5.7927490000000015</v>
      </c>
      <c r="R28">
        <v>19.116214390030002</v>
      </c>
      <c r="S28">
        <v>6.7509880000000022</v>
      </c>
      <c r="T28">
        <v>1.42</v>
      </c>
      <c r="U28">
        <v>60.558114095643553</v>
      </c>
      <c r="V28">
        <v>5.8859298402061873</v>
      </c>
      <c r="W28">
        <v>19.656132113468839</v>
      </c>
      <c r="X28">
        <v>62.827808613266235</v>
      </c>
      <c r="Y28">
        <v>0</v>
      </c>
      <c r="Z28">
        <v>0</v>
      </c>
      <c r="AA28">
        <v>11.90641993037975</v>
      </c>
      <c r="AB28">
        <v>13.912304840998585</v>
      </c>
      <c r="AC28">
        <v>4.9830451785144456</v>
      </c>
      <c r="AD28">
        <v>4.6631997424018694</v>
      </c>
      <c r="AE28">
        <v>16.946774775518737</v>
      </c>
      <c r="AF28">
        <v>13.248058219486007</v>
      </c>
      <c r="AG28">
        <v>32.163596953308918</v>
      </c>
      <c r="AH28">
        <v>21.51454512459782</v>
      </c>
      <c r="AI28">
        <v>1.6386776185220373</v>
      </c>
      <c r="AJ28">
        <v>0</v>
      </c>
      <c r="AK28">
        <v>14.36959849881797</v>
      </c>
      <c r="AL28">
        <v>36.797131218416524</v>
      </c>
      <c r="AM28">
        <v>8.3062791377403116</v>
      </c>
      <c r="AN28">
        <v>4.1798598558768468E-2</v>
      </c>
      <c r="AO28">
        <v>0</v>
      </c>
      <c r="AP28">
        <v>0.37991788285004141</v>
      </c>
      <c r="AQ28">
        <v>0</v>
      </c>
      <c r="AR28">
        <v>14.73516535715579</v>
      </c>
      <c r="AS28">
        <v>16.267663098835126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2.4541509999999995</v>
      </c>
      <c r="AZ28">
        <v>0</v>
      </c>
      <c r="BA28">
        <v>0.85199199999999997</v>
      </c>
      <c r="BB28">
        <v>2.459499435203095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906.3837585580095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274.94439072563165</v>
      </c>
      <c r="L29">
        <v>10.623828999999962</v>
      </c>
      <c r="M29">
        <v>63.849909983979501</v>
      </c>
      <c r="N29">
        <v>52.89972930577548</v>
      </c>
      <c r="O29">
        <v>73.947816698631911</v>
      </c>
      <c r="P29">
        <v>30.47541618007055</v>
      </c>
      <c r="Q29">
        <v>5.7927490000000015</v>
      </c>
      <c r="R29">
        <v>19.116214390030002</v>
      </c>
      <c r="S29">
        <v>6.7509880000000022</v>
      </c>
      <c r="T29">
        <v>1.42</v>
      </c>
      <c r="U29">
        <v>60.558114095643553</v>
      </c>
      <c r="V29">
        <v>5.8859298402061873</v>
      </c>
      <c r="W29">
        <v>19.656132113468839</v>
      </c>
      <c r="X29">
        <v>62.827808613266235</v>
      </c>
      <c r="Y29">
        <v>0</v>
      </c>
      <c r="Z29">
        <v>0</v>
      </c>
      <c r="AA29">
        <v>11.90641993037975</v>
      </c>
      <c r="AB29">
        <v>13.912304840998585</v>
      </c>
      <c r="AC29">
        <v>4.9830451785144456</v>
      </c>
      <c r="AD29">
        <v>4.6631997424018694</v>
      </c>
      <c r="AE29">
        <v>16.946774775518737</v>
      </c>
      <c r="AF29">
        <v>13.248058219486007</v>
      </c>
      <c r="AG29">
        <v>32.163596953308918</v>
      </c>
      <c r="AH29">
        <v>21.51454512459782</v>
      </c>
      <c r="AI29">
        <v>8.4188689707945397</v>
      </c>
      <c r="AJ29">
        <v>0</v>
      </c>
      <c r="AK29">
        <v>14.36959849881797</v>
      </c>
      <c r="AL29">
        <v>36.797131218416524</v>
      </c>
      <c r="AM29">
        <v>8.3062791377403116</v>
      </c>
      <c r="AN29">
        <v>4.1798598558768468E-2</v>
      </c>
      <c r="AO29">
        <v>0</v>
      </c>
      <c r="AP29">
        <v>0.37991788285004141</v>
      </c>
      <c r="AQ29">
        <v>0</v>
      </c>
      <c r="AR29">
        <v>14.73516535715579</v>
      </c>
      <c r="AS29">
        <v>16.267663098835126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2.4541509999999995</v>
      </c>
      <c r="AZ29">
        <v>0</v>
      </c>
      <c r="BA29">
        <v>0.85199199999999997</v>
      </c>
      <c r="BB29">
        <v>2.459499435203095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913.16903791028187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274.94439072563165</v>
      </c>
      <c r="L30">
        <v>10.613757195480325</v>
      </c>
      <c r="M30">
        <v>63.849909983979501</v>
      </c>
      <c r="N30">
        <v>52.89972930577548</v>
      </c>
      <c r="O30">
        <v>73.947816698631911</v>
      </c>
      <c r="P30">
        <v>30.47541618007055</v>
      </c>
      <c r="Q30">
        <v>5.7927490000000015</v>
      </c>
      <c r="R30">
        <v>19.116214390030002</v>
      </c>
      <c r="S30">
        <v>6.7509880000000022</v>
      </c>
      <c r="T30">
        <v>1.42</v>
      </c>
      <c r="U30">
        <v>60.558114095643553</v>
      </c>
      <c r="V30">
        <v>5.8859298402061873</v>
      </c>
      <c r="W30">
        <v>19.656132113468839</v>
      </c>
      <c r="X30">
        <v>62.827808613266235</v>
      </c>
      <c r="Y30">
        <v>0</v>
      </c>
      <c r="Z30">
        <v>0</v>
      </c>
      <c r="AA30">
        <v>11.90641993037975</v>
      </c>
      <c r="AB30">
        <v>13.912304840998585</v>
      </c>
      <c r="AC30">
        <v>4.9830451785144456</v>
      </c>
      <c r="AD30">
        <v>4.6631997424018694</v>
      </c>
      <c r="AE30">
        <v>16.946774775518737</v>
      </c>
      <c r="AF30">
        <v>13.248058219486007</v>
      </c>
      <c r="AG30">
        <v>32.163596953308918</v>
      </c>
      <c r="AH30">
        <v>21.51454512459782</v>
      </c>
      <c r="AI30">
        <v>16.837737050935893</v>
      </c>
      <c r="AJ30">
        <v>0</v>
      </c>
      <c r="AK30">
        <v>14.36959849881797</v>
      </c>
      <c r="AL30">
        <v>36.797131218416524</v>
      </c>
      <c r="AM30">
        <v>8.3062791377403116</v>
      </c>
      <c r="AN30">
        <v>4.1798598558768468E-2</v>
      </c>
      <c r="AO30">
        <v>0</v>
      </c>
      <c r="AP30">
        <v>0.37991788285004141</v>
      </c>
      <c r="AQ30">
        <v>0</v>
      </c>
      <c r="AR30">
        <v>14.73516535715579</v>
      </c>
      <c r="AS30">
        <v>16.267663098835126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2.4541509999999995</v>
      </c>
      <c r="AZ30">
        <v>0</v>
      </c>
      <c r="BA30">
        <v>0.85199199999999997</v>
      </c>
      <c r="BB30">
        <v>2.459499435203095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921.57783418590361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274.94439072563165</v>
      </c>
      <c r="L31">
        <v>14.47976851946898</v>
      </c>
      <c r="M31">
        <v>63.849909983979501</v>
      </c>
      <c r="N31">
        <v>52.89972930577548</v>
      </c>
      <c r="O31">
        <v>73.947816698631911</v>
      </c>
      <c r="P31">
        <v>30.47541618007055</v>
      </c>
      <c r="Q31">
        <v>5.790234525188227</v>
      </c>
      <c r="R31">
        <v>10.608644784910656</v>
      </c>
      <c r="S31">
        <v>6.7506520983331502</v>
      </c>
      <c r="T31">
        <v>0.96849209090909072</v>
      </c>
      <c r="U31">
        <v>60.558114095643553</v>
      </c>
      <c r="V31">
        <v>5.8859298402061873</v>
      </c>
      <c r="W31">
        <v>19.656132113468839</v>
      </c>
      <c r="X31">
        <v>62.827808613266235</v>
      </c>
      <c r="Y31">
        <v>0</v>
      </c>
      <c r="Z31">
        <v>0</v>
      </c>
      <c r="AA31">
        <v>11.90641993037975</v>
      </c>
      <c r="AB31">
        <v>13.912304840998585</v>
      </c>
      <c r="AC31">
        <v>4.9830451785144456</v>
      </c>
      <c r="AD31">
        <v>4.6631997424018694</v>
      </c>
      <c r="AE31">
        <v>16.946774775518737</v>
      </c>
      <c r="AF31">
        <v>13.248058219486007</v>
      </c>
      <c r="AG31">
        <v>32.163596953308918</v>
      </c>
      <c r="AH31">
        <v>21.51454512459782</v>
      </c>
      <c r="AI31">
        <v>16.837737050935893</v>
      </c>
      <c r="AJ31">
        <v>0</v>
      </c>
      <c r="AK31">
        <v>14.36959849881797</v>
      </c>
      <c r="AL31">
        <v>36.797131218416524</v>
      </c>
      <c r="AM31">
        <v>8.3062791377403116</v>
      </c>
      <c r="AN31">
        <v>4.1798598558768468E-2</v>
      </c>
      <c r="AO31">
        <v>0</v>
      </c>
      <c r="AP31">
        <v>0.37991788285004141</v>
      </c>
      <c r="AQ31">
        <v>0</v>
      </c>
      <c r="AR31">
        <v>14.73516535715579</v>
      </c>
      <c r="AS31">
        <v>16.267663098835126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2.4541509999999995</v>
      </c>
      <c r="AZ31">
        <v>0</v>
      </c>
      <c r="BA31">
        <v>0.85199199999999997</v>
      </c>
      <c r="BB31">
        <v>2.2695380967117988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916.29195628071216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274.94439072563165</v>
      </c>
      <c r="L32">
        <v>10.611128832176487</v>
      </c>
      <c r="M32">
        <v>63.849909983979501</v>
      </c>
      <c r="N32">
        <v>52.89972930577548</v>
      </c>
      <c r="O32">
        <v>73.947816698631911</v>
      </c>
      <c r="P32">
        <v>30.47541618007055</v>
      </c>
      <c r="Q32">
        <v>5.79</v>
      </c>
      <c r="R32">
        <v>10.607926697400488</v>
      </c>
      <c r="S32">
        <v>6.7511338941932308</v>
      </c>
      <c r="T32">
        <v>0.96849209090909072</v>
      </c>
      <c r="U32">
        <v>60.558114095643553</v>
      </c>
      <c r="V32">
        <v>5.88</v>
      </c>
      <c r="W32">
        <v>19.656132113468839</v>
      </c>
      <c r="X32">
        <v>62.827808613266235</v>
      </c>
      <c r="Y32">
        <v>0</v>
      </c>
      <c r="Z32">
        <v>0</v>
      </c>
      <c r="AA32">
        <v>11.90641993037975</v>
      </c>
      <c r="AB32">
        <v>13.912304840998585</v>
      </c>
      <c r="AC32">
        <v>4.9830451785144456</v>
      </c>
      <c r="AD32">
        <v>4.6631997424018694</v>
      </c>
      <c r="AE32">
        <v>16.946774775518737</v>
      </c>
      <c r="AF32">
        <v>13.248058219486007</v>
      </c>
      <c r="AG32">
        <v>32.163596953308918</v>
      </c>
      <c r="AH32">
        <v>21.51454512459782</v>
      </c>
      <c r="AI32">
        <v>16.837737050935893</v>
      </c>
      <c r="AJ32">
        <v>0</v>
      </c>
      <c r="AK32">
        <v>14.36959849881797</v>
      </c>
      <c r="AL32">
        <v>36.797131218416524</v>
      </c>
      <c r="AM32">
        <v>8.3062791377403116</v>
      </c>
      <c r="AN32">
        <v>4.1798598558768468E-2</v>
      </c>
      <c r="AO32">
        <v>0</v>
      </c>
      <c r="AP32">
        <v>0.37991788285004141</v>
      </c>
      <c r="AQ32">
        <v>0</v>
      </c>
      <c r="AR32">
        <v>17.3079722856884</v>
      </c>
      <c r="AS32">
        <v>16.267663098835126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2.4541509999999995</v>
      </c>
      <c r="AZ32">
        <v>0</v>
      </c>
      <c r="BA32">
        <v>0.85199199999999997</v>
      </c>
      <c r="BB32">
        <v>2.2695380967117988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914.98972286490778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274.94439072563165</v>
      </c>
      <c r="L33">
        <v>10.61</v>
      </c>
      <c r="M33">
        <v>63.849909983979501</v>
      </c>
      <c r="N33">
        <v>52.89972930577548</v>
      </c>
      <c r="O33">
        <v>73.947816698631911</v>
      </c>
      <c r="P33">
        <v>30.47541618007055</v>
      </c>
      <c r="Q33">
        <v>5.79</v>
      </c>
      <c r="R33">
        <v>10.607926697400488</v>
      </c>
      <c r="S33">
        <v>6.7511338941932308</v>
      </c>
      <c r="T33">
        <v>0.96849209090909072</v>
      </c>
      <c r="U33">
        <v>60.558114095643553</v>
      </c>
      <c r="V33">
        <v>5.7981329999999991</v>
      </c>
      <c r="W33">
        <v>10.60829354843225</v>
      </c>
      <c r="X33">
        <v>35.694718999999985</v>
      </c>
      <c r="Y33">
        <v>0</v>
      </c>
      <c r="Z33">
        <v>0</v>
      </c>
      <c r="AA33">
        <v>11.90641993037975</v>
      </c>
      <c r="AB33">
        <v>13.912304840998585</v>
      </c>
      <c r="AC33">
        <v>4.9830451785144456</v>
      </c>
      <c r="AD33">
        <v>4.6631997424018694</v>
      </c>
      <c r="AE33">
        <v>16.946774775518737</v>
      </c>
      <c r="AF33">
        <v>13.248058219486007</v>
      </c>
      <c r="AG33">
        <v>32.163596953308918</v>
      </c>
      <c r="AH33">
        <v>21.51454512459782</v>
      </c>
      <c r="AI33">
        <v>16.837737050935893</v>
      </c>
      <c r="AJ33">
        <v>0</v>
      </c>
      <c r="AK33">
        <v>14.36959849881797</v>
      </c>
      <c r="AL33">
        <v>36.797131218416524</v>
      </c>
      <c r="AM33">
        <v>8.3062791377403116</v>
      </c>
      <c r="AN33">
        <v>4.1798598558768468E-2</v>
      </c>
      <c r="AO33">
        <v>0</v>
      </c>
      <c r="AP33">
        <v>0.37991788285004141</v>
      </c>
      <c r="AQ33">
        <v>0</v>
      </c>
      <c r="AR33">
        <v>17.3079722856884</v>
      </c>
      <c r="AS33">
        <v>16.267663098835126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2.4541509999999995</v>
      </c>
      <c r="AZ33">
        <v>0</v>
      </c>
      <c r="BA33">
        <v>0.85199199999999997</v>
      </c>
      <c r="BB33">
        <v>2.2695380967117988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878.72579885442838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274.94439072563165</v>
      </c>
      <c r="L34">
        <v>10.61</v>
      </c>
      <c r="M34">
        <v>63.849909983979501</v>
      </c>
      <c r="N34">
        <v>52.89972930577548</v>
      </c>
      <c r="O34">
        <v>73.947816698631911</v>
      </c>
      <c r="P34">
        <v>30.47541618007055</v>
      </c>
      <c r="Q34">
        <v>5.79</v>
      </c>
      <c r="R34">
        <v>10.607926697400488</v>
      </c>
      <c r="S34">
        <v>6.7511338941932308</v>
      </c>
      <c r="T34">
        <v>0.96849209090909072</v>
      </c>
      <c r="U34">
        <v>60.558114095643553</v>
      </c>
      <c r="V34">
        <v>5.7981329999999991</v>
      </c>
      <c r="W34">
        <v>10.60829354843225</v>
      </c>
      <c r="X34">
        <v>35.694718999999985</v>
      </c>
      <c r="Y34">
        <v>0</v>
      </c>
      <c r="Z34">
        <v>0</v>
      </c>
      <c r="AA34">
        <v>11.90641993037975</v>
      </c>
      <c r="AB34">
        <v>13.912304840998585</v>
      </c>
      <c r="AC34">
        <v>4.9830451785144456</v>
      </c>
      <c r="AD34">
        <v>4.6631997424018694</v>
      </c>
      <c r="AE34">
        <v>16.946774775518737</v>
      </c>
      <c r="AF34">
        <v>13.248058219486007</v>
      </c>
      <c r="AG34">
        <v>32.163596953308918</v>
      </c>
      <c r="AH34">
        <v>21.51454512459782</v>
      </c>
      <c r="AI34">
        <v>8.4188689707945397</v>
      </c>
      <c r="AJ34">
        <v>0</v>
      </c>
      <c r="AK34">
        <v>14.36959849881797</v>
      </c>
      <c r="AL34">
        <v>36.797131218416524</v>
      </c>
      <c r="AM34">
        <v>8.3062791377403116</v>
      </c>
      <c r="AN34">
        <v>4.1798598558768468E-2</v>
      </c>
      <c r="AO34">
        <v>0</v>
      </c>
      <c r="AP34">
        <v>0.37991788285004141</v>
      </c>
      <c r="AQ34">
        <v>0</v>
      </c>
      <c r="AR34">
        <v>17.3079722856884</v>
      </c>
      <c r="AS34">
        <v>16.267663098835126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2.4541509999999995</v>
      </c>
      <c r="AZ34">
        <v>0</v>
      </c>
      <c r="BA34">
        <v>0.85199199999999997</v>
      </c>
      <c r="BB34">
        <v>2.2695380967117988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870.30693077428703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274.94439072563165</v>
      </c>
      <c r="L35">
        <v>10.61</v>
      </c>
      <c r="M35">
        <v>63.849909983979501</v>
      </c>
      <c r="N35">
        <v>52.89972930577548</v>
      </c>
      <c r="O35">
        <v>73.947816698631911</v>
      </c>
      <c r="P35">
        <v>30.47541618007055</v>
      </c>
      <c r="Q35">
        <v>5.79</v>
      </c>
      <c r="R35">
        <v>10.607926697400488</v>
      </c>
      <c r="S35">
        <v>6.7511338941932308</v>
      </c>
      <c r="T35">
        <v>0.96849209090909072</v>
      </c>
      <c r="U35">
        <v>60.558114095643553</v>
      </c>
      <c r="V35">
        <v>5.79</v>
      </c>
      <c r="W35">
        <v>10.60917678681672</v>
      </c>
      <c r="X35">
        <v>35.688565781490553</v>
      </c>
      <c r="Y35">
        <v>0</v>
      </c>
      <c r="Z35">
        <v>0</v>
      </c>
      <c r="AA35">
        <v>11.766494156962029</v>
      </c>
      <c r="AB35">
        <v>13.912304840998585</v>
      </c>
      <c r="AC35">
        <v>4.9830451785144456</v>
      </c>
      <c r="AD35">
        <v>4.6631997424018694</v>
      </c>
      <c r="AE35">
        <v>16.946774775518737</v>
      </c>
      <c r="AF35">
        <v>13.248058219486007</v>
      </c>
      <c r="AG35">
        <v>32.163596953308918</v>
      </c>
      <c r="AH35">
        <v>21.51454512459782</v>
      </c>
      <c r="AI35">
        <v>1.6386776185220373</v>
      </c>
      <c r="AJ35">
        <v>0</v>
      </c>
      <c r="AK35">
        <v>14.36959849881797</v>
      </c>
      <c r="AL35">
        <v>28.852295611187607</v>
      </c>
      <c r="AM35">
        <v>8.3062791377403116</v>
      </c>
      <c r="AN35">
        <v>4.1798598558768468E-2</v>
      </c>
      <c r="AO35">
        <v>0</v>
      </c>
      <c r="AP35">
        <v>0.37991788285004141</v>
      </c>
      <c r="AQ35">
        <v>0</v>
      </c>
      <c r="AR35">
        <v>14.73516535715579</v>
      </c>
      <c r="AS35">
        <v>16.267663098835126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2.4541509999999995</v>
      </c>
      <c r="AZ35">
        <v>0</v>
      </c>
      <c r="BA35">
        <v>0.85199199999999997</v>
      </c>
      <c r="BB35">
        <v>2.2695380967117988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852.8557681327103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274.94439072563165</v>
      </c>
      <c r="L36">
        <v>10.61</v>
      </c>
      <c r="M36">
        <v>63.849909983979501</v>
      </c>
      <c r="N36">
        <v>52.89972930577548</v>
      </c>
      <c r="O36">
        <v>73.947816698631911</v>
      </c>
      <c r="P36">
        <v>30.47541618007055</v>
      </c>
      <c r="Q36">
        <v>5.79</v>
      </c>
      <c r="R36">
        <v>10.607926697400488</v>
      </c>
      <c r="S36">
        <v>6.7511338941932308</v>
      </c>
      <c r="T36">
        <v>0.96849209090909072</v>
      </c>
      <c r="U36">
        <v>60.558114095643553</v>
      </c>
      <c r="V36">
        <v>5.79</v>
      </c>
      <c r="W36">
        <v>10.60917678681672</v>
      </c>
      <c r="X36">
        <v>35.688565781490553</v>
      </c>
      <c r="Y36">
        <v>0</v>
      </c>
      <c r="Z36">
        <v>0</v>
      </c>
      <c r="AA36">
        <v>5.9250908860759512</v>
      </c>
      <c r="AB36">
        <v>6.9561524204992926</v>
      </c>
      <c r="AC36">
        <v>4.9830451785144456</v>
      </c>
      <c r="AD36">
        <v>4.6631997424018694</v>
      </c>
      <c r="AE36">
        <v>16.946774775518737</v>
      </c>
      <c r="AF36">
        <v>13.248058219486007</v>
      </c>
      <c r="AG36">
        <v>32.163596953308918</v>
      </c>
      <c r="AH36">
        <v>21.51454512459782</v>
      </c>
      <c r="AI36">
        <v>0</v>
      </c>
      <c r="AJ36">
        <v>0</v>
      </c>
      <c r="AK36">
        <v>14.36959849881797</v>
      </c>
      <c r="AL36">
        <v>28.852295611187607</v>
      </c>
      <c r="AM36">
        <v>8.3062791377403116</v>
      </c>
      <c r="AN36">
        <v>4.1798598558768468E-2</v>
      </c>
      <c r="AO36">
        <v>0</v>
      </c>
      <c r="AP36">
        <v>0.37991788285004141</v>
      </c>
      <c r="AQ36">
        <v>0</v>
      </c>
      <c r="AR36">
        <v>14.73516535715579</v>
      </c>
      <c r="AS36">
        <v>16.267663098835126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2.4541509999999995</v>
      </c>
      <c r="AZ36">
        <v>0</v>
      </c>
      <c r="BA36">
        <v>0.85199199999999997</v>
      </c>
      <c r="BB36">
        <v>2.2695380967117988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838.41953482280292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274.94439072563165</v>
      </c>
      <c r="L37">
        <v>10.61</v>
      </c>
      <c r="M37">
        <v>35.693852666055882</v>
      </c>
      <c r="N37">
        <v>29.907473375876286</v>
      </c>
      <c r="O37">
        <v>41.487985000000002</v>
      </c>
      <c r="P37">
        <v>17.369736405379971</v>
      </c>
      <c r="Q37">
        <v>5.79</v>
      </c>
      <c r="R37">
        <v>10.615665469714335</v>
      </c>
      <c r="S37">
        <v>6.7511338941932308</v>
      </c>
      <c r="T37">
        <v>0.96849209090909072</v>
      </c>
      <c r="U37">
        <v>60.558114095643553</v>
      </c>
      <c r="V37">
        <v>5.79</v>
      </c>
      <c r="W37">
        <v>10.60917678681672</v>
      </c>
      <c r="X37">
        <v>35.697206000000008</v>
      </c>
      <c r="Y37">
        <v>0</v>
      </c>
      <c r="Z37">
        <v>0</v>
      </c>
      <c r="AA37">
        <v>5.9250908860759512</v>
      </c>
      <c r="AB37">
        <v>6.9561524204992926</v>
      </c>
      <c r="AC37">
        <v>4.9830451785144456</v>
      </c>
      <c r="AD37">
        <v>4.6631997424018694</v>
      </c>
      <c r="AE37">
        <v>16.946774775518737</v>
      </c>
      <c r="AF37">
        <v>13.248058219486007</v>
      </c>
      <c r="AG37">
        <v>32.163596953308918</v>
      </c>
      <c r="AH37">
        <v>21.51454512459782</v>
      </c>
      <c r="AI37">
        <v>0</v>
      </c>
      <c r="AJ37">
        <v>0</v>
      </c>
      <c r="AK37">
        <v>14.36959849881797</v>
      </c>
      <c r="AL37">
        <v>28.852295611187607</v>
      </c>
      <c r="AM37">
        <v>8.3062791377403116</v>
      </c>
      <c r="AN37">
        <v>4.1798598558768468E-2</v>
      </c>
      <c r="AO37">
        <v>0</v>
      </c>
      <c r="AP37">
        <v>0.37991788285004141</v>
      </c>
      <c r="AQ37">
        <v>0</v>
      </c>
      <c r="AR37">
        <v>14.73516535715579</v>
      </c>
      <c r="AS37">
        <v>16.267663098835126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2.4541509999999995</v>
      </c>
      <c r="AZ37">
        <v>0</v>
      </c>
      <c r="BA37">
        <v>0.85199199999999997</v>
      </c>
      <c r="BB37">
        <v>2.2695380967117988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741.72208909248104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274.94439072563165</v>
      </c>
      <c r="L38">
        <v>10.61</v>
      </c>
      <c r="M38">
        <v>35.693852666055882</v>
      </c>
      <c r="N38">
        <v>29.907473375876286</v>
      </c>
      <c r="O38">
        <v>41.487985000000002</v>
      </c>
      <c r="P38">
        <v>17.369736405379971</v>
      </c>
      <c r="Q38">
        <v>5.79</v>
      </c>
      <c r="R38">
        <v>10.615665469714335</v>
      </c>
      <c r="S38">
        <v>6.7511338941932308</v>
      </c>
      <c r="T38">
        <v>0.96849209090909072</v>
      </c>
      <c r="U38">
        <v>60.558114095643553</v>
      </c>
      <c r="V38">
        <v>5.79</v>
      </c>
      <c r="W38">
        <v>10.60917678681672</v>
      </c>
      <c r="X38">
        <v>35.692555387701191</v>
      </c>
      <c r="Y38">
        <v>0</v>
      </c>
      <c r="Z38">
        <v>0</v>
      </c>
      <c r="AA38">
        <v>5.9250908860759512</v>
      </c>
      <c r="AB38">
        <v>6.9561524204992926</v>
      </c>
      <c r="AC38">
        <v>4.9830451785144456</v>
      </c>
      <c r="AD38">
        <v>4.6631997424018694</v>
      </c>
      <c r="AE38">
        <v>16.946774775518737</v>
      </c>
      <c r="AF38">
        <v>13.248058219486007</v>
      </c>
      <c r="AG38">
        <v>32.163596953308918</v>
      </c>
      <c r="AH38">
        <v>10.996323251467546</v>
      </c>
      <c r="AI38">
        <v>0</v>
      </c>
      <c r="AJ38">
        <v>0</v>
      </c>
      <c r="AK38">
        <v>14.36959849881797</v>
      </c>
      <c r="AL38">
        <v>28.852295611187607</v>
      </c>
      <c r="AM38">
        <v>8.3062791377403116</v>
      </c>
      <c r="AN38">
        <v>4.1798598558768468E-2</v>
      </c>
      <c r="AO38">
        <v>0</v>
      </c>
      <c r="AP38">
        <v>0.37991788285004141</v>
      </c>
      <c r="AQ38">
        <v>0</v>
      </c>
      <c r="AR38">
        <v>14.73516535715579</v>
      </c>
      <c r="AS38">
        <v>16.267663098835126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2.4541509999999995</v>
      </c>
      <c r="AZ38">
        <v>0</v>
      </c>
      <c r="BA38">
        <v>0.43085299999999993</v>
      </c>
      <c r="BB38">
        <v>2.2695380967117988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730.77807760705184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274.94439072563165</v>
      </c>
      <c r="L39">
        <v>10.61</v>
      </c>
      <c r="M39">
        <v>35.693852666055882</v>
      </c>
      <c r="N39">
        <v>29.907473375876286</v>
      </c>
      <c r="O39">
        <v>41.487985000000002</v>
      </c>
      <c r="P39">
        <v>17.369736405379971</v>
      </c>
      <c r="Q39">
        <v>5.79</v>
      </c>
      <c r="R39">
        <v>10.615665469714335</v>
      </c>
      <c r="S39">
        <v>6.7511338941932308</v>
      </c>
      <c r="T39">
        <v>0.96849209090909072</v>
      </c>
      <c r="U39">
        <v>60.558114095643553</v>
      </c>
      <c r="V39">
        <v>5.79</v>
      </c>
      <c r="W39">
        <v>10.615235079888626</v>
      </c>
      <c r="X39">
        <v>35.69</v>
      </c>
      <c r="Y39">
        <v>0</v>
      </c>
      <c r="Z39">
        <v>0</v>
      </c>
      <c r="AA39">
        <v>5.9250908860759512</v>
      </c>
      <c r="AB39">
        <v>6.9561524204992926</v>
      </c>
      <c r="AC39">
        <v>4.9830451785144456</v>
      </c>
      <c r="AD39">
        <v>4.6631997424018694</v>
      </c>
      <c r="AE39">
        <v>16.946774775518737</v>
      </c>
      <c r="AF39">
        <v>5.8880260959280095</v>
      </c>
      <c r="AG39">
        <v>32.163596953308918</v>
      </c>
      <c r="AH39">
        <v>0</v>
      </c>
      <c r="AI39">
        <v>0</v>
      </c>
      <c r="AJ39">
        <v>0</v>
      </c>
      <c r="AK39">
        <v>14.36959849881797</v>
      </c>
      <c r="AL39">
        <v>28.852295611187607</v>
      </c>
      <c r="AM39">
        <v>8.3062791377403116</v>
      </c>
      <c r="AN39">
        <v>4.1798598558768468E-2</v>
      </c>
      <c r="AO39">
        <v>0</v>
      </c>
      <c r="AP39">
        <v>0.37991788285004141</v>
      </c>
      <c r="AQ39">
        <v>0</v>
      </c>
      <c r="AR39">
        <v>14.73516535715579</v>
      </c>
      <c r="AS39">
        <v>16.267663098835126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2.4541509999999995</v>
      </c>
      <c r="AZ39">
        <v>0</v>
      </c>
      <c r="BA39">
        <v>0</v>
      </c>
      <c r="BB39">
        <v>2.2695380967117988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711.99437213739714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274.94439072563165</v>
      </c>
      <c r="L40">
        <v>10.61</v>
      </c>
      <c r="M40">
        <v>35.693852666055882</v>
      </c>
      <c r="N40">
        <v>29.907473375876286</v>
      </c>
      <c r="O40">
        <v>41.487985000000002</v>
      </c>
      <c r="P40">
        <v>17.369736405379971</v>
      </c>
      <c r="Q40">
        <v>5.79</v>
      </c>
      <c r="R40">
        <v>10.615665469714335</v>
      </c>
      <c r="S40">
        <v>6.7511338941932308</v>
      </c>
      <c r="T40">
        <v>0.96849209090909072</v>
      </c>
      <c r="U40">
        <v>60.558114095643553</v>
      </c>
      <c r="V40">
        <v>5.79</v>
      </c>
      <c r="W40">
        <v>10.615235079888626</v>
      </c>
      <c r="X40">
        <v>35.69</v>
      </c>
      <c r="Y40">
        <v>0</v>
      </c>
      <c r="Z40">
        <v>0</v>
      </c>
      <c r="AA40">
        <v>5.9250908860759512</v>
      </c>
      <c r="AB40">
        <v>6.9561524204992926</v>
      </c>
      <c r="AC40">
        <v>4.9830451785144456</v>
      </c>
      <c r="AD40">
        <v>4.6631997424018694</v>
      </c>
      <c r="AE40">
        <v>16.946774775518737</v>
      </c>
      <c r="AF40">
        <v>5.8880260959280095</v>
      </c>
      <c r="AG40">
        <v>32.163596953308918</v>
      </c>
      <c r="AH40">
        <v>0</v>
      </c>
      <c r="AI40">
        <v>0</v>
      </c>
      <c r="AJ40">
        <v>0</v>
      </c>
      <c r="AK40">
        <v>14.36959849881797</v>
      </c>
      <c r="AL40">
        <v>28.852295611187607</v>
      </c>
      <c r="AM40">
        <v>8.3062791377403116</v>
      </c>
      <c r="AN40">
        <v>4.1798598558768468E-2</v>
      </c>
      <c r="AO40">
        <v>0</v>
      </c>
      <c r="AP40">
        <v>0.37991788285004141</v>
      </c>
      <c r="AQ40">
        <v>0</v>
      </c>
      <c r="AR40">
        <v>14.73516535715579</v>
      </c>
      <c r="AS40">
        <v>16.267663098835126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2.4541509999999995</v>
      </c>
      <c r="AZ40">
        <v>0</v>
      </c>
      <c r="BA40">
        <v>0</v>
      </c>
      <c r="BB40">
        <v>2.2695380967117988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711.99437213739714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274.94439072563165</v>
      </c>
      <c r="L41">
        <v>10.61</v>
      </c>
      <c r="M41">
        <v>35.693852666055882</v>
      </c>
      <c r="N41">
        <v>29.907473375876286</v>
      </c>
      <c r="O41">
        <v>41.487985000000002</v>
      </c>
      <c r="P41">
        <v>17.369736405379971</v>
      </c>
      <c r="Q41">
        <v>5.79</v>
      </c>
      <c r="R41">
        <v>10.615665469714335</v>
      </c>
      <c r="S41">
        <v>6.7511338941932308</v>
      </c>
      <c r="T41">
        <v>0.96849209090909072</v>
      </c>
      <c r="U41">
        <v>60.558114095643553</v>
      </c>
      <c r="V41">
        <v>5.79</v>
      </c>
      <c r="W41">
        <v>10.60917678681672</v>
      </c>
      <c r="X41">
        <v>35.696268083735248</v>
      </c>
      <c r="Y41">
        <v>0</v>
      </c>
      <c r="Z41">
        <v>0</v>
      </c>
      <c r="AA41">
        <v>5.9250908860759512</v>
      </c>
      <c r="AB41">
        <v>6.9561524204992926</v>
      </c>
      <c r="AC41">
        <v>4.9830451785144456</v>
      </c>
      <c r="AD41">
        <v>4.6631997424018694</v>
      </c>
      <c r="AE41">
        <v>16.946774775518737</v>
      </c>
      <c r="AF41">
        <v>5.8880260959280095</v>
      </c>
      <c r="AG41">
        <v>32.163596953308918</v>
      </c>
      <c r="AH41">
        <v>0</v>
      </c>
      <c r="AI41">
        <v>0</v>
      </c>
      <c r="AJ41">
        <v>0</v>
      </c>
      <c r="AK41">
        <v>14.36959849881797</v>
      </c>
      <c r="AL41">
        <v>38.469727481583469</v>
      </c>
      <c r="AM41">
        <v>8.3062791377403116</v>
      </c>
      <c r="AN41">
        <v>4.1798598558768468E-2</v>
      </c>
      <c r="AO41">
        <v>0</v>
      </c>
      <c r="AP41">
        <v>0.37991788285004141</v>
      </c>
      <c r="AQ41">
        <v>0</v>
      </c>
      <c r="AR41">
        <v>14.73516535715579</v>
      </c>
      <c r="AS41">
        <v>16.267663098835126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2.4541509999999995</v>
      </c>
      <c r="AZ41">
        <v>0</v>
      </c>
      <c r="BA41">
        <v>0</v>
      </c>
      <c r="BB41">
        <v>2.2695380967117988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721.61201379845636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274.94439072563165</v>
      </c>
      <c r="L42">
        <v>10.61</v>
      </c>
      <c r="M42">
        <v>35.693852666055882</v>
      </c>
      <c r="N42">
        <v>29.907473375876286</v>
      </c>
      <c r="O42">
        <v>41.487985000000002</v>
      </c>
      <c r="P42">
        <v>17.369736405379971</v>
      </c>
      <c r="Q42">
        <v>5.79</v>
      </c>
      <c r="R42">
        <v>10.615665469714335</v>
      </c>
      <c r="S42">
        <v>6.7511338941932308</v>
      </c>
      <c r="T42">
        <v>0.96849209090909072</v>
      </c>
      <c r="U42">
        <v>60.558114095643553</v>
      </c>
      <c r="V42">
        <v>5.79</v>
      </c>
      <c r="W42">
        <v>10.60917678681672</v>
      </c>
      <c r="X42">
        <v>35.696268083735248</v>
      </c>
      <c r="Y42">
        <v>0</v>
      </c>
      <c r="Z42">
        <v>0</v>
      </c>
      <c r="AA42">
        <v>5.9250908860759512</v>
      </c>
      <c r="AB42">
        <v>6.9561524204992926</v>
      </c>
      <c r="AC42">
        <v>4.9830451785144456</v>
      </c>
      <c r="AD42">
        <v>4.6631997424018694</v>
      </c>
      <c r="AE42">
        <v>16.946774775518737</v>
      </c>
      <c r="AF42">
        <v>5.8880260959280095</v>
      </c>
      <c r="AG42">
        <v>32.163596953308918</v>
      </c>
      <c r="AH42">
        <v>0</v>
      </c>
      <c r="AI42">
        <v>0</v>
      </c>
      <c r="AJ42">
        <v>0</v>
      </c>
      <c r="AK42">
        <v>14.36959849881797</v>
      </c>
      <c r="AL42">
        <v>38.469727481583469</v>
      </c>
      <c r="AM42">
        <v>8.3062791377403116</v>
      </c>
      <c r="AN42">
        <v>4.1798598558768468E-2</v>
      </c>
      <c r="AO42">
        <v>0</v>
      </c>
      <c r="AP42">
        <v>0.37991788285004141</v>
      </c>
      <c r="AQ42">
        <v>0</v>
      </c>
      <c r="AR42">
        <v>14.73516535715579</v>
      </c>
      <c r="AS42">
        <v>16.267663098835126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2.4541509999999995</v>
      </c>
      <c r="AZ42">
        <v>0</v>
      </c>
      <c r="BA42">
        <v>0</v>
      </c>
      <c r="BB42">
        <v>2.2695380967117988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721.61201379845636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274.94439072563165</v>
      </c>
      <c r="L43">
        <v>10.61</v>
      </c>
      <c r="M43">
        <v>35.693852666055882</v>
      </c>
      <c r="N43">
        <v>29.907473375876286</v>
      </c>
      <c r="O43">
        <v>41.487985000000002</v>
      </c>
      <c r="P43">
        <v>17.369736405379971</v>
      </c>
      <c r="Q43">
        <v>5.79</v>
      </c>
      <c r="R43">
        <v>10.615665469714335</v>
      </c>
      <c r="S43">
        <v>6.7511338941932308</v>
      </c>
      <c r="T43">
        <v>0.96849209090909072</v>
      </c>
      <c r="U43">
        <v>60.558114095643553</v>
      </c>
      <c r="V43">
        <v>5.79</v>
      </c>
      <c r="W43">
        <v>10.60917678681672</v>
      </c>
      <c r="X43">
        <v>35.696268083735248</v>
      </c>
      <c r="Y43">
        <v>0</v>
      </c>
      <c r="Z43">
        <v>0</v>
      </c>
      <c r="AA43">
        <v>5.9250908860759512</v>
      </c>
      <c r="AB43">
        <v>6.9561524204992926</v>
      </c>
      <c r="AC43">
        <v>4.9830451785144456</v>
      </c>
      <c r="AD43">
        <v>4.6631997424018694</v>
      </c>
      <c r="AE43">
        <v>16.946774775518737</v>
      </c>
      <c r="AF43">
        <v>5.8880260959280095</v>
      </c>
      <c r="AG43">
        <v>32.163596953308918</v>
      </c>
      <c r="AH43">
        <v>0</v>
      </c>
      <c r="AI43">
        <v>0</v>
      </c>
      <c r="AJ43">
        <v>0</v>
      </c>
      <c r="AK43">
        <v>14.36959849881797</v>
      </c>
      <c r="AL43">
        <v>38.469727481583469</v>
      </c>
      <c r="AM43">
        <v>8.3062791377403116</v>
      </c>
      <c r="AN43">
        <v>4.1798598558768468E-2</v>
      </c>
      <c r="AO43">
        <v>0</v>
      </c>
      <c r="AP43">
        <v>0.37991788285004141</v>
      </c>
      <c r="AQ43">
        <v>0</v>
      </c>
      <c r="AR43">
        <v>17.3079722856884</v>
      </c>
      <c r="AS43">
        <v>16.267663098835126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2.4541509999999995</v>
      </c>
      <c r="AZ43">
        <v>0</v>
      </c>
      <c r="BA43">
        <v>0</v>
      </c>
      <c r="BB43">
        <v>2.2695380967117988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724.18482072698896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274.94439072563165</v>
      </c>
      <c r="L44">
        <v>10.61</v>
      </c>
      <c r="M44">
        <v>35.693852666055882</v>
      </c>
      <c r="N44">
        <v>29.907473375876286</v>
      </c>
      <c r="O44">
        <v>41.487985000000002</v>
      </c>
      <c r="P44">
        <v>17.369736405379971</v>
      </c>
      <c r="Q44">
        <v>5.79</v>
      </c>
      <c r="R44">
        <v>10.615665469714335</v>
      </c>
      <c r="S44">
        <v>6.7511338941932308</v>
      </c>
      <c r="T44">
        <v>0.96849209090909072</v>
      </c>
      <c r="U44">
        <v>60.558114095643553</v>
      </c>
      <c r="V44">
        <v>5.79</v>
      </c>
      <c r="W44">
        <v>10.60917678681672</v>
      </c>
      <c r="X44">
        <v>35.696268083735248</v>
      </c>
      <c r="Y44">
        <v>0</v>
      </c>
      <c r="Z44">
        <v>0</v>
      </c>
      <c r="AA44">
        <v>0</v>
      </c>
      <c r="AB44">
        <v>6.9561524204992926</v>
      </c>
      <c r="AC44">
        <v>4.9830451785144456</v>
      </c>
      <c r="AD44">
        <v>4.6631997424018694</v>
      </c>
      <c r="AE44">
        <v>16.946774775518737</v>
      </c>
      <c r="AF44">
        <v>5.8880260959280095</v>
      </c>
      <c r="AG44">
        <v>32.163596953308918</v>
      </c>
      <c r="AH44">
        <v>0</v>
      </c>
      <c r="AI44">
        <v>0</v>
      </c>
      <c r="AJ44">
        <v>0</v>
      </c>
      <c r="AK44">
        <v>14.36959849881797</v>
      </c>
      <c r="AL44">
        <v>38.469727481583469</v>
      </c>
      <c r="AM44">
        <v>8.3062791377403116</v>
      </c>
      <c r="AN44">
        <v>4.1798598558768468E-2</v>
      </c>
      <c r="AO44">
        <v>0</v>
      </c>
      <c r="AP44">
        <v>0.37991788285004141</v>
      </c>
      <c r="AQ44">
        <v>0</v>
      </c>
      <c r="AR44">
        <v>17.3079722856884</v>
      </c>
      <c r="AS44">
        <v>16.267663098835126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2.4541509999999995</v>
      </c>
      <c r="AZ44">
        <v>0</v>
      </c>
      <c r="BA44">
        <v>0</v>
      </c>
      <c r="BB44">
        <v>2.2695380967117988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718.259729840913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274.94439072563165</v>
      </c>
      <c r="L45">
        <v>10.61</v>
      </c>
      <c r="M45">
        <v>35.693852666055882</v>
      </c>
      <c r="N45">
        <v>29.907473375876286</v>
      </c>
      <c r="O45">
        <v>41.487985000000002</v>
      </c>
      <c r="P45">
        <v>17.369736405379971</v>
      </c>
      <c r="Q45">
        <v>5.79</v>
      </c>
      <c r="R45">
        <v>10.615665469714335</v>
      </c>
      <c r="S45">
        <v>6.7511338941932308</v>
      </c>
      <c r="T45">
        <v>0.96849209090909072</v>
      </c>
      <c r="U45">
        <v>60.558114095643553</v>
      </c>
      <c r="V45">
        <v>5.79</v>
      </c>
      <c r="W45">
        <v>10.60917678681672</v>
      </c>
      <c r="X45">
        <v>35.696268083735248</v>
      </c>
      <c r="Y45">
        <v>0</v>
      </c>
      <c r="Z45">
        <v>0</v>
      </c>
      <c r="AA45">
        <v>0</v>
      </c>
      <c r="AB45">
        <v>6.9561524204992926</v>
      </c>
      <c r="AC45">
        <v>4.9830451785144456</v>
      </c>
      <c r="AD45">
        <v>0</v>
      </c>
      <c r="AE45">
        <v>8.4733876104053234</v>
      </c>
      <c r="AF45">
        <v>5.8880260959280095</v>
      </c>
      <c r="AG45">
        <v>32.163596953308918</v>
      </c>
      <c r="AH45">
        <v>0</v>
      </c>
      <c r="AI45">
        <v>0</v>
      </c>
      <c r="AJ45">
        <v>0</v>
      </c>
      <c r="AK45">
        <v>14.36959849881797</v>
      </c>
      <c r="AL45">
        <v>38.469727481583469</v>
      </c>
      <c r="AM45">
        <v>8.3062791377403116</v>
      </c>
      <c r="AN45">
        <v>4.1798598558768468E-2</v>
      </c>
      <c r="AO45">
        <v>0</v>
      </c>
      <c r="AP45">
        <v>0</v>
      </c>
      <c r="AQ45">
        <v>0</v>
      </c>
      <c r="AR45">
        <v>13.565707782155791</v>
      </c>
      <c r="AS45">
        <v>16.267663098835126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2.4541509999999995</v>
      </c>
      <c r="AZ45">
        <v>0</v>
      </c>
      <c r="BA45">
        <v>0</v>
      </c>
      <c r="BB45">
        <v>2.2695380967117988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701.0009605470151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274.94439072563165</v>
      </c>
      <c r="L46">
        <v>10.61</v>
      </c>
      <c r="M46">
        <v>35.693852666055882</v>
      </c>
      <c r="N46">
        <v>29.907473375876286</v>
      </c>
      <c r="O46">
        <v>41.487985000000002</v>
      </c>
      <c r="P46">
        <v>17.369736405379971</v>
      </c>
      <c r="Q46">
        <v>5.79</v>
      </c>
      <c r="R46">
        <v>10.615665469714335</v>
      </c>
      <c r="S46">
        <v>6.7511338941932308</v>
      </c>
      <c r="T46">
        <v>0.96849209090909072</v>
      </c>
      <c r="U46">
        <v>60.558114095643553</v>
      </c>
      <c r="V46">
        <v>5.79</v>
      </c>
      <c r="W46">
        <v>10.60917678681672</v>
      </c>
      <c r="X46">
        <v>35.696268083735248</v>
      </c>
      <c r="Y46">
        <v>0</v>
      </c>
      <c r="Z46">
        <v>0</v>
      </c>
      <c r="AA46">
        <v>0</v>
      </c>
      <c r="AB46">
        <v>6.9561524204992926</v>
      </c>
      <c r="AC46">
        <v>4.9830451785144456</v>
      </c>
      <c r="AD46">
        <v>0</v>
      </c>
      <c r="AE46">
        <v>8.4733876104053234</v>
      </c>
      <c r="AF46">
        <v>5.8880260959280095</v>
      </c>
      <c r="AG46">
        <v>32.163596953308918</v>
      </c>
      <c r="AH46">
        <v>0</v>
      </c>
      <c r="AI46">
        <v>0</v>
      </c>
      <c r="AJ46">
        <v>0</v>
      </c>
      <c r="AK46">
        <v>14.36959849881797</v>
      </c>
      <c r="AL46">
        <v>38.469727481583469</v>
      </c>
      <c r="AM46">
        <v>8.3062791377403116</v>
      </c>
      <c r="AN46">
        <v>4.1798598558768468E-2</v>
      </c>
      <c r="AO46">
        <v>0</v>
      </c>
      <c r="AP46">
        <v>0</v>
      </c>
      <c r="AQ46">
        <v>0</v>
      </c>
      <c r="AR46">
        <v>13.565707782155791</v>
      </c>
      <c r="AS46">
        <v>16.267663098835126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2.4541509999999995</v>
      </c>
      <c r="AZ46">
        <v>0</v>
      </c>
      <c r="BA46">
        <v>0</v>
      </c>
      <c r="BB46">
        <v>2.2695380967117988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701.0009605470151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274.94439072563165</v>
      </c>
      <c r="L47">
        <v>10.61</v>
      </c>
      <c r="M47">
        <v>35.693852666055882</v>
      </c>
      <c r="N47">
        <v>29.907473375876286</v>
      </c>
      <c r="O47">
        <v>41.487985000000002</v>
      </c>
      <c r="P47">
        <v>17.369736405379971</v>
      </c>
      <c r="Q47">
        <v>5.79</v>
      </c>
      <c r="R47">
        <v>10.615665469714335</v>
      </c>
      <c r="S47">
        <v>6.7511338941932308</v>
      </c>
      <c r="T47">
        <v>0.96849209090909072</v>
      </c>
      <c r="U47">
        <v>60.558114095643553</v>
      </c>
      <c r="V47">
        <v>5.79</v>
      </c>
      <c r="W47">
        <v>10.60917678681672</v>
      </c>
      <c r="X47">
        <v>35.696268083735248</v>
      </c>
      <c r="Y47">
        <v>0</v>
      </c>
      <c r="Z47">
        <v>0</v>
      </c>
      <c r="AA47">
        <v>0</v>
      </c>
      <c r="AB47">
        <v>6.9561524204992926</v>
      </c>
      <c r="AC47">
        <v>4.9830451785144456</v>
      </c>
      <c r="AD47">
        <v>0</v>
      </c>
      <c r="AE47">
        <v>8.4733876104053234</v>
      </c>
      <c r="AF47">
        <v>5.8880260959280095</v>
      </c>
      <c r="AG47">
        <v>32.163596953308918</v>
      </c>
      <c r="AH47">
        <v>0</v>
      </c>
      <c r="AI47">
        <v>0</v>
      </c>
      <c r="AJ47">
        <v>0</v>
      </c>
      <c r="AK47">
        <v>14.36959849881797</v>
      </c>
      <c r="AL47">
        <v>38.469727481583469</v>
      </c>
      <c r="AM47">
        <v>8.3062791377403116</v>
      </c>
      <c r="AN47">
        <v>4.1798598558768468E-2</v>
      </c>
      <c r="AO47">
        <v>0</v>
      </c>
      <c r="AP47">
        <v>0</v>
      </c>
      <c r="AQ47">
        <v>0</v>
      </c>
      <c r="AR47">
        <v>13.565707782155791</v>
      </c>
      <c r="AS47">
        <v>16.267663098835126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2.4541509999999995</v>
      </c>
      <c r="AZ47">
        <v>0</v>
      </c>
      <c r="BA47">
        <v>0</v>
      </c>
      <c r="BB47">
        <v>2.2695380967117988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701.0009605470151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274.94439072563165</v>
      </c>
      <c r="L48">
        <v>10.61</v>
      </c>
      <c r="M48">
        <v>35.693852666055882</v>
      </c>
      <c r="N48">
        <v>29.907473375876286</v>
      </c>
      <c r="O48">
        <v>41.487985000000002</v>
      </c>
      <c r="P48">
        <v>17.369736405379971</v>
      </c>
      <c r="Q48">
        <v>5.79</v>
      </c>
      <c r="R48">
        <v>10.615665469714335</v>
      </c>
      <c r="S48">
        <v>6.7511338941932308</v>
      </c>
      <c r="T48">
        <v>0.96849209090909072</v>
      </c>
      <c r="U48">
        <v>60.558114095643553</v>
      </c>
      <c r="V48">
        <v>5.79</v>
      </c>
      <c r="W48">
        <v>10.60917678681672</v>
      </c>
      <c r="X48">
        <v>35.696268083735248</v>
      </c>
      <c r="Y48">
        <v>0</v>
      </c>
      <c r="Z48">
        <v>0</v>
      </c>
      <c r="AA48">
        <v>0</v>
      </c>
      <c r="AB48">
        <v>6.9561524204992926</v>
      </c>
      <c r="AC48">
        <v>4.9830451785144456</v>
      </c>
      <c r="AD48">
        <v>0</v>
      </c>
      <c r="AE48">
        <v>8.4733876104053234</v>
      </c>
      <c r="AF48">
        <v>5.8880260959280095</v>
      </c>
      <c r="AG48">
        <v>32.163596953308918</v>
      </c>
      <c r="AH48">
        <v>0</v>
      </c>
      <c r="AI48">
        <v>0</v>
      </c>
      <c r="AJ48">
        <v>0</v>
      </c>
      <c r="AK48">
        <v>14.36959849881797</v>
      </c>
      <c r="AL48">
        <v>38.469727481583469</v>
      </c>
      <c r="AM48">
        <v>8.3062791377403116</v>
      </c>
      <c r="AN48">
        <v>4.1798598558768468E-2</v>
      </c>
      <c r="AO48">
        <v>0</v>
      </c>
      <c r="AP48">
        <v>0</v>
      </c>
      <c r="AQ48">
        <v>0</v>
      </c>
      <c r="AR48">
        <v>13.565707782155791</v>
      </c>
      <c r="AS48">
        <v>16.267663098835126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2.4541509999999995</v>
      </c>
      <c r="AZ48">
        <v>0</v>
      </c>
      <c r="BA48">
        <v>0</v>
      </c>
      <c r="BB48">
        <v>2.2695380967117988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701.0009605470151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274.94439072563165</v>
      </c>
      <c r="L49">
        <v>10.61</v>
      </c>
      <c r="M49">
        <v>35.693852666055882</v>
      </c>
      <c r="N49">
        <v>29.907473375876286</v>
      </c>
      <c r="O49">
        <v>41.487985000000002</v>
      </c>
      <c r="P49">
        <v>16.939742930750533</v>
      </c>
      <c r="Q49">
        <v>5.79</v>
      </c>
      <c r="R49">
        <v>10.615665469714335</v>
      </c>
      <c r="S49">
        <v>6.7511338941932308</v>
      </c>
      <c r="T49">
        <v>0.96849209090909072</v>
      </c>
      <c r="U49">
        <v>60.558114095643553</v>
      </c>
      <c r="V49">
        <v>5.79</v>
      </c>
      <c r="W49">
        <v>10.60917678681672</v>
      </c>
      <c r="X49">
        <v>35.696268083735248</v>
      </c>
      <c r="Y49">
        <v>0</v>
      </c>
      <c r="Z49">
        <v>0</v>
      </c>
      <c r="AA49">
        <v>0</v>
      </c>
      <c r="AB49">
        <v>6.9561524204992926</v>
      </c>
      <c r="AC49">
        <v>4.9830451785144456</v>
      </c>
      <c r="AD49">
        <v>0</v>
      </c>
      <c r="AE49">
        <v>8.4733876104053234</v>
      </c>
      <c r="AF49">
        <v>5.8880260959280095</v>
      </c>
      <c r="AG49">
        <v>32.163596953308918</v>
      </c>
      <c r="AH49">
        <v>0</v>
      </c>
      <c r="AI49">
        <v>0</v>
      </c>
      <c r="AJ49">
        <v>0</v>
      </c>
      <c r="AK49">
        <v>14.36959849881797</v>
      </c>
      <c r="AL49">
        <v>38.469727481583469</v>
      </c>
      <c r="AM49">
        <v>8.3062791377403116</v>
      </c>
      <c r="AN49">
        <v>4.1798598558768468E-2</v>
      </c>
      <c r="AO49">
        <v>0</v>
      </c>
      <c r="AP49">
        <v>3.03934481955261</v>
      </c>
      <c r="AQ49">
        <v>0</v>
      </c>
      <c r="AR49">
        <v>13.565707782155791</v>
      </c>
      <c r="AS49">
        <v>16.267663098835126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2.4541509999999995</v>
      </c>
      <c r="AZ49">
        <v>0</v>
      </c>
      <c r="BA49">
        <v>0</v>
      </c>
      <c r="BB49">
        <v>2.2695380967117988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703.6103118919383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274.94439072563165</v>
      </c>
      <c r="L50">
        <v>10.61</v>
      </c>
      <c r="M50">
        <v>35.693852666055882</v>
      </c>
      <c r="N50">
        <v>29.907473375876286</v>
      </c>
      <c r="O50">
        <v>41.487985000000002</v>
      </c>
      <c r="P50">
        <v>16.939742930750533</v>
      </c>
      <c r="Q50">
        <v>5.79</v>
      </c>
      <c r="R50">
        <v>10.615665469714335</v>
      </c>
      <c r="S50">
        <v>6.7511338941932308</v>
      </c>
      <c r="T50">
        <v>0.96849209090909072</v>
      </c>
      <c r="U50">
        <v>60.558114095643553</v>
      </c>
      <c r="V50">
        <v>5.79</v>
      </c>
      <c r="W50">
        <v>10.60917678681672</v>
      </c>
      <c r="X50">
        <v>35.696268083735248</v>
      </c>
      <c r="Y50">
        <v>0</v>
      </c>
      <c r="Z50">
        <v>0</v>
      </c>
      <c r="AA50">
        <v>0</v>
      </c>
      <c r="AB50">
        <v>6.9561524204992926</v>
      </c>
      <c r="AC50">
        <v>4.9830451785144456</v>
      </c>
      <c r="AD50">
        <v>0</v>
      </c>
      <c r="AE50">
        <v>8.4733876104053234</v>
      </c>
      <c r="AF50">
        <v>5.8880260959280095</v>
      </c>
      <c r="AG50">
        <v>32.163596953308918</v>
      </c>
      <c r="AH50">
        <v>0</v>
      </c>
      <c r="AI50">
        <v>0</v>
      </c>
      <c r="AJ50">
        <v>0</v>
      </c>
      <c r="AK50">
        <v>14.36959849881797</v>
      </c>
      <c r="AL50">
        <v>38.469727481583469</v>
      </c>
      <c r="AM50">
        <v>8.3062791377403116</v>
      </c>
      <c r="AN50">
        <v>4.1798598558768468E-2</v>
      </c>
      <c r="AO50">
        <v>0</v>
      </c>
      <c r="AP50">
        <v>3.03934481955261</v>
      </c>
      <c r="AQ50">
        <v>0</v>
      </c>
      <c r="AR50">
        <v>13.565707782155791</v>
      </c>
      <c r="AS50">
        <v>16.267663098835126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2.4541509999999995</v>
      </c>
      <c r="AZ50">
        <v>0</v>
      </c>
      <c r="BA50">
        <v>0</v>
      </c>
      <c r="BB50">
        <v>2.2695380967117988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703.6103118919383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274.94439072563165</v>
      </c>
      <c r="L51">
        <v>10.61</v>
      </c>
      <c r="M51">
        <v>35.693852666055882</v>
      </c>
      <c r="N51">
        <v>29.907473375876286</v>
      </c>
      <c r="O51">
        <v>41.487985000000002</v>
      </c>
      <c r="P51">
        <v>16.939742930750533</v>
      </c>
      <c r="Q51">
        <v>5.79</v>
      </c>
      <c r="R51">
        <v>10.607926697400488</v>
      </c>
      <c r="S51">
        <v>6.7511338941932308</v>
      </c>
      <c r="T51">
        <v>0.96849209090909072</v>
      </c>
      <c r="U51">
        <v>60.558114095643553</v>
      </c>
      <c r="V51">
        <v>5.79</v>
      </c>
      <c r="W51">
        <v>10.60917678681672</v>
      </c>
      <c r="X51">
        <v>35.696268083735248</v>
      </c>
      <c r="Y51">
        <v>0</v>
      </c>
      <c r="Z51">
        <v>0</v>
      </c>
      <c r="AA51">
        <v>0</v>
      </c>
      <c r="AB51">
        <v>6.9561524204992926</v>
      </c>
      <c r="AC51">
        <v>4.9830451785144456</v>
      </c>
      <c r="AD51">
        <v>0</v>
      </c>
      <c r="AE51">
        <v>8.4733876104053234</v>
      </c>
      <c r="AF51">
        <v>5.8880260959280095</v>
      </c>
      <c r="AG51">
        <v>32.163596953308918</v>
      </c>
      <c r="AH51">
        <v>0</v>
      </c>
      <c r="AI51">
        <v>0</v>
      </c>
      <c r="AJ51">
        <v>0</v>
      </c>
      <c r="AK51">
        <v>14.36959849881797</v>
      </c>
      <c r="AL51">
        <v>38.469727481583469</v>
      </c>
      <c r="AM51">
        <v>8.3062791377403116</v>
      </c>
      <c r="AN51">
        <v>4.1798598558768468E-2</v>
      </c>
      <c r="AO51">
        <v>0</v>
      </c>
      <c r="AP51">
        <v>3.03934481955261</v>
      </c>
      <c r="AQ51">
        <v>0</v>
      </c>
      <c r="AR51">
        <v>14.033490899999995</v>
      </c>
      <c r="AS51">
        <v>16.267663098835126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2.4541509999999995</v>
      </c>
      <c r="AZ51">
        <v>0</v>
      </c>
      <c r="BA51">
        <v>0</v>
      </c>
      <c r="BB51">
        <v>2.2695380967117988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704.07035623746867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274.94439072563165</v>
      </c>
      <c r="L52">
        <v>10.61</v>
      </c>
      <c r="M52">
        <v>35.693852666055882</v>
      </c>
      <c r="N52">
        <v>29.907473375876286</v>
      </c>
      <c r="O52">
        <v>41.487985000000002</v>
      </c>
      <c r="P52">
        <v>16.939742930750533</v>
      </c>
      <c r="Q52">
        <v>5.79</v>
      </c>
      <c r="R52">
        <v>10.607926697400488</v>
      </c>
      <c r="S52">
        <v>6.7511338941932308</v>
      </c>
      <c r="T52">
        <v>0.96849209090909072</v>
      </c>
      <c r="U52">
        <v>60.558114095643553</v>
      </c>
      <c r="V52">
        <v>5.79</v>
      </c>
      <c r="W52">
        <v>10.60917678681672</v>
      </c>
      <c r="X52">
        <v>35.696268083735248</v>
      </c>
      <c r="Y52">
        <v>0</v>
      </c>
      <c r="Z52">
        <v>0</v>
      </c>
      <c r="AA52">
        <v>0</v>
      </c>
      <c r="AB52">
        <v>6.9561524204992926</v>
      </c>
      <c r="AC52">
        <v>4.9830451785144456</v>
      </c>
      <c r="AD52">
        <v>0</v>
      </c>
      <c r="AE52">
        <v>8.4733876104053234</v>
      </c>
      <c r="AF52">
        <v>5.8880260959280095</v>
      </c>
      <c r="AG52">
        <v>32.163596953308918</v>
      </c>
      <c r="AH52">
        <v>0</v>
      </c>
      <c r="AI52">
        <v>0</v>
      </c>
      <c r="AJ52">
        <v>0</v>
      </c>
      <c r="AK52">
        <v>14.36959849881797</v>
      </c>
      <c r="AL52">
        <v>38.469727481583469</v>
      </c>
      <c r="AM52">
        <v>8.3062791377403116</v>
      </c>
      <c r="AN52">
        <v>4.1798598558768468E-2</v>
      </c>
      <c r="AO52">
        <v>0</v>
      </c>
      <c r="AP52">
        <v>3.03934481955261</v>
      </c>
      <c r="AQ52">
        <v>0</v>
      </c>
      <c r="AR52">
        <v>14.033490899999995</v>
      </c>
      <c r="AS52">
        <v>16.267663098835126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2.4541509999999995</v>
      </c>
      <c r="AZ52">
        <v>0</v>
      </c>
      <c r="BA52">
        <v>0</v>
      </c>
      <c r="BB52">
        <v>2.2695380967117988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704.07035623746867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274.94439072563165</v>
      </c>
      <c r="L53">
        <v>10.61</v>
      </c>
      <c r="M53">
        <v>35.693852666055882</v>
      </c>
      <c r="N53">
        <v>29.907473375876286</v>
      </c>
      <c r="O53">
        <v>41.487985000000002</v>
      </c>
      <c r="P53">
        <v>17.364404999999984</v>
      </c>
      <c r="Q53">
        <v>5.79</v>
      </c>
      <c r="R53">
        <v>10.607926697400488</v>
      </c>
      <c r="S53">
        <v>6.7511338941932308</v>
      </c>
      <c r="T53">
        <v>0.96849209090909072</v>
      </c>
      <c r="U53">
        <v>60.558114095643553</v>
      </c>
      <c r="V53">
        <v>5.79</v>
      </c>
      <c r="W53">
        <v>10.60917678681672</v>
      </c>
      <c r="X53">
        <v>35.696268083735248</v>
      </c>
      <c r="Y53">
        <v>0</v>
      </c>
      <c r="Z53">
        <v>0</v>
      </c>
      <c r="AA53">
        <v>0</v>
      </c>
      <c r="AB53">
        <v>6.9561524204992926</v>
      </c>
      <c r="AC53">
        <v>0</v>
      </c>
      <c r="AD53">
        <v>0</v>
      </c>
      <c r="AE53">
        <v>8.4733876104053234</v>
      </c>
      <c r="AF53">
        <v>5.8880260959280095</v>
      </c>
      <c r="AG53">
        <v>32.163596953308918</v>
      </c>
      <c r="AH53">
        <v>0</v>
      </c>
      <c r="AI53">
        <v>0</v>
      </c>
      <c r="AJ53">
        <v>0</v>
      </c>
      <c r="AK53">
        <v>14.36959849881797</v>
      </c>
      <c r="AL53">
        <v>38.469727481583469</v>
      </c>
      <c r="AM53">
        <v>8.3062791377403116</v>
      </c>
      <c r="AN53">
        <v>4.1798598558768468E-2</v>
      </c>
      <c r="AO53">
        <v>0</v>
      </c>
      <c r="AP53">
        <v>0</v>
      </c>
      <c r="AQ53">
        <v>0</v>
      </c>
      <c r="AR53">
        <v>14.033490899999995</v>
      </c>
      <c r="AS53">
        <v>16.267663098835126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2.4541509999999995</v>
      </c>
      <c r="AZ53">
        <v>0</v>
      </c>
      <c r="BA53">
        <v>0</v>
      </c>
      <c r="BB53">
        <v>2.2695380967117988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696.472628308651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274.94439072563165</v>
      </c>
      <c r="L54">
        <v>10.61</v>
      </c>
      <c r="M54">
        <v>35.693852666055882</v>
      </c>
      <c r="N54">
        <v>29.907473375876286</v>
      </c>
      <c r="O54">
        <v>41.487985000000002</v>
      </c>
      <c r="P54">
        <v>17.364404999999984</v>
      </c>
      <c r="Q54">
        <v>5.79</v>
      </c>
      <c r="R54">
        <v>10.607926697400488</v>
      </c>
      <c r="S54">
        <v>6.7511338941932308</v>
      </c>
      <c r="T54">
        <v>0.96849209090909072</v>
      </c>
      <c r="U54">
        <v>60.558114095643553</v>
      </c>
      <c r="V54">
        <v>5.79</v>
      </c>
      <c r="W54">
        <v>10.60917678681672</v>
      </c>
      <c r="X54">
        <v>35.696268083735248</v>
      </c>
      <c r="Y54">
        <v>0</v>
      </c>
      <c r="Z54">
        <v>0</v>
      </c>
      <c r="AA54">
        <v>0</v>
      </c>
      <c r="AB54">
        <v>6.9561524204992926</v>
      </c>
      <c r="AC54">
        <v>0</v>
      </c>
      <c r="AD54">
        <v>0</v>
      </c>
      <c r="AE54">
        <v>8.4733876104053234</v>
      </c>
      <c r="AF54">
        <v>5.8880260959280095</v>
      </c>
      <c r="AG54">
        <v>32.163596953308918</v>
      </c>
      <c r="AH54">
        <v>0</v>
      </c>
      <c r="AI54">
        <v>0</v>
      </c>
      <c r="AJ54">
        <v>0</v>
      </c>
      <c r="AK54">
        <v>14.36959849881797</v>
      </c>
      <c r="AL54">
        <v>38.469727481583469</v>
      </c>
      <c r="AM54">
        <v>8.3062791377403116</v>
      </c>
      <c r="AN54">
        <v>4.1798598558768468E-2</v>
      </c>
      <c r="AO54">
        <v>0</v>
      </c>
      <c r="AP54">
        <v>0</v>
      </c>
      <c r="AQ54">
        <v>0</v>
      </c>
      <c r="AR54">
        <v>14.033490899999995</v>
      </c>
      <c r="AS54">
        <v>16.267663098835126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2.4541509999999995</v>
      </c>
      <c r="AZ54">
        <v>0</v>
      </c>
      <c r="BA54">
        <v>0</v>
      </c>
      <c r="BB54">
        <v>2.2695380967117988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696.472628308651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274.94439072563165</v>
      </c>
      <c r="L55">
        <v>10.61</v>
      </c>
      <c r="M55">
        <v>35.693852666055882</v>
      </c>
      <c r="N55">
        <v>29.907473375876286</v>
      </c>
      <c r="O55">
        <v>41.487985000000002</v>
      </c>
      <c r="P55">
        <v>17.364404999999984</v>
      </c>
      <c r="Q55">
        <v>5.79</v>
      </c>
      <c r="R55">
        <v>10.607926697400488</v>
      </c>
      <c r="S55">
        <v>6.7511338941932308</v>
      </c>
      <c r="T55">
        <v>0.96849209090909072</v>
      </c>
      <c r="U55">
        <v>60.558114095643553</v>
      </c>
      <c r="V55">
        <v>5.79</v>
      </c>
      <c r="W55">
        <v>10.60917678681672</v>
      </c>
      <c r="X55">
        <v>35.696268083735248</v>
      </c>
      <c r="Y55">
        <v>0</v>
      </c>
      <c r="Z55">
        <v>0</v>
      </c>
      <c r="AA55">
        <v>0</v>
      </c>
      <c r="AB55">
        <v>6.9561524204992926</v>
      </c>
      <c r="AC55">
        <v>0</v>
      </c>
      <c r="AD55">
        <v>0</v>
      </c>
      <c r="AE55">
        <v>0</v>
      </c>
      <c r="AF55">
        <v>0</v>
      </c>
      <c r="AG55">
        <v>32.163596953308918</v>
      </c>
      <c r="AH55">
        <v>0</v>
      </c>
      <c r="AI55">
        <v>0</v>
      </c>
      <c r="AJ55">
        <v>0</v>
      </c>
      <c r="AK55">
        <v>14.36959849881797</v>
      </c>
      <c r="AL55">
        <v>38.469727481583469</v>
      </c>
      <c r="AM55">
        <v>8.3062791377403116</v>
      </c>
      <c r="AN55">
        <v>4.1798598558768468E-2</v>
      </c>
      <c r="AO55">
        <v>0</v>
      </c>
      <c r="AP55">
        <v>0</v>
      </c>
      <c r="AQ55">
        <v>0</v>
      </c>
      <c r="AR55">
        <v>14.033490899999995</v>
      </c>
      <c r="AS55">
        <v>16.267663098835126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2.4541509999999995</v>
      </c>
      <c r="AZ55">
        <v>0</v>
      </c>
      <c r="BA55">
        <v>0</v>
      </c>
      <c r="BB55">
        <v>2.2695380967117988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682.11121460231766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274.94439072563165</v>
      </c>
      <c r="L56">
        <v>10.61</v>
      </c>
      <c r="M56">
        <v>35.693852666055882</v>
      </c>
      <c r="N56">
        <v>29.907473375876286</v>
      </c>
      <c r="O56">
        <v>41.487985000000002</v>
      </c>
      <c r="P56">
        <v>17.364404999999984</v>
      </c>
      <c r="Q56">
        <v>5.79</v>
      </c>
      <c r="R56">
        <v>10.607926697400488</v>
      </c>
      <c r="S56">
        <v>6.7511338941932308</v>
      </c>
      <c r="T56">
        <v>0.96849209090909072</v>
      </c>
      <c r="U56">
        <v>60.558114095643553</v>
      </c>
      <c r="V56">
        <v>5.79</v>
      </c>
      <c r="W56">
        <v>10.60917678681672</v>
      </c>
      <c r="X56">
        <v>35.696268083735248</v>
      </c>
      <c r="Y56">
        <v>0</v>
      </c>
      <c r="Z56">
        <v>0</v>
      </c>
      <c r="AA56">
        <v>0</v>
      </c>
      <c r="AB56">
        <v>6.9561524204992926</v>
      </c>
      <c r="AC56">
        <v>0</v>
      </c>
      <c r="AD56">
        <v>0</v>
      </c>
      <c r="AE56">
        <v>0</v>
      </c>
      <c r="AF56">
        <v>0</v>
      </c>
      <c r="AG56">
        <v>32.163596953308918</v>
      </c>
      <c r="AH56">
        <v>0</v>
      </c>
      <c r="AI56">
        <v>0</v>
      </c>
      <c r="AJ56">
        <v>0</v>
      </c>
      <c r="AK56">
        <v>14.36959849881797</v>
      </c>
      <c r="AL56">
        <v>38.469727481583469</v>
      </c>
      <c r="AM56">
        <v>8.3062791377403116</v>
      </c>
      <c r="AN56">
        <v>4.1798598558768468E-2</v>
      </c>
      <c r="AO56">
        <v>0</v>
      </c>
      <c r="AP56">
        <v>0</v>
      </c>
      <c r="AQ56">
        <v>0</v>
      </c>
      <c r="AR56">
        <v>14.033490899999995</v>
      </c>
      <c r="AS56">
        <v>16.267663098835126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2.4541509999999995</v>
      </c>
      <c r="AZ56">
        <v>0</v>
      </c>
      <c r="BA56">
        <v>0</v>
      </c>
      <c r="BB56">
        <v>2.2695380967117988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682.11121460231766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274.94439072563165</v>
      </c>
      <c r="L57">
        <v>10.61</v>
      </c>
      <c r="M57">
        <v>35.693852666055882</v>
      </c>
      <c r="N57">
        <v>29.907473375876286</v>
      </c>
      <c r="O57">
        <v>41.487985000000002</v>
      </c>
      <c r="P57">
        <v>17.364404999999984</v>
      </c>
      <c r="Q57">
        <v>5.79</v>
      </c>
      <c r="R57">
        <v>10.607926697400488</v>
      </c>
      <c r="S57">
        <v>6.7511338941932308</v>
      </c>
      <c r="T57">
        <v>0.96849209090909072</v>
      </c>
      <c r="U57">
        <v>60.558114095643553</v>
      </c>
      <c r="V57">
        <v>5.79</v>
      </c>
      <c r="W57">
        <v>10.60917678681672</v>
      </c>
      <c r="X57">
        <v>35.696268083735248</v>
      </c>
      <c r="Y57">
        <v>0</v>
      </c>
      <c r="Z57">
        <v>0</v>
      </c>
      <c r="AA57">
        <v>0</v>
      </c>
      <c r="AB57">
        <v>6.9561524204992926</v>
      </c>
      <c r="AC57">
        <v>0</v>
      </c>
      <c r="AD57">
        <v>0</v>
      </c>
      <c r="AE57">
        <v>0</v>
      </c>
      <c r="AF57">
        <v>0</v>
      </c>
      <c r="AG57">
        <v>32.163596953308918</v>
      </c>
      <c r="AH57">
        <v>0</v>
      </c>
      <c r="AI57">
        <v>0</v>
      </c>
      <c r="AJ57">
        <v>0</v>
      </c>
      <c r="AK57">
        <v>14.36959849881797</v>
      </c>
      <c r="AL57">
        <v>38.469727481583469</v>
      </c>
      <c r="AM57">
        <v>8.3062791377403116</v>
      </c>
      <c r="AN57">
        <v>4.1798598558768468E-2</v>
      </c>
      <c r="AO57">
        <v>0</v>
      </c>
      <c r="AP57">
        <v>0</v>
      </c>
      <c r="AQ57">
        <v>0</v>
      </c>
      <c r="AR57">
        <v>14.033490899999995</v>
      </c>
      <c r="AS57">
        <v>16.267663098835126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2.4541509999999995</v>
      </c>
      <c r="AZ57">
        <v>0</v>
      </c>
      <c r="BA57">
        <v>0</v>
      </c>
      <c r="BB57">
        <v>2.2695380967117988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682.11121460231766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274.94439072563165</v>
      </c>
      <c r="L58">
        <v>10.61</v>
      </c>
      <c r="M58">
        <v>35.693852666055882</v>
      </c>
      <c r="N58">
        <v>29.907473375876286</v>
      </c>
      <c r="O58">
        <v>41.487985000000002</v>
      </c>
      <c r="P58">
        <v>17.364404999999984</v>
      </c>
      <c r="Q58">
        <v>5.79</v>
      </c>
      <c r="R58">
        <v>10.607926697400488</v>
      </c>
      <c r="S58">
        <v>6.7511338941932308</v>
      </c>
      <c r="T58">
        <v>0.96849209090909072</v>
      </c>
      <c r="U58">
        <v>60.558114095643553</v>
      </c>
      <c r="V58">
        <v>5.79</v>
      </c>
      <c r="W58">
        <v>10.60917678681672</v>
      </c>
      <c r="X58">
        <v>35.696268083735248</v>
      </c>
      <c r="Y58">
        <v>0</v>
      </c>
      <c r="Z58">
        <v>0</v>
      </c>
      <c r="AA58">
        <v>0</v>
      </c>
      <c r="AB58">
        <v>6.9561524204992926</v>
      </c>
      <c r="AC58">
        <v>0</v>
      </c>
      <c r="AD58">
        <v>0</v>
      </c>
      <c r="AE58">
        <v>0</v>
      </c>
      <c r="AF58">
        <v>0</v>
      </c>
      <c r="AG58">
        <v>32.163596953308918</v>
      </c>
      <c r="AH58">
        <v>0</v>
      </c>
      <c r="AI58">
        <v>0</v>
      </c>
      <c r="AJ58">
        <v>0</v>
      </c>
      <c r="AK58">
        <v>14.36959849881797</v>
      </c>
      <c r="AL58">
        <v>38.469727481583469</v>
      </c>
      <c r="AM58">
        <v>8.3062791377403116</v>
      </c>
      <c r="AN58">
        <v>4.1798598558768468E-2</v>
      </c>
      <c r="AO58">
        <v>0</v>
      </c>
      <c r="AP58">
        <v>0</v>
      </c>
      <c r="AQ58">
        <v>0</v>
      </c>
      <c r="AR58">
        <v>14.033490899999995</v>
      </c>
      <c r="AS58">
        <v>16.267663098835126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2.4541509999999995</v>
      </c>
      <c r="AZ58">
        <v>0</v>
      </c>
      <c r="BA58">
        <v>0</v>
      </c>
      <c r="BB58">
        <v>2.2695380967117988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682.11121460231766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274.94439072563165</v>
      </c>
      <c r="L59">
        <v>10.61</v>
      </c>
      <c r="M59">
        <v>34.734023000000001</v>
      </c>
      <c r="N59">
        <v>28.936114615160356</v>
      </c>
      <c r="O59">
        <v>40.523285000000008</v>
      </c>
      <c r="P59">
        <v>29.880761697748891</v>
      </c>
      <c r="Q59">
        <v>5.79</v>
      </c>
      <c r="R59">
        <v>10.607926697400488</v>
      </c>
      <c r="S59">
        <v>6.7511338941932308</v>
      </c>
      <c r="T59">
        <v>0.78277400000000008</v>
      </c>
      <c r="U59">
        <v>60.558114095643553</v>
      </c>
      <c r="V59">
        <v>4.2983714479637998</v>
      </c>
      <c r="W59">
        <v>10.60917678681672</v>
      </c>
      <c r="X59">
        <v>34.730491178842684</v>
      </c>
      <c r="Y59">
        <v>0</v>
      </c>
      <c r="Z59">
        <v>0</v>
      </c>
      <c r="AA59">
        <v>0</v>
      </c>
      <c r="AB59">
        <v>6.9561524204992926</v>
      </c>
      <c r="AC59">
        <v>0</v>
      </c>
      <c r="AD59">
        <v>0</v>
      </c>
      <c r="AE59">
        <v>0</v>
      </c>
      <c r="AF59">
        <v>0</v>
      </c>
      <c r="AG59">
        <v>32.163596953308918</v>
      </c>
      <c r="AH59">
        <v>0</v>
      </c>
      <c r="AI59">
        <v>0</v>
      </c>
      <c r="AJ59">
        <v>0</v>
      </c>
      <c r="AK59">
        <v>14.36959849881797</v>
      </c>
      <c r="AL59">
        <v>38.469727481583469</v>
      </c>
      <c r="AM59">
        <v>8.3062791377403116</v>
      </c>
      <c r="AN59">
        <v>4.1798598558768468E-2</v>
      </c>
      <c r="AO59">
        <v>0</v>
      </c>
      <c r="AP59">
        <v>0</v>
      </c>
      <c r="AQ59">
        <v>0</v>
      </c>
      <c r="AR59">
        <v>14.033490899999995</v>
      </c>
      <c r="AS59">
        <v>16.267663098835126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2.4541509999999995</v>
      </c>
      <c r="AZ59">
        <v>0</v>
      </c>
      <c r="BA59">
        <v>0</v>
      </c>
      <c r="BB59">
        <v>1.3988156204379563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688.21783684918319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274.94439072563165</v>
      </c>
      <c r="L60">
        <v>10.61</v>
      </c>
      <c r="M60">
        <v>34.734023000000001</v>
      </c>
      <c r="N60">
        <v>28.936114615160356</v>
      </c>
      <c r="O60">
        <v>40.523285000000008</v>
      </c>
      <c r="P60">
        <v>29.749001904727219</v>
      </c>
      <c r="Q60">
        <v>5.79</v>
      </c>
      <c r="R60">
        <v>10.608644784910656</v>
      </c>
      <c r="S60">
        <v>6.7511338941932308</v>
      </c>
      <c r="T60">
        <v>0.78277400000000008</v>
      </c>
      <c r="U60">
        <v>60.558114095643553</v>
      </c>
      <c r="V60">
        <v>4.2983714479637998</v>
      </c>
      <c r="W60">
        <v>10.60917678681672</v>
      </c>
      <c r="X60">
        <v>34.730491178842684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32.163596953308918</v>
      </c>
      <c r="AH60">
        <v>0</v>
      </c>
      <c r="AI60">
        <v>0</v>
      </c>
      <c r="AJ60">
        <v>0</v>
      </c>
      <c r="AK60">
        <v>14.36959849881797</v>
      </c>
      <c r="AL60">
        <v>38.469727481583469</v>
      </c>
      <c r="AM60">
        <v>8.3062791377403116</v>
      </c>
      <c r="AN60">
        <v>4.1798598558768468E-2</v>
      </c>
      <c r="AO60">
        <v>0</v>
      </c>
      <c r="AP60">
        <v>0</v>
      </c>
      <c r="AQ60">
        <v>0</v>
      </c>
      <c r="AR60">
        <v>14.033490899999995</v>
      </c>
      <c r="AS60">
        <v>16.267663098835126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2.4541509999999995</v>
      </c>
      <c r="AZ60">
        <v>0</v>
      </c>
      <c r="BA60">
        <v>0</v>
      </c>
      <c r="BB60">
        <v>1.3988156204379563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681.1306427231724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274.94439072563165</v>
      </c>
      <c r="L61">
        <v>10.61</v>
      </c>
      <c r="M61">
        <v>60.427561524712246</v>
      </c>
      <c r="N61">
        <v>50.07</v>
      </c>
      <c r="O61">
        <v>69.987678348989348</v>
      </c>
      <c r="P61">
        <v>29.673267251993533</v>
      </c>
      <c r="Q61">
        <v>5.790234525188227</v>
      </c>
      <c r="R61">
        <v>10.608644784910656</v>
      </c>
      <c r="S61">
        <v>6.7506520983331502</v>
      </c>
      <c r="T61">
        <v>0.78277400000000008</v>
      </c>
      <c r="U61">
        <v>60.558114095643553</v>
      </c>
      <c r="V61">
        <v>4.2983714479637998</v>
      </c>
      <c r="W61">
        <v>10.60917678681672</v>
      </c>
      <c r="X61">
        <v>34.730491178842684</v>
      </c>
      <c r="Y61">
        <v>0</v>
      </c>
      <c r="Z61">
        <v>0</v>
      </c>
      <c r="AA61">
        <v>5.9532101848101284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32.163596953308918</v>
      </c>
      <c r="AH61">
        <v>0</v>
      </c>
      <c r="AI61">
        <v>0</v>
      </c>
      <c r="AJ61">
        <v>0</v>
      </c>
      <c r="AK61">
        <v>14.36959849881797</v>
      </c>
      <c r="AL61">
        <v>38.469727481583469</v>
      </c>
      <c r="AM61">
        <v>8.3062791377403116</v>
      </c>
      <c r="AN61">
        <v>4.1798598558768468E-2</v>
      </c>
      <c r="AO61">
        <v>0</v>
      </c>
      <c r="AP61">
        <v>0</v>
      </c>
      <c r="AQ61">
        <v>0</v>
      </c>
      <c r="AR61">
        <v>14.033490899999995</v>
      </c>
      <c r="AS61">
        <v>16.267663098835126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2.4541509999999995</v>
      </c>
      <c r="AZ61">
        <v>0</v>
      </c>
      <c r="BA61">
        <v>0</v>
      </c>
      <c r="BB61">
        <v>1.3988156204379563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763.29968824311811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274.94439072563165</v>
      </c>
      <c r="L62">
        <v>10.61</v>
      </c>
      <c r="M62">
        <v>60.26</v>
      </c>
      <c r="N62">
        <v>49.925413494128037</v>
      </c>
      <c r="O62">
        <v>69.7829923638308</v>
      </c>
      <c r="P62">
        <v>29.58887715743996</v>
      </c>
      <c r="Q62">
        <v>5.790234525188227</v>
      </c>
      <c r="R62">
        <v>10.608644784910656</v>
      </c>
      <c r="S62">
        <v>6.7506520983331502</v>
      </c>
      <c r="T62">
        <v>0.78277400000000008</v>
      </c>
      <c r="U62">
        <v>60.558114095643553</v>
      </c>
      <c r="V62">
        <v>4.2983714479637998</v>
      </c>
      <c r="W62">
        <v>10.60917678681672</v>
      </c>
      <c r="X62">
        <v>34.730491178842684</v>
      </c>
      <c r="Y62">
        <v>0</v>
      </c>
      <c r="Z62">
        <v>0</v>
      </c>
      <c r="AA62">
        <v>5.9532101848101284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32.163596953308918</v>
      </c>
      <c r="AH62">
        <v>0</v>
      </c>
      <c r="AI62">
        <v>0</v>
      </c>
      <c r="AJ62">
        <v>0</v>
      </c>
      <c r="AK62">
        <v>14.36959849881797</v>
      </c>
      <c r="AL62">
        <v>38.469727481583469</v>
      </c>
      <c r="AM62">
        <v>8.3062791377403116</v>
      </c>
      <c r="AN62">
        <v>4.1798598558768468E-2</v>
      </c>
      <c r="AO62">
        <v>0</v>
      </c>
      <c r="AP62">
        <v>0</v>
      </c>
      <c r="AQ62">
        <v>0</v>
      </c>
      <c r="AR62">
        <v>14.033490899999995</v>
      </c>
      <c r="AS62">
        <v>16.267663098835126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2.4541509999999995</v>
      </c>
      <c r="AZ62">
        <v>0</v>
      </c>
      <c r="BA62">
        <v>0</v>
      </c>
      <c r="BB62">
        <v>1.3988156204379563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762.69846413282187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274.94439072563165</v>
      </c>
      <c r="L63">
        <v>10.61</v>
      </c>
      <c r="M63">
        <v>60.97</v>
      </c>
      <c r="N63">
        <v>50.51002336588985</v>
      </c>
      <c r="O63">
        <v>70.60708219981332</v>
      </c>
      <c r="P63">
        <v>29.939827719310944</v>
      </c>
      <c r="Q63">
        <v>5.790234525188227</v>
      </c>
      <c r="R63">
        <v>10.608644784910656</v>
      </c>
      <c r="S63">
        <v>6.7506520983331502</v>
      </c>
      <c r="T63">
        <v>0.78277400000000008</v>
      </c>
      <c r="U63">
        <v>60.558114095643553</v>
      </c>
      <c r="V63">
        <v>5.88</v>
      </c>
      <c r="W63">
        <v>19.656132113468839</v>
      </c>
      <c r="X63">
        <v>62.827808613266235</v>
      </c>
      <c r="Y63">
        <v>0</v>
      </c>
      <c r="Z63">
        <v>0</v>
      </c>
      <c r="AA63">
        <v>11.90641993037975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32.163596953308918</v>
      </c>
      <c r="AH63">
        <v>0</v>
      </c>
      <c r="AI63">
        <v>0</v>
      </c>
      <c r="AJ63">
        <v>0</v>
      </c>
      <c r="AK63">
        <v>14.36959849881797</v>
      </c>
      <c r="AL63">
        <v>38.469727481583469</v>
      </c>
      <c r="AM63">
        <v>8.3062791377403116</v>
      </c>
      <c r="AN63">
        <v>4.1798598558768468E-2</v>
      </c>
      <c r="AO63">
        <v>0</v>
      </c>
      <c r="AP63">
        <v>0</v>
      </c>
      <c r="AQ63">
        <v>0</v>
      </c>
      <c r="AR63">
        <v>14.033490899999995</v>
      </c>
      <c r="AS63">
        <v>16.267663098835126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2.4541509999999995</v>
      </c>
      <c r="AZ63">
        <v>0</v>
      </c>
      <c r="BA63">
        <v>0</v>
      </c>
      <c r="BB63">
        <v>1.3988156204379563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809.84722546111868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274.94439072563165</v>
      </c>
      <c r="L64">
        <v>10.609998865673921</v>
      </c>
      <c r="M64">
        <v>61.89</v>
      </c>
      <c r="N64">
        <v>51.280019049667807</v>
      </c>
      <c r="O64">
        <v>71.680776616493333</v>
      </c>
      <c r="P64">
        <v>30.390382308904169</v>
      </c>
      <c r="Q64">
        <v>5.790234525188227</v>
      </c>
      <c r="R64">
        <v>10.608644784910656</v>
      </c>
      <c r="S64">
        <v>6.7506520983331502</v>
      </c>
      <c r="T64">
        <v>0.78277400000000008</v>
      </c>
      <c r="U64">
        <v>60.558114095643553</v>
      </c>
      <c r="V64">
        <v>5.88</v>
      </c>
      <c r="W64">
        <v>19.656132113468839</v>
      </c>
      <c r="X64">
        <v>62.827808613266235</v>
      </c>
      <c r="Y64">
        <v>0</v>
      </c>
      <c r="Z64">
        <v>0</v>
      </c>
      <c r="AA64">
        <v>17.859630115189876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32.163596953308918</v>
      </c>
      <c r="AH64">
        <v>0</v>
      </c>
      <c r="AI64">
        <v>0</v>
      </c>
      <c r="AJ64">
        <v>0</v>
      </c>
      <c r="AK64">
        <v>14.36959849881797</v>
      </c>
      <c r="AL64">
        <v>38.469727481583469</v>
      </c>
      <c r="AM64">
        <v>8.3062791377403116</v>
      </c>
      <c r="AN64">
        <v>4.1798598558768468E-2</v>
      </c>
      <c r="AO64">
        <v>0</v>
      </c>
      <c r="AP64">
        <v>0</v>
      </c>
      <c r="AQ64">
        <v>0</v>
      </c>
      <c r="AR64">
        <v>14.033490899999995</v>
      </c>
      <c r="AS64">
        <v>16.267663098835126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2.4541509999999995</v>
      </c>
      <c r="AZ64">
        <v>0</v>
      </c>
      <c r="BA64">
        <v>0</v>
      </c>
      <c r="BB64">
        <v>1.3988156204379563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819.01467920165396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274.94439072563165</v>
      </c>
      <c r="L65">
        <v>10.610761518868816</v>
      </c>
      <c r="M65">
        <v>63.457084454594302</v>
      </c>
      <c r="N65">
        <v>52.570920679717389</v>
      </c>
      <c r="O65">
        <v>73.487242143781444</v>
      </c>
      <c r="P65">
        <v>31.158182622253129</v>
      </c>
      <c r="Q65">
        <v>5.790234525188227</v>
      </c>
      <c r="R65">
        <v>10.607721430046636</v>
      </c>
      <c r="S65">
        <v>6.7506520983331502</v>
      </c>
      <c r="T65">
        <v>0.78277400000000008</v>
      </c>
      <c r="U65">
        <v>60.558114095643553</v>
      </c>
      <c r="V65">
        <v>5.8470993258992818</v>
      </c>
      <c r="W65">
        <v>19.656132113468839</v>
      </c>
      <c r="X65">
        <v>62.827808613266235</v>
      </c>
      <c r="Y65">
        <v>0</v>
      </c>
      <c r="Z65">
        <v>0</v>
      </c>
      <c r="AA65">
        <v>17.859630115189876</v>
      </c>
      <c r="AB65">
        <v>0</v>
      </c>
      <c r="AC65">
        <v>0</v>
      </c>
      <c r="AD65">
        <v>0</v>
      </c>
      <c r="AE65">
        <v>8.4733876104053234</v>
      </c>
      <c r="AF65">
        <v>0</v>
      </c>
      <c r="AG65">
        <v>32.163596953308918</v>
      </c>
      <c r="AH65">
        <v>0</v>
      </c>
      <c r="AI65">
        <v>0</v>
      </c>
      <c r="AJ65">
        <v>0</v>
      </c>
      <c r="AK65">
        <v>14.36959849881797</v>
      </c>
      <c r="AL65">
        <v>28.852295611187607</v>
      </c>
      <c r="AM65">
        <v>8.3062791377403116</v>
      </c>
      <c r="AN65">
        <v>4.1798598558768468E-2</v>
      </c>
      <c r="AO65">
        <v>0</v>
      </c>
      <c r="AP65">
        <v>0</v>
      </c>
      <c r="AQ65">
        <v>0</v>
      </c>
      <c r="AR65">
        <v>14.033490899999995</v>
      </c>
      <c r="AS65">
        <v>16.267663098835126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2.4541509999999995</v>
      </c>
      <c r="AZ65">
        <v>0</v>
      </c>
      <c r="BA65">
        <v>0</v>
      </c>
      <c r="BB65">
        <v>1.3988156204379563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823.26982549117452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274.94439072563165</v>
      </c>
      <c r="L66">
        <v>10.610761518868816</v>
      </c>
      <c r="M66">
        <v>63.849909983979501</v>
      </c>
      <c r="N66">
        <v>52.89972930577548</v>
      </c>
      <c r="O66">
        <v>73.947816698631911</v>
      </c>
      <c r="P66">
        <v>31.352705722071022</v>
      </c>
      <c r="Q66">
        <v>5.790234525188227</v>
      </c>
      <c r="R66">
        <v>10.607721430046636</v>
      </c>
      <c r="S66">
        <v>6.7506520983331502</v>
      </c>
      <c r="T66">
        <v>0.78277400000000008</v>
      </c>
      <c r="U66">
        <v>60.558114095643553</v>
      </c>
      <c r="V66">
        <v>5.8859298402061873</v>
      </c>
      <c r="W66">
        <v>19.656132113468839</v>
      </c>
      <c r="X66">
        <v>62.827808613266235</v>
      </c>
      <c r="Y66">
        <v>0</v>
      </c>
      <c r="Z66">
        <v>0</v>
      </c>
      <c r="AA66">
        <v>17.859630115189876</v>
      </c>
      <c r="AB66">
        <v>0</v>
      </c>
      <c r="AC66">
        <v>0</v>
      </c>
      <c r="AD66">
        <v>0</v>
      </c>
      <c r="AE66">
        <v>8.4733876104053234</v>
      </c>
      <c r="AF66">
        <v>0</v>
      </c>
      <c r="AG66">
        <v>32.163596953308918</v>
      </c>
      <c r="AH66">
        <v>0</v>
      </c>
      <c r="AI66">
        <v>0</v>
      </c>
      <c r="AJ66">
        <v>0</v>
      </c>
      <c r="AK66">
        <v>14.36959849881797</v>
      </c>
      <c r="AL66">
        <v>28.852295611187607</v>
      </c>
      <c r="AM66">
        <v>8.3062791377403116</v>
      </c>
      <c r="AN66">
        <v>4.1798598558768468E-2</v>
      </c>
      <c r="AO66">
        <v>0</v>
      </c>
      <c r="AP66">
        <v>0</v>
      </c>
      <c r="AQ66">
        <v>0</v>
      </c>
      <c r="AR66">
        <v>14.033490899999995</v>
      </c>
      <c r="AS66">
        <v>16.267663098835126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2.4541509999999995</v>
      </c>
      <c r="AZ66">
        <v>0</v>
      </c>
      <c r="BA66">
        <v>0</v>
      </c>
      <c r="BB66">
        <v>1.3988156204379563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824.68538781559289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274.94439072563165</v>
      </c>
      <c r="L67">
        <v>10.611664566787455</v>
      </c>
      <c r="M67">
        <v>63.849909983979501</v>
      </c>
      <c r="N67">
        <v>52.89972930577548</v>
      </c>
      <c r="O67">
        <v>73.947816698631911</v>
      </c>
      <c r="P67">
        <v>31.352705722071022</v>
      </c>
      <c r="Q67">
        <v>5.790234525188227</v>
      </c>
      <c r="R67">
        <v>19.076912046061238</v>
      </c>
      <c r="S67">
        <v>6.7506520983331502</v>
      </c>
      <c r="T67">
        <v>0.78277400000000008</v>
      </c>
      <c r="U67">
        <v>60.558114095643553</v>
      </c>
      <c r="V67">
        <v>5.8859298402061873</v>
      </c>
      <c r="W67">
        <v>19.656132113468839</v>
      </c>
      <c r="X67">
        <v>62.827808613266235</v>
      </c>
      <c r="Y67">
        <v>0</v>
      </c>
      <c r="Z67">
        <v>0</v>
      </c>
      <c r="AA67">
        <v>17.859630115189876</v>
      </c>
      <c r="AB67">
        <v>0</v>
      </c>
      <c r="AC67">
        <v>0</v>
      </c>
      <c r="AD67">
        <v>4.6631997424018694</v>
      </c>
      <c r="AE67">
        <v>8.4733876104053234</v>
      </c>
      <c r="AF67">
        <v>0</v>
      </c>
      <c r="AG67">
        <v>32.163596953308918</v>
      </c>
      <c r="AH67">
        <v>7.649615826867092</v>
      </c>
      <c r="AI67">
        <v>0</v>
      </c>
      <c r="AJ67">
        <v>0</v>
      </c>
      <c r="AK67">
        <v>14.36959849881797</v>
      </c>
      <c r="AL67">
        <v>28.852295611187607</v>
      </c>
      <c r="AM67">
        <v>8.3062791377403116</v>
      </c>
      <c r="AN67">
        <v>4.1798598558768468E-2</v>
      </c>
      <c r="AO67">
        <v>0</v>
      </c>
      <c r="AP67">
        <v>0.10854796652858324</v>
      </c>
      <c r="AQ67">
        <v>0</v>
      </c>
      <c r="AR67">
        <v>14.033490899999995</v>
      </c>
      <c r="AS67">
        <v>16.267663098835126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2.4541509999999995</v>
      </c>
      <c r="AZ67">
        <v>0</v>
      </c>
      <c r="BA67">
        <v>0.31931605970149263</v>
      </c>
      <c r="BB67">
        <v>2.459499435203095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846.95684488979032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274.94439072563165</v>
      </c>
      <c r="L68">
        <v>10.611664566787455</v>
      </c>
      <c r="M68">
        <v>63.849909983979501</v>
      </c>
      <c r="N68">
        <v>52.89972930577548</v>
      </c>
      <c r="O68">
        <v>73.947816698631911</v>
      </c>
      <c r="P68">
        <v>31.352705722071022</v>
      </c>
      <c r="Q68">
        <v>5.790234525188227</v>
      </c>
      <c r="R68">
        <v>19.116858751355537</v>
      </c>
      <c r="S68">
        <v>6.7506520983331502</v>
      </c>
      <c r="T68">
        <v>0.78277400000000008</v>
      </c>
      <c r="U68">
        <v>60.558114095643553</v>
      </c>
      <c r="V68">
        <v>5.8859298402061873</v>
      </c>
      <c r="W68">
        <v>19.656132113468839</v>
      </c>
      <c r="X68">
        <v>62.827808613266235</v>
      </c>
      <c r="Y68">
        <v>0</v>
      </c>
      <c r="Z68">
        <v>0</v>
      </c>
      <c r="AA68">
        <v>17.859630115189876</v>
      </c>
      <c r="AB68">
        <v>0</v>
      </c>
      <c r="AC68">
        <v>0</v>
      </c>
      <c r="AD68">
        <v>4.6631997424018694</v>
      </c>
      <c r="AE68">
        <v>8.4733876104053234</v>
      </c>
      <c r="AF68">
        <v>0</v>
      </c>
      <c r="AG68">
        <v>32.163596953308918</v>
      </c>
      <c r="AH68">
        <v>10.518221873130276</v>
      </c>
      <c r="AI68">
        <v>0</v>
      </c>
      <c r="AJ68">
        <v>0</v>
      </c>
      <c r="AK68">
        <v>14.36959849881797</v>
      </c>
      <c r="AL68">
        <v>28.852295611187607</v>
      </c>
      <c r="AM68">
        <v>8.3062791377403116</v>
      </c>
      <c r="AN68">
        <v>4.1798598558768468E-2</v>
      </c>
      <c r="AO68">
        <v>0</v>
      </c>
      <c r="AP68">
        <v>0.10854796652858324</v>
      </c>
      <c r="AQ68">
        <v>0</v>
      </c>
      <c r="AR68">
        <v>14.033490899999995</v>
      </c>
      <c r="AS68">
        <v>16.267663098835126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2.4541509999999995</v>
      </c>
      <c r="AZ68">
        <v>0</v>
      </c>
      <c r="BA68">
        <v>0.42824314285714288</v>
      </c>
      <c r="BB68">
        <v>2.459499435203095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849.97432472450339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308.70999999999998</v>
      </c>
      <c r="L69">
        <v>17.510000000000002</v>
      </c>
      <c r="M69">
        <v>63.849909983979501</v>
      </c>
      <c r="N69">
        <v>52.89972930577548</v>
      </c>
      <c r="O69">
        <v>73.947816698631911</v>
      </c>
      <c r="P69">
        <v>31.352705722071022</v>
      </c>
      <c r="Q69">
        <v>7.0432718730192088</v>
      </c>
      <c r="R69">
        <v>19.116214390030002</v>
      </c>
      <c r="S69">
        <v>10.398893401187445</v>
      </c>
      <c r="T69">
        <v>1.42</v>
      </c>
      <c r="U69">
        <v>60.558114095643553</v>
      </c>
      <c r="V69">
        <v>5.8859298402061873</v>
      </c>
      <c r="W69">
        <v>19.656132113468839</v>
      </c>
      <c r="X69">
        <v>62.827808613266235</v>
      </c>
      <c r="Y69">
        <v>0</v>
      </c>
      <c r="Z69">
        <v>0</v>
      </c>
      <c r="AA69">
        <v>17.859630115189876</v>
      </c>
      <c r="AB69">
        <v>0</v>
      </c>
      <c r="AC69">
        <v>0</v>
      </c>
      <c r="AD69">
        <v>4.6631997424018694</v>
      </c>
      <c r="AE69">
        <v>8.4733876104053234</v>
      </c>
      <c r="AF69">
        <v>0</v>
      </c>
      <c r="AG69">
        <v>32.163596953308918</v>
      </c>
      <c r="AH69">
        <v>10.518221873130276</v>
      </c>
      <c r="AI69">
        <v>0</v>
      </c>
      <c r="AJ69">
        <v>0</v>
      </c>
      <c r="AK69">
        <v>14.36959849881797</v>
      </c>
      <c r="AL69">
        <v>28.852295611187607</v>
      </c>
      <c r="AM69">
        <v>8.3062791377403116</v>
      </c>
      <c r="AN69">
        <v>4.1798598558768468E-2</v>
      </c>
      <c r="AO69">
        <v>0</v>
      </c>
      <c r="AP69">
        <v>0.54274027183098594</v>
      </c>
      <c r="AQ69">
        <v>0</v>
      </c>
      <c r="AR69">
        <v>13.565707782155791</v>
      </c>
      <c r="AS69">
        <v>16.267663098835126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2.4541509999999995</v>
      </c>
      <c r="AZ69">
        <v>0</v>
      </c>
      <c r="BA69">
        <v>0.42824314285714288</v>
      </c>
      <c r="BB69">
        <v>2.459499435203095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896.14253890890222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337.65</v>
      </c>
      <c r="L70">
        <v>17.510000000000002</v>
      </c>
      <c r="M70">
        <v>63.849909983979501</v>
      </c>
      <c r="N70">
        <v>52.89972930577548</v>
      </c>
      <c r="O70">
        <v>73.947816698631911</v>
      </c>
      <c r="P70">
        <v>31.352705722071022</v>
      </c>
      <c r="Q70">
        <v>8.162169589854118</v>
      </c>
      <c r="R70">
        <v>19.116214390030002</v>
      </c>
      <c r="S70">
        <v>11.707444169051206</v>
      </c>
      <c r="T70">
        <v>1.42</v>
      </c>
      <c r="U70">
        <v>60.558114095643553</v>
      </c>
      <c r="V70">
        <v>5.8859298402061873</v>
      </c>
      <c r="W70">
        <v>19.656132113468839</v>
      </c>
      <c r="X70">
        <v>62.827808613266235</v>
      </c>
      <c r="Y70">
        <v>0</v>
      </c>
      <c r="Z70">
        <v>0</v>
      </c>
      <c r="AA70">
        <v>17.859630115189876</v>
      </c>
      <c r="AB70">
        <v>0</v>
      </c>
      <c r="AC70">
        <v>0</v>
      </c>
      <c r="AD70">
        <v>4.6631997424018694</v>
      </c>
      <c r="AE70">
        <v>8.4733876104053234</v>
      </c>
      <c r="AF70">
        <v>0</v>
      </c>
      <c r="AG70">
        <v>32.163596953308918</v>
      </c>
      <c r="AH70">
        <v>10.518221873130276</v>
      </c>
      <c r="AI70">
        <v>0</v>
      </c>
      <c r="AJ70">
        <v>0</v>
      </c>
      <c r="AK70">
        <v>14.36959849881797</v>
      </c>
      <c r="AL70">
        <v>28.852295611187607</v>
      </c>
      <c r="AM70">
        <v>8.3062791377403116</v>
      </c>
      <c r="AN70">
        <v>4.1798598558768468E-2</v>
      </c>
      <c r="AO70">
        <v>0</v>
      </c>
      <c r="AP70">
        <v>0.54274027183098594</v>
      </c>
      <c r="AQ70">
        <v>0</v>
      </c>
      <c r="AR70">
        <v>13.565707782155791</v>
      </c>
      <c r="AS70">
        <v>16.267663098835126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2.4541509999999995</v>
      </c>
      <c r="AZ70">
        <v>0</v>
      </c>
      <c r="BA70">
        <v>0.42824314285714288</v>
      </c>
      <c r="BB70">
        <v>2.459499435203095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927.50998739360091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366.59</v>
      </c>
      <c r="L71">
        <v>17.510000000000002</v>
      </c>
      <c r="M71">
        <v>63.849909983979501</v>
      </c>
      <c r="N71">
        <v>52.89972930577548</v>
      </c>
      <c r="O71">
        <v>73.947816698631911</v>
      </c>
      <c r="P71">
        <v>31.352705722071022</v>
      </c>
      <c r="Q71">
        <v>9.6199999999999992</v>
      </c>
      <c r="R71">
        <v>19.116214390030002</v>
      </c>
      <c r="S71">
        <v>11.757056692913386</v>
      </c>
      <c r="T71">
        <v>1.42</v>
      </c>
      <c r="U71">
        <v>60.558114095643553</v>
      </c>
      <c r="V71">
        <v>5.0090902894736837</v>
      </c>
      <c r="W71">
        <v>19.656132113468839</v>
      </c>
      <c r="X71">
        <v>62.827808613266235</v>
      </c>
      <c r="Y71">
        <v>0</v>
      </c>
      <c r="Z71">
        <v>0</v>
      </c>
      <c r="AA71">
        <v>17.859630115189876</v>
      </c>
      <c r="AB71">
        <v>0</v>
      </c>
      <c r="AC71">
        <v>0</v>
      </c>
      <c r="AD71">
        <v>4.6631997424018694</v>
      </c>
      <c r="AE71">
        <v>8.4733876104053234</v>
      </c>
      <c r="AF71">
        <v>5.8880260959280095</v>
      </c>
      <c r="AG71">
        <v>32.163596953308918</v>
      </c>
      <c r="AH71">
        <v>19.124040011919821</v>
      </c>
      <c r="AI71">
        <v>0</v>
      </c>
      <c r="AJ71">
        <v>0</v>
      </c>
      <c r="AK71">
        <v>14.36959849881797</v>
      </c>
      <c r="AL71">
        <v>28.852295611187607</v>
      </c>
      <c r="AM71">
        <v>8.3062791377403116</v>
      </c>
      <c r="AN71">
        <v>4.1798598558768468E-2</v>
      </c>
      <c r="AO71">
        <v>0</v>
      </c>
      <c r="AP71">
        <v>1.0312061212096106</v>
      </c>
      <c r="AQ71">
        <v>0</v>
      </c>
      <c r="AR71">
        <v>13.565707782155791</v>
      </c>
      <c r="AS71">
        <v>16.267663098835126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2.4541509999999995</v>
      </c>
      <c r="AZ71">
        <v>0</v>
      </c>
      <c r="BA71">
        <v>0.79237761904761883</v>
      </c>
      <c r="BB71">
        <v>2.459499435203095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972.42703533716315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395.53</v>
      </c>
      <c r="L72">
        <v>17.510000000000002</v>
      </c>
      <c r="M72">
        <v>63.849909983979501</v>
      </c>
      <c r="N72">
        <v>52.89972930577548</v>
      </c>
      <c r="O72">
        <v>73.947816698631911</v>
      </c>
      <c r="P72">
        <v>31.352705722071022</v>
      </c>
      <c r="Q72">
        <v>9.6199999999999992</v>
      </c>
      <c r="R72">
        <v>19.116214390030002</v>
      </c>
      <c r="S72">
        <v>11.757056692913386</v>
      </c>
      <c r="T72">
        <v>1.42</v>
      </c>
      <c r="U72">
        <v>60.558114095643553</v>
      </c>
      <c r="V72">
        <v>5.0090902894736837</v>
      </c>
      <c r="W72">
        <v>19.656132113468839</v>
      </c>
      <c r="X72">
        <v>62.827808613266235</v>
      </c>
      <c r="Y72">
        <v>0</v>
      </c>
      <c r="Z72">
        <v>0</v>
      </c>
      <c r="AA72">
        <v>17.859630115189876</v>
      </c>
      <c r="AB72">
        <v>0</v>
      </c>
      <c r="AC72">
        <v>0</v>
      </c>
      <c r="AD72">
        <v>4.6631997424018694</v>
      </c>
      <c r="AE72">
        <v>8.4733876104053234</v>
      </c>
      <c r="AF72">
        <v>5.8880260959280095</v>
      </c>
      <c r="AG72">
        <v>32.163596953308918</v>
      </c>
      <c r="AH72">
        <v>19.124040011919821</v>
      </c>
      <c r="AI72">
        <v>0</v>
      </c>
      <c r="AJ72">
        <v>0</v>
      </c>
      <c r="AK72">
        <v>14.36959849881797</v>
      </c>
      <c r="AL72">
        <v>28.852295611187607</v>
      </c>
      <c r="AM72">
        <v>8.3062791377403116</v>
      </c>
      <c r="AN72">
        <v>4.1798598558768468E-2</v>
      </c>
      <c r="AO72">
        <v>0</v>
      </c>
      <c r="AP72">
        <v>1.0312061212096106</v>
      </c>
      <c r="AQ72">
        <v>0</v>
      </c>
      <c r="AR72">
        <v>13.565707782155791</v>
      </c>
      <c r="AS72">
        <v>16.267663098835126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2.4541509999999995</v>
      </c>
      <c r="AZ72">
        <v>0</v>
      </c>
      <c r="BA72">
        <v>0.79237761904761883</v>
      </c>
      <c r="BB72">
        <v>2.459499435203095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1001.3670353371632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414.82788412683738</v>
      </c>
      <c r="L73">
        <v>17.510000000000002</v>
      </c>
      <c r="M73">
        <v>63.849909983979501</v>
      </c>
      <c r="N73">
        <v>52.89972930577548</v>
      </c>
      <c r="O73">
        <v>73.947816698631911</v>
      </c>
      <c r="P73">
        <v>31.352705722071022</v>
      </c>
      <c r="Q73">
        <v>9.6194028452012379</v>
      </c>
      <c r="R73">
        <v>19.116214390030002</v>
      </c>
      <c r="S73">
        <v>11.757267241895262</v>
      </c>
      <c r="T73">
        <v>1.42</v>
      </c>
      <c r="U73">
        <v>60.558114095643553</v>
      </c>
      <c r="V73">
        <v>5.0090902894736837</v>
      </c>
      <c r="W73">
        <v>19.656132113468839</v>
      </c>
      <c r="X73">
        <v>62.827808613266235</v>
      </c>
      <c r="Y73">
        <v>0</v>
      </c>
      <c r="Z73">
        <v>0</v>
      </c>
      <c r="AA73">
        <v>17.859630115189876</v>
      </c>
      <c r="AB73">
        <v>0</v>
      </c>
      <c r="AC73">
        <v>0</v>
      </c>
      <c r="AD73">
        <v>4.6631997424018694</v>
      </c>
      <c r="AE73">
        <v>8.4733876104053234</v>
      </c>
      <c r="AF73">
        <v>5.8880260959280095</v>
      </c>
      <c r="AG73">
        <v>32.163596953308918</v>
      </c>
      <c r="AH73">
        <v>19.124040011919821</v>
      </c>
      <c r="AI73">
        <v>0</v>
      </c>
      <c r="AJ73">
        <v>0</v>
      </c>
      <c r="AK73">
        <v>14.36959849881797</v>
      </c>
      <c r="AL73">
        <v>38.469727481583469</v>
      </c>
      <c r="AM73">
        <v>8.3062791377403116</v>
      </c>
      <c r="AN73">
        <v>4.1798598558768468E-2</v>
      </c>
      <c r="AO73">
        <v>0</v>
      </c>
      <c r="AP73">
        <v>1.0312061212096106</v>
      </c>
      <c r="AQ73">
        <v>7.1699792188724487</v>
      </c>
      <c r="AR73">
        <v>13.565707782155791</v>
      </c>
      <c r="AS73">
        <v>16.267663098835126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2.4541509999999995</v>
      </c>
      <c r="AZ73">
        <v>0.82887927071823198</v>
      </c>
      <c r="BA73">
        <v>0.76399299999999992</v>
      </c>
      <c r="BB73">
        <v>2.459499435203095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1038.2524385991226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414.82788412683738</v>
      </c>
      <c r="L74">
        <v>17.510000000000002</v>
      </c>
      <c r="M74">
        <v>63.849909983979501</v>
      </c>
      <c r="N74">
        <v>52.89972930577548</v>
      </c>
      <c r="O74">
        <v>73.947816698631911</v>
      </c>
      <c r="P74">
        <v>31.352705722071022</v>
      </c>
      <c r="Q74">
        <v>9.6194028452012379</v>
      </c>
      <c r="R74">
        <v>19.116214390030002</v>
      </c>
      <c r="S74">
        <v>11.757267241895262</v>
      </c>
      <c r="T74">
        <v>1.42</v>
      </c>
      <c r="U74">
        <v>60.558114095643553</v>
      </c>
      <c r="V74">
        <v>5.0090902894736837</v>
      </c>
      <c r="W74">
        <v>19.656132113468839</v>
      </c>
      <c r="X74">
        <v>62.827808613266235</v>
      </c>
      <c r="Y74">
        <v>0</v>
      </c>
      <c r="Z74">
        <v>0</v>
      </c>
      <c r="AA74">
        <v>17.859630115189876</v>
      </c>
      <c r="AB74">
        <v>1.7601600001492914</v>
      </c>
      <c r="AC74">
        <v>4.9830451785144456</v>
      </c>
      <c r="AD74">
        <v>4.6631997424018694</v>
      </c>
      <c r="AE74">
        <v>8.4733876104053234</v>
      </c>
      <c r="AF74">
        <v>5.8880260959280095</v>
      </c>
      <c r="AG74">
        <v>32.163596953308918</v>
      </c>
      <c r="AH74">
        <v>30.59846419697255</v>
      </c>
      <c r="AI74">
        <v>0</v>
      </c>
      <c r="AJ74">
        <v>0</v>
      </c>
      <c r="AK74">
        <v>14.36959849881797</v>
      </c>
      <c r="AL74">
        <v>38.469727481583469</v>
      </c>
      <c r="AM74">
        <v>8.3062791377403116</v>
      </c>
      <c r="AN74">
        <v>4.1798598558768468E-2</v>
      </c>
      <c r="AO74">
        <v>0</v>
      </c>
      <c r="AP74">
        <v>1.0312061212096106</v>
      </c>
      <c r="AQ74">
        <v>14.339959085493797</v>
      </c>
      <c r="AR74">
        <v>13.565707782155791</v>
      </c>
      <c r="AS74">
        <v>16.267663098835126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2.4541509999999995</v>
      </c>
      <c r="AZ74">
        <v>1.657758541436464</v>
      </c>
      <c r="BA74">
        <v>1.2097343458646614</v>
      </c>
      <c r="BB74">
        <v>2.459499435203095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1064.9146684460434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434.12</v>
      </c>
      <c r="L75">
        <v>17.510000000000002</v>
      </c>
      <c r="M75">
        <v>63.849909983979501</v>
      </c>
      <c r="N75">
        <v>52.89972930577548</v>
      </c>
      <c r="O75">
        <v>73.947816698631911</v>
      </c>
      <c r="P75">
        <v>31.352705722071022</v>
      </c>
      <c r="Q75">
        <v>9.6194028452012379</v>
      </c>
      <c r="R75">
        <v>19.116214390030002</v>
      </c>
      <c r="S75">
        <v>11.757267241895262</v>
      </c>
      <c r="T75">
        <v>1.42</v>
      </c>
      <c r="U75">
        <v>60.558114095643553</v>
      </c>
      <c r="V75">
        <v>5.0090902894736837</v>
      </c>
      <c r="W75">
        <v>19.656132113468839</v>
      </c>
      <c r="X75">
        <v>62.827808613266235</v>
      </c>
      <c r="Y75">
        <v>0</v>
      </c>
      <c r="Z75">
        <v>0</v>
      </c>
      <c r="AA75">
        <v>17.859630115189876</v>
      </c>
      <c r="AB75">
        <v>6.9561524204992926</v>
      </c>
      <c r="AC75">
        <v>4.9830451785144456</v>
      </c>
      <c r="AD75">
        <v>4.6631997424018694</v>
      </c>
      <c r="AE75">
        <v>16.946774775518737</v>
      </c>
      <c r="AF75">
        <v>5.8880260959280095</v>
      </c>
      <c r="AG75">
        <v>32.163596953308918</v>
      </c>
      <c r="AH75">
        <v>35.857575355913731</v>
      </c>
      <c r="AI75">
        <v>0</v>
      </c>
      <c r="AJ75">
        <v>0</v>
      </c>
      <c r="AK75">
        <v>14.36959849881797</v>
      </c>
      <c r="AL75">
        <v>38.469727481583469</v>
      </c>
      <c r="AM75">
        <v>8.3062791377403116</v>
      </c>
      <c r="AN75">
        <v>4.1798598558768468E-2</v>
      </c>
      <c r="AO75">
        <v>0</v>
      </c>
      <c r="AP75">
        <v>1.0312061212096106</v>
      </c>
      <c r="AQ75">
        <v>28.679918818736496</v>
      </c>
      <c r="AR75">
        <v>13.565707782155791</v>
      </c>
      <c r="AS75">
        <v>16.267663098835126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2.4541509999999995</v>
      </c>
      <c r="AZ75">
        <v>1.657758541436464</v>
      </c>
      <c r="BA75">
        <v>1.4177754855305467</v>
      </c>
      <c r="BB75">
        <v>2.459499435203095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1117.6832759365188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405.18</v>
      </c>
      <c r="L76">
        <v>17.510000000000002</v>
      </c>
      <c r="M76">
        <v>63.849909983979501</v>
      </c>
      <c r="N76">
        <v>52.89972930577548</v>
      </c>
      <c r="O76">
        <v>73.947816698631911</v>
      </c>
      <c r="P76">
        <v>31.352705722071022</v>
      </c>
      <c r="Q76">
        <v>9.6194028452012379</v>
      </c>
      <c r="R76">
        <v>19.116214390030002</v>
      </c>
      <c r="S76">
        <v>11.757267241895262</v>
      </c>
      <c r="T76">
        <v>1.42</v>
      </c>
      <c r="U76">
        <v>60.558114095643553</v>
      </c>
      <c r="V76">
        <v>5.0090902894736837</v>
      </c>
      <c r="W76">
        <v>19.656132113468839</v>
      </c>
      <c r="X76">
        <v>62.827808613266235</v>
      </c>
      <c r="Y76">
        <v>0</v>
      </c>
      <c r="Z76">
        <v>0</v>
      </c>
      <c r="AA76">
        <v>17.859630115189876</v>
      </c>
      <c r="AB76">
        <v>13.912304840998585</v>
      </c>
      <c r="AC76">
        <v>9.9660912477107377</v>
      </c>
      <c r="AD76">
        <v>9.3264003751065818</v>
      </c>
      <c r="AE76">
        <v>16.946774775518737</v>
      </c>
      <c r="AF76">
        <v>5.8880260959280095</v>
      </c>
      <c r="AG76">
        <v>32.163596953308918</v>
      </c>
      <c r="AH76">
        <v>52.591110255155556</v>
      </c>
      <c r="AI76">
        <v>0</v>
      </c>
      <c r="AJ76">
        <v>0</v>
      </c>
      <c r="AK76">
        <v>14.36959849881797</v>
      </c>
      <c r="AL76">
        <v>39.306026359208261</v>
      </c>
      <c r="AM76">
        <v>8.3062791377403116</v>
      </c>
      <c r="AN76">
        <v>4.1798598558768468E-2</v>
      </c>
      <c r="AO76">
        <v>0</v>
      </c>
      <c r="AP76">
        <v>1.0312061212096106</v>
      </c>
      <c r="AQ76">
        <v>28.679918818736496</v>
      </c>
      <c r="AR76">
        <v>13.565707782155791</v>
      </c>
      <c r="AS76">
        <v>16.267663098835126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2.4541509999999995</v>
      </c>
      <c r="AZ76">
        <v>1.9099881196172248</v>
      </c>
      <c r="BA76">
        <v>2.0811219999999997</v>
      </c>
      <c r="BB76">
        <v>2.459499435203095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1123.8310849284362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356.94</v>
      </c>
      <c r="L77">
        <v>17.510000000000002</v>
      </c>
      <c r="M77">
        <v>63.849909983979501</v>
      </c>
      <c r="N77">
        <v>52.89972930577548</v>
      </c>
      <c r="O77">
        <v>73.947816698631911</v>
      </c>
      <c r="P77">
        <v>31.352705722071022</v>
      </c>
      <c r="Q77">
        <v>9.6194562100789316</v>
      </c>
      <c r="R77">
        <v>19.116820090113968</v>
      </c>
      <c r="S77">
        <v>11.757452666342886</v>
      </c>
      <c r="T77">
        <v>1.42</v>
      </c>
      <c r="U77">
        <v>60.558114095643553</v>
      </c>
      <c r="V77">
        <v>4.2487377587991713</v>
      </c>
      <c r="W77">
        <v>19.656132113468839</v>
      </c>
      <c r="X77">
        <v>62.827808613266235</v>
      </c>
      <c r="Y77">
        <v>0</v>
      </c>
      <c r="Z77">
        <v>0</v>
      </c>
      <c r="AA77">
        <v>17.859630115189876</v>
      </c>
      <c r="AB77">
        <v>21.333139844083444</v>
      </c>
      <c r="AC77">
        <v>14.964216560574719</v>
      </c>
      <c r="AD77">
        <v>13.989600117508452</v>
      </c>
      <c r="AE77">
        <v>25.420161495340238</v>
      </c>
      <c r="AF77">
        <v>6.6240287788416587</v>
      </c>
      <c r="AG77">
        <v>32.163596953308918</v>
      </c>
      <c r="AH77">
        <v>68.368443287226995</v>
      </c>
      <c r="AI77">
        <v>0</v>
      </c>
      <c r="AJ77">
        <v>0</v>
      </c>
      <c r="AK77">
        <v>14.36959849881797</v>
      </c>
      <c r="AL77">
        <v>57.127545429518065</v>
      </c>
      <c r="AM77">
        <v>8.5786156844034487</v>
      </c>
      <c r="AN77">
        <v>4.1798598558768468E-2</v>
      </c>
      <c r="AO77">
        <v>0</v>
      </c>
      <c r="AP77">
        <v>3.4735366856669425</v>
      </c>
      <c r="AQ77">
        <v>28.679918818736496</v>
      </c>
      <c r="AR77">
        <v>13.565707782155791</v>
      </c>
      <c r="AS77">
        <v>16.739666303663391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2.5016809999999996</v>
      </c>
      <c r="AZ77">
        <v>4.0888127575418993</v>
      </c>
      <c r="BA77">
        <v>2.7090732074198987</v>
      </c>
      <c r="BB77">
        <v>2.459499435203095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1140.7629546119315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362.63827858804899</v>
      </c>
      <c r="L78">
        <v>17.510000000000002</v>
      </c>
      <c r="M78">
        <v>63.849909983979501</v>
      </c>
      <c r="N78">
        <v>52.89972930577548</v>
      </c>
      <c r="O78">
        <v>73.947816698631911</v>
      </c>
      <c r="P78">
        <v>31.352705722071022</v>
      </c>
      <c r="Q78">
        <v>9.6194562100789316</v>
      </c>
      <c r="R78">
        <v>19.116820090113968</v>
      </c>
      <c r="S78">
        <v>11.757452666342886</v>
      </c>
      <c r="T78">
        <v>1.42</v>
      </c>
      <c r="U78">
        <v>60.558114095643553</v>
      </c>
      <c r="V78">
        <v>4.2487377587991713</v>
      </c>
      <c r="W78">
        <v>19.656132113468839</v>
      </c>
      <c r="X78">
        <v>62.827808613266235</v>
      </c>
      <c r="Y78">
        <v>0</v>
      </c>
      <c r="Z78">
        <v>0</v>
      </c>
      <c r="AA78">
        <v>17.859630115189876</v>
      </c>
      <c r="AB78">
        <v>21.333139844083444</v>
      </c>
      <c r="AC78">
        <v>14.964216560574719</v>
      </c>
      <c r="AD78">
        <v>18.696052997789899</v>
      </c>
      <c r="AE78">
        <v>25.420161495340238</v>
      </c>
      <c r="AF78">
        <v>6.6240287788416587</v>
      </c>
      <c r="AG78">
        <v>32.163596953308918</v>
      </c>
      <c r="AH78">
        <v>68.368443287226995</v>
      </c>
      <c r="AI78">
        <v>1.6386776185220373</v>
      </c>
      <c r="AJ78">
        <v>0</v>
      </c>
      <c r="AK78">
        <v>14.36959849881797</v>
      </c>
      <c r="AL78">
        <v>57.127545429518065</v>
      </c>
      <c r="AM78">
        <v>8.5786156844034487</v>
      </c>
      <c r="AN78">
        <v>4.1798598558768468E-2</v>
      </c>
      <c r="AO78">
        <v>0</v>
      </c>
      <c r="AP78">
        <v>3.4735366856669425</v>
      </c>
      <c r="AQ78">
        <v>28.679918818736496</v>
      </c>
      <c r="AR78">
        <v>13.565707782155791</v>
      </c>
      <c r="AS78">
        <v>16.739666303663391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2.5016809999999996</v>
      </c>
      <c r="AZ78">
        <v>4.0888127575418993</v>
      </c>
      <c r="BA78">
        <v>2.7090732074198987</v>
      </c>
      <c r="BB78">
        <v>2.459499435203095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1152.806363698784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376.23952147154745</v>
      </c>
      <c r="L79">
        <v>17.510000000000002</v>
      </c>
      <c r="M79">
        <v>63.849909983979501</v>
      </c>
      <c r="N79">
        <v>52.89972930577548</v>
      </c>
      <c r="O79">
        <v>73.947816698631911</v>
      </c>
      <c r="P79">
        <v>31.352705722071022</v>
      </c>
      <c r="Q79">
        <v>9.6194028452012379</v>
      </c>
      <c r="R79">
        <v>19.116214390030002</v>
      </c>
      <c r="S79">
        <v>11.757267241895262</v>
      </c>
      <c r="T79">
        <v>1.42</v>
      </c>
      <c r="U79">
        <v>60.558114095643553</v>
      </c>
      <c r="V79">
        <v>4.2487377587991713</v>
      </c>
      <c r="W79">
        <v>19.656132113468839</v>
      </c>
      <c r="X79">
        <v>62.827808613266235</v>
      </c>
      <c r="Y79">
        <v>0</v>
      </c>
      <c r="Z79">
        <v>0</v>
      </c>
      <c r="AA79">
        <v>17.859630115189876</v>
      </c>
      <c r="AB79">
        <v>21.333139844083444</v>
      </c>
      <c r="AC79">
        <v>14.964216560574719</v>
      </c>
      <c r="AD79">
        <v>18.696052997789899</v>
      </c>
      <c r="AE79">
        <v>25.420161495340238</v>
      </c>
      <c r="AF79">
        <v>6.6240287788416587</v>
      </c>
      <c r="AG79">
        <v>32.163596953308918</v>
      </c>
      <c r="AH79">
        <v>68.368443287226995</v>
      </c>
      <c r="AI79">
        <v>8.4188689707945397</v>
      </c>
      <c r="AJ79">
        <v>0</v>
      </c>
      <c r="AK79">
        <v>14.36959849881797</v>
      </c>
      <c r="AL79">
        <v>57.127545429518065</v>
      </c>
      <c r="AM79">
        <v>8.5786156844034487</v>
      </c>
      <c r="AN79">
        <v>4.1798598558768468E-2</v>
      </c>
      <c r="AO79">
        <v>0</v>
      </c>
      <c r="AP79">
        <v>3.4735366856669425</v>
      </c>
      <c r="AQ79">
        <v>28.679918818736496</v>
      </c>
      <c r="AR79">
        <v>17.3079722856884</v>
      </c>
      <c r="AS79">
        <v>16.739666303663391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2.5016809999999996</v>
      </c>
      <c r="AZ79">
        <v>4.0888127575418993</v>
      </c>
      <c r="BA79">
        <v>2.7090732074198987</v>
      </c>
      <c r="BB79">
        <v>2.459499435203095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1176.9292179486783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395.53</v>
      </c>
      <c r="L80">
        <v>17.510000000000002</v>
      </c>
      <c r="M80">
        <v>63.849909983979501</v>
      </c>
      <c r="N80">
        <v>52.89972930577548</v>
      </c>
      <c r="O80">
        <v>73.947816698631911</v>
      </c>
      <c r="P80">
        <v>31.352705722071022</v>
      </c>
      <c r="Q80">
        <v>9.6194028452012379</v>
      </c>
      <c r="R80">
        <v>19.116214390030002</v>
      </c>
      <c r="S80">
        <v>11.757267241895262</v>
      </c>
      <c r="T80">
        <v>1.42</v>
      </c>
      <c r="U80">
        <v>60.558114095643553</v>
      </c>
      <c r="V80">
        <v>4.2487377587991713</v>
      </c>
      <c r="W80">
        <v>19.656132113468839</v>
      </c>
      <c r="X80">
        <v>62.827808613266235</v>
      </c>
      <c r="Y80">
        <v>0</v>
      </c>
      <c r="Z80">
        <v>0</v>
      </c>
      <c r="AA80">
        <v>17.859630115189876</v>
      </c>
      <c r="AB80">
        <v>21.333139844083444</v>
      </c>
      <c r="AC80">
        <v>14.964216560574719</v>
      </c>
      <c r="AD80">
        <v>18.696052997789899</v>
      </c>
      <c r="AE80">
        <v>25.420161495340238</v>
      </c>
      <c r="AF80">
        <v>6.6240287788416587</v>
      </c>
      <c r="AG80">
        <v>32.163596953308918</v>
      </c>
      <c r="AH80">
        <v>68.368443287226995</v>
      </c>
      <c r="AI80">
        <v>16.837737050935893</v>
      </c>
      <c r="AJ80">
        <v>0</v>
      </c>
      <c r="AK80">
        <v>14.36959849881797</v>
      </c>
      <c r="AL80">
        <v>57.127545429518065</v>
      </c>
      <c r="AM80">
        <v>8.5786156844034487</v>
      </c>
      <c r="AN80">
        <v>4.1798598558768468E-2</v>
      </c>
      <c r="AO80">
        <v>0</v>
      </c>
      <c r="AP80">
        <v>3.4735366856669425</v>
      </c>
      <c r="AQ80">
        <v>28.679918818736496</v>
      </c>
      <c r="AR80">
        <v>17.3079722856884</v>
      </c>
      <c r="AS80">
        <v>16.739666303663391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2.5016809999999996</v>
      </c>
      <c r="AZ80">
        <v>4.0888127575418993</v>
      </c>
      <c r="BA80">
        <v>2.7090732074198987</v>
      </c>
      <c r="BB80">
        <v>2.459499435203095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1204.6385645572723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405.18</v>
      </c>
      <c r="L81">
        <v>17.510000000000002</v>
      </c>
      <c r="M81">
        <v>63.849909983979501</v>
      </c>
      <c r="N81">
        <v>52.89972930577548</v>
      </c>
      <c r="O81">
        <v>73.947816698631911</v>
      </c>
      <c r="P81">
        <v>31.352705722071022</v>
      </c>
      <c r="Q81">
        <v>9.6194028452012379</v>
      </c>
      <c r="R81">
        <v>19.116214390030002</v>
      </c>
      <c r="S81">
        <v>11.757267241895262</v>
      </c>
      <c r="T81">
        <v>1.42</v>
      </c>
      <c r="U81">
        <v>60.558114095643553</v>
      </c>
      <c r="V81">
        <v>4.2487377587991713</v>
      </c>
      <c r="W81">
        <v>19.656132113468839</v>
      </c>
      <c r="X81">
        <v>62.827808613266235</v>
      </c>
      <c r="Y81">
        <v>0</v>
      </c>
      <c r="Z81">
        <v>2.7627241723636358</v>
      </c>
      <c r="AA81">
        <v>17.859630115189876</v>
      </c>
      <c r="AB81">
        <v>21.333139844083444</v>
      </c>
      <c r="AC81">
        <v>14.964216560574719</v>
      </c>
      <c r="AD81">
        <v>18.696052997789899</v>
      </c>
      <c r="AE81">
        <v>25.420161495340238</v>
      </c>
      <c r="AF81">
        <v>6.6240287788416587</v>
      </c>
      <c r="AG81">
        <v>32.163596953308918</v>
      </c>
      <c r="AH81">
        <v>68.368443287226995</v>
      </c>
      <c r="AI81">
        <v>16.837737050935893</v>
      </c>
      <c r="AJ81">
        <v>0</v>
      </c>
      <c r="AK81">
        <v>14.36959849881797</v>
      </c>
      <c r="AL81">
        <v>57.127545429518065</v>
      </c>
      <c r="AM81">
        <v>8.5786156844034487</v>
      </c>
      <c r="AN81">
        <v>4.1798598558768468E-2</v>
      </c>
      <c r="AO81">
        <v>0</v>
      </c>
      <c r="AP81">
        <v>2.7137009199668598</v>
      </c>
      <c r="AQ81">
        <v>28.679918818736496</v>
      </c>
      <c r="AR81">
        <v>17.3079722856884</v>
      </c>
      <c r="AS81">
        <v>16.739666303663391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2.5016809999999996</v>
      </c>
      <c r="AZ81">
        <v>4.0888127575418993</v>
      </c>
      <c r="BA81">
        <v>2.7090732074198987</v>
      </c>
      <c r="BB81">
        <v>2.459499435203095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1216.2914529639359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414.82788412683738</v>
      </c>
      <c r="L82">
        <v>17.510000000000002</v>
      </c>
      <c r="M82">
        <v>63.849909983979501</v>
      </c>
      <c r="N82">
        <v>52.89972930577548</v>
      </c>
      <c r="O82">
        <v>73.947816698631911</v>
      </c>
      <c r="P82">
        <v>31.352705722071022</v>
      </c>
      <c r="Q82">
        <v>9.6194028452012379</v>
      </c>
      <c r="R82">
        <v>19.116214390030002</v>
      </c>
      <c r="S82">
        <v>11.757267241895262</v>
      </c>
      <c r="T82">
        <v>1.42</v>
      </c>
      <c r="U82">
        <v>60.558114095643553</v>
      </c>
      <c r="V82">
        <v>4.2487377587991713</v>
      </c>
      <c r="W82">
        <v>19.656132113468839</v>
      </c>
      <c r="X82">
        <v>62.827808613266235</v>
      </c>
      <c r="Y82">
        <v>0</v>
      </c>
      <c r="Z82">
        <v>2.7627241723636358</v>
      </c>
      <c r="AA82">
        <v>17.859630115189876</v>
      </c>
      <c r="AB82">
        <v>21.333139844083444</v>
      </c>
      <c r="AC82">
        <v>14.964216560574719</v>
      </c>
      <c r="AD82">
        <v>18.696052997789899</v>
      </c>
      <c r="AE82">
        <v>25.420161495340238</v>
      </c>
      <c r="AF82">
        <v>6.6240287788416587</v>
      </c>
      <c r="AG82">
        <v>32.163596953308918</v>
      </c>
      <c r="AH82">
        <v>68.368443287226995</v>
      </c>
      <c r="AI82">
        <v>16.837737050935893</v>
      </c>
      <c r="AJ82">
        <v>0</v>
      </c>
      <c r="AK82">
        <v>14.36959849881797</v>
      </c>
      <c r="AL82">
        <v>57.127545429518065</v>
      </c>
      <c r="AM82">
        <v>8.5786156844034487</v>
      </c>
      <c r="AN82">
        <v>4.1798598558768468E-2</v>
      </c>
      <c r="AO82">
        <v>0</v>
      </c>
      <c r="AP82">
        <v>2.7137009199668598</v>
      </c>
      <c r="AQ82">
        <v>28.679918818736496</v>
      </c>
      <c r="AR82">
        <v>14.73516535715579</v>
      </c>
      <c r="AS82">
        <v>16.739666303663391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2.5016809999999996</v>
      </c>
      <c r="AZ82">
        <v>4.0888127575418993</v>
      </c>
      <c r="BA82">
        <v>2.7090732074198987</v>
      </c>
      <c r="BB82">
        <v>2.459499435203095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1223.3665301622407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405.18</v>
      </c>
      <c r="L83">
        <v>17.510000000000002</v>
      </c>
      <c r="M83">
        <v>63.849909983979501</v>
      </c>
      <c r="N83">
        <v>52.89972930577548</v>
      </c>
      <c r="O83">
        <v>73.947816698631911</v>
      </c>
      <c r="P83">
        <v>31.352705722071022</v>
      </c>
      <c r="Q83">
        <v>9.6156463528790272</v>
      </c>
      <c r="R83">
        <v>19.116214390030002</v>
      </c>
      <c r="S83">
        <v>11.752671407152089</v>
      </c>
      <c r="T83">
        <v>1.42</v>
      </c>
      <c r="U83">
        <v>60.558114095643553</v>
      </c>
      <c r="V83">
        <v>4.2487377587991713</v>
      </c>
      <c r="W83">
        <v>19.656132113468839</v>
      </c>
      <c r="X83">
        <v>62.827808613266235</v>
      </c>
      <c r="Y83">
        <v>0</v>
      </c>
      <c r="Z83">
        <v>5.5254483447272715</v>
      </c>
      <c r="AA83">
        <v>17.859630115189876</v>
      </c>
      <c r="AB83">
        <v>21.333139844083444</v>
      </c>
      <c r="AC83">
        <v>14.964216560574719</v>
      </c>
      <c r="AD83">
        <v>18.696052997789899</v>
      </c>
      <c r="AE83">
        <v>25.420161495340238</v>
      </c>
      <c r="AF83">
        <v>6.6240287788416587</v>
      </c>
      <c r="AG83">
        <v>32.163596953308918</v>
      </c>
      <c r="AH83">
        <v>68.368443287226995</v>
      </c>
      <c r="AI83">
        <v>16.837737050935893</v>
      </c>
      <c r="AJ83">
        <v>0</v>
      </c>
      <c r="AK83">
        <v>14.36959849881797</v>
      </c>
      <c r="AL83">
        <v>57.127545429518065</v>
      </c>
      <c r="AM83">
        <v>8.5786156844034487</v>
      </c>
      <c r="AN83">
        <v>4.1798598558768468E-2</v>
      </c>
      <c r="AO83">
        <v>0</v>
      </c>
      <c r="AP83">
        <v>2.3880565811930405</v>
      </c>
      <c r="AQ83">
        <v>28.679918818736496</v>
      </c>
      <c r="AR83">
        <v>14.73516535715579</v>
      </c>
      <c r="AS83">
        <v>16.739666303663391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2.5016809999999996</v>
      </c>
      <c r="AZ83">
        <v>4.0888127575418993</v>
      </c>
      <c r="BA83">
        <v>2.7090732074198987</v>
      </c>
      <c r="BB83">
        <v>2.459499435203095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1216.1473735419277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395.53</v>
      </c>
      <c r="L84">
        <v>17.509888647509456</v>
      </c>
      <c r="M84">
        <v>63.849909983979501</v>
      </c>
      <c r="N84">
        <v>52.89972930577548</v>
      </c>
      <c r="O84">
        <v>73.947816698631911</v>
      </c>
      <c r="P84">
        <v>31.352705722071022</v>
      </c>
      <c r="Q84">
        <v>9.6199999999999992</v>
      </c>
      <c r="R84">
        <v>19.116214390030002</v>
      </c>
      <c r="S84">
        <v>11.757056692913386</v>
      </c>
      <c r="T84">
        <v>1.42</v>
      </c>
      <c r="U84">
        <v>60.558114095643553</v>
      </c>
      <c r="V84">
        <v>4.2487377587991713</v>
      </c>
      <c r="W84">
        <v>19.656132113468839</v>
      </c>
      <c r="X84">
        <v>62.827808613266235</v>
      </c>
      <c r="Y84">
        <v>0</v>
      </c>
      <c r="Z84">
        <v>5.5254483447272715</v>
      </c>
      <c r="AA84">
        <v>17.859630115189876</v>
      </c>
      <c r="AB84">
        <v>21.333139844083444</v>
      </c>
      <c r="AC84">
        <v>14.964216560574719</v>
      </c>
      <c r="AD84">
        <v>18.696052997789899</v>
      </c>
      <c r="AE84">
        <v>25.420161495340238</v>
      </c>
      <c r="AF84">
        <v>6.6240287788416587</v>
      </c>
      <c r="AG84">
        <v>32.163596953308918</v>
      </c>
      <c r="AH84">
        <v>68.368443287226995</v>
      </c>
      <c r="AI84">
        <v>8.4188689707945397</v>
      </c>
      <c r="AJ84">
        <v>0</v>
      </c>
      <c r="AK84">
        <v>14.36959849881797</v>
      </c>
      <c r="AL84">
        <v>57.127545429518065</v>
      </c>
      <c r="AM84">
        <v>8.5786156844034487</v>
      </c>
      <c r="AN84">
        <v>4.1798598558768468E-2</v>
      </c>
      <c r="AO84">
        <v>0</v>
      </c>
      <c r="AP84">
        <v>2.3880565811930405</v>
      </c>
      <c r="AQ84">
        <v>28.679918818736496</v>
      </c>
      <c r="AR84">
        <v>14.73516535715579</v>
      </c>
      <c r="AS84">
        <v>16.739666303663391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2.5016809999999996</v>
      </c>
      <c r="AZ84">
        <v>4.0888127575418993</v>
      </c>
      <c r="BA84">
        <v>2.7090732074198987</v>
      </c>
      <c r="BB84">
        <v>2.459499435203095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1198.087133042178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482.35699172794068</v>
      </c>
      <c r="L85">
        <v>17.510000000000002</v>
      </c>
      <c r="M85">
        <v>63.849909983979501</v>
      </c>
      <c r="N85">
        <v>52.89972930577548</v>
      </c>
      <c r="O85">
        <v>73.947816698631911</v>
      </c>
      <c r="P85">
        <v>31.352705722071022</v>
      </c>
      <c r="Q85">
        <v>9.6199999999999992</v>
      </c>
      <c r="R85">
        <v>19.116214390030002</v>
      </c>
      <c r="S85">
        <v>11.757056692913386</v>
      </c>
      <c r="T85">
        <v>1.42</v>
      </c>
      <c r="U85">
        <v>60.558114095643553</v>
      </c>
      <c r="V85">
        <v>4.2487377587991713</v>
      </c>
      <c r="W85">
        <v>19.656132113468839</v>
      </c>
      <c r="X85">
        <v>62.827808613266235</v>
      </c>
      <c r="Y85">
        <v>0</v>
      </c>
      <c r="Z85">
        <v>2.7627241723636358</v>
      </c>
      <c r="AA85">
        <v>17.859630115189876</v>
      </c>
      <c r="AB85">
        <v>20.86845726149788</v>
      </c>
      <c r="AC85">
        <v>14.964216560574719</v>
      </c>
      <c r="AD85">
        <v>13.989600117508452</v>
      </c>
      <c r="AE85">
        <v>16.946774775518737</v>
      </c>
      <c r="AF85">
        <v>5.8880260959280095</v>
      </c>
      <c r="AG85">
        <v>32.163596953308918</v>
      </c>
      <c r="AH85">
        <v>59.045473525683647</v>
      </c>
      <c r="AI85">
        <v>1.3109417385563549</v>
      </c>
      <c r="AJ85">
        <v>0</v>
      </c>
      <c r="AK85">
        <v>14.36959849881797</v>
      </c>
      <c r="AL85">
        <v>16.725968599999998</v>
      </c>
      <c r="AM85">
        <v>8.3062791377403116</v>
      </c>
      <c r="AN85">
        <v>4.1798598558768468E-2</v>
      </c>
      <c r="AO85">
        <v>0</v>
      </c>
      <c r="AP85">
        <v>0.10854796652858324</v>
      </c>
      <c r="AQ85">
        <v>28.679918818736496</v>
      </c>
      <c r="AR85">
        <v>14.73516535715579</v>
      </c>
      <c r="AS85">
        <v>16.267663098835126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2.4541509999999995</v>
      </c>
      <c r="AZ85">
        <v>4.0888127575418993</v>
      </c>
      <c r="BA85">
        <v>2.3480256335282652</v>
      </c>
      <c r="BB85">
        <v>2.459499435203095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1207.5060873212963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494.19</v>
      </c>
      <c r="L86">
        <v>17.510000000000002</v>
      </c>
      <c r="M86">
        <v>63.849909983979501</v>
      </c>
      <c r="N86">
        <v>52.89972930577548</v>
      </c>
      <c r="O86">
        <v>73.947816698631911</v>
      </c>
      <c r="P86">
        <v>31.352705722071022</v>
      </c>
      <c r="Q86">
        <v>9.6199999999999992</v>
      </c>
      <c r="R86">
        <v>19.116214390030002</v>
      </c>
      <c r="S86">
        <v>11.757056692913386</v>
      </c>
      <c r="T86">
        <v>1.42</v>
      </c>
      <c r="U86">
        <v>60.558114095643553</v>
      </c>
      <c r="V86">
        <v>4.2487377587991713</v>
      </c>
      <c r="W86">
        <v>19.656132113468839</v>
      </c>
      <c r="X86">
        <v>62.827808613266235</v>
      </c>
      <c r="Y86">
        <v>0</v>
      </c>
      <c r="Z86">
        <v>2.7627241723636358</v>
      </c>
      <c r="AA86">
        <v>17.859630115189876</v>
      </c>
      <c r="AB86">
        <v>20.86845726149788</v>
      </c>
      <c r="AC86">
        <v>14.964216560574719</v>
      </c>
      <c r="AD86">
        <v>13.989600117508452</v>
      </c>
      <c r="AE86">
        <v>16.946774775518737</v>
      </c>
      <c r="AF86">
        <v>5.8880260959280095</v>
      </c>
      <c r="AG86">
        <v>32.163596953308918</v>
      </c>
      <c r="AH86">
        <v>43.02909024919564</v>
      </c>
      <c r="AI86">
        <v>0</v>
      </c>
      <c r="AJ86">
        <v>0</v>
      </c>
      <c r="AK86">
        <v>14.36959849881797</v>
      </c>
      <c r="AL86">
        <v>15.88967046841652</v>
      </c>
      <c r="AM86">
        <v>8.3062791377403116</v>
      </c>
      <c r="AN86">
        <v>4.1798598558768468E-2</v>
      </c>
      <c r="AO86">
        <v>0</v>
      </c>
      <c r="AP86">
        <v>0.10854796652858324</v>
      </c>
      <c r="AQ86">
        <v>28.679918818736496</v>
      </c>
      <c r="AR86">
        <v>14.73516535715579</v>
      </c>
      <c r="AS86">
        <v>16.267663098835126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2.4541509999999995</v>
      </c>
      <c r="AZ86">
        <v>3.5677508999999996</v>
      </c>
      <c r="BA86">
        <v>1.6996012064343164</v>
      </c>
      <c r="BB86">
        <v>2.459499435203095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1200.0059861620919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493.97730815722781</v>
      </c>
      <c r="L87">
        <v>17.510000000000002</v>
      </c>
      <c r="M87">
        <v>63.849909983979501</v>
      </c>
      <c r="N87">
        <v>52.89972930577548</v>
      </c>
      <c r="O87">
        <v>73.947816698631911</v>
      </c>
      <c r="P87">
        <v>31.352705722071022</v>
      </c>
      <c r="Q87">
        <v>9.6199999999999992</v>
      </c>
      <c r="R87">
        <v>19.116214390030002</v>
      </c>
      <c r="S87">
        <v>11.757056692913386</v>
      </c>
      <c r="T87">
        <v>1.42</v>
      </c>
      <c r="U87">
        <v>60.558114095643553</v>
      </c>
      <c r="V87">
        <v>4.2487377587991713</v>
      </c>
      <c r="W87">
        <v>19.656132113468839</v>
      </c>
      <c r="X87">
        <v>62.827808613266235</v>
      </c>
      <c r="Y87">
        <v>0</v>
      </c>
      <c r="Z87">
        <v>2.7627241723636358</v>
      </c>
      <c r="AA87">
        <v>17.859630115189876</v>
      </c>
      <c r="AB87">
        <v>20.86845726149788</v>
      </c>
      <c r="AC87">
        <v>14.964216560574719</v>
      </c>
      <c r="AD87">
        <v>13.989600117508452</v>
      </c>
      <c r="AE87">
        <v>16.946774775518737</v>
      </c>
      <c r="AF87">
        <v>5.8880260959280095</v>
      </c>
      <c r="AG87">
        <v>32.163596953308918</v>
      </c>
      <c r="AH87">
        <v>43.02909024919564</v>
      </c>
      <c r="AI87">
        <v>0</v>
      </c>
      <c r="AJ87">
        <v>0</v>
      </c>
      <c r="AK87">
        <v>14.36959849881797</v>
      </c>
      <c r="AL87">
        <v>15.88967046841652</v>
      </c>
      <c r="AM87">
        <v>8.3062791377403116</v>
      </c>
      <c r="AN87">
        <v>4.1798598558768468E-2</v>
      </c>
      <c r="AO87">
        <v>0</v>
      </c>
      <c r="AP87">
        <v>0.10854796652858324</v>
      </c>
      <c r="AQ87">
        <v>28.679918818736496</v>
      </c>
      <c r="AR87">
        <v>17.3079722856884</v>
      </c>
      <c r="AS87">
        <v>16.267663098835126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2.4541509999999995</v>
      </c>
      <c r="AZ87">
        <v>3.5928690000000003</v>
      </c>
      <c r="BA87">
        <v>1.6996012064343164</v>
      </c>
      <c r="BB87">
        <v>2.459499435203095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1202.3912193478525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493.97730815722781</v>
      </c>
      <c r="L88">
        <v>17.510000000000002</v>
      </c>
      <c r="M88">
        <v>63.849909983979501</v>
      </c>
      <c r="N88">
        <v>52.89972930577548</v>
      </c>
      <c r="O88">
        <v>73.947816698631911</v>
      </c>
      <c r="P88">
        <v>31.352705722071022</v>
      </c>
      <c r="Q88">
        <v>9.6199999999999992</v>
      </c>
      <c r="R88">
        <v>19.116214390030002</v>
      </c>
      <c r="S88">
        <v>11.757056692913386</v>
      </c>
      <c r="T88">
        <v>1.42</v>
      </c>
      <c r="U88">
        <v>60.558114095643553</v>
      </c>
      <c r="V88">
        <v>4.2487377587991713</v>
      </c>
      <c r="W88">
        <v>19.656132113468839</v>
      </c>
      <c r="X88">
        <v>62.827808613266235</v>
      </c>
      <c r="Y88">
        <v>0</v>
      </c>
      <c r="Z88">
        <v>2.7627241723636358</v>
      </c>
      <c r="AA88">
        <v>17.859630115189876</v>
      </c>
      <c r="AB88">
        <v>20.86845726149788</v>
      </c>
      <c r="AC88">
        <v>14.964216560574719</v>
      </c>
      <c r="AD88">
        <v>13.989600117508452</v>
      </c>
      <c r="AE88">
        <v>16.946774775518737</v>
      </c>
      <c r="AF88">
        <v>5.8880260959280095</v>
      </c>
      <c r="AG88">
        <v>32.163596953308918</v>
      </c>
      <c r="AH88">
        <v>43.02909024919564</v>
      </c>
      <c r="AI88">
        <v>0</v>
      </c>
      <c r="AJ88">
        <v>0</v>
      </c>
      <c r="AK88">
        <v>14.36959849881797</v>
      </c>
      <c r="AL88">
        <v>15.88967046841652</v>
      </c>
      <c r="AM88">
        <v>8.3062791377403116</v>
      </c>
      <c r="AN88">
        <v>4.1798598558768468E-2</v>
      </c>
      <c r="AO88">
        <v>0</v>
      </c>
      <c r="AP88">
        <v>0.10854796652858324</v>
      </c>
      <c r="AQ88">
        <v>28.679918818736496</v>
      </c>
      <c r="AR88">
        <v>17.3079722856884</v>
      </c>
      <c r="AS88">
        <v>16.267663098835126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2.4541509999999995</v>
      </c>
      <c r="AZ88">
        <v>4.0888127575418993</v>
      </c>
      <c r="BA88">
        <v>1.6996012064343164</v>
      </c>
      <c r="BB88">
        <v>2.459499435203095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1202.8871631053944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480.3</v>
      </c>
      <c r="L89">
        <v>17.459749641355934</v>
      </c>
      <c r="M89">
        <v>63.849909983979501</v>
      </c>
      <c r="N89">
        <v>52.89972930577548</v>
      </c>
      <c r="O89">
        <v>73.947816698631911</v>
      </c>
      <c r="P89">
        <v>31.352705722071022</v>
      </c>
      <c r="Q89">
        <v>9.6199999999999992</v>
      </c>
      <c r="R89">
        <v>19.116214390030002</v>
      </c>
      <c r="S89">
        <v>11.757056692913386</v>
      </c>
      <c r="T89">
        <v>1.42</v>
      </c>
      <c r="U89">
        <v>60.558114095643553</v>
      </c>
      <c r="V89">
        <v>4.2487377587991713</v>
      </c>
      <c r="W89">
        <v>19.656132113468839</v>
      </c>
      <c r="X89">
        <v>62.827808613266235</v>
      </c>
      <c r="Y89">
        <v>0</v>
      </c>
      <c r="Z89">
        <v>2.7627241723636358</v>
      </c>
      <c r="AA89">
        <v>17.859630115189876</v>
      </c>
      <c r="AB89">
        <v>20.86845726149788</v>
      </c>
      <c r="AC89">
        <v>14.964216560574719</v>
      </c>
      <c r="AD89">
        <v>13.989600117508452</v>
      </c>
      <c r="AE89">
        <v>16.946774775518737</v>
      </c>
      <c r="AF89">
        <v>5.8880260959280095</v>
      </c>
      <c r="AG89">
        <v>32.163596953308918</v>
      </c>
      <c r="AH89">
        <v>59.045473525683647</v>
      </c>
      <c r="AI89">
        <v>0</v>
      </c>
      <c r="AJ89">
        <v>0</v>
      </c>
      <c r="AK89">
        <v>14.36959849881797</v>
      </c>
      <c r="AL89">
        <v>16.725968599999998</v>
      </c>
      <c r="AM89">
        <v>8.3062791377403116</v>
      </c>
      <c r="AN89">
        <v>4.1798598558768468E-2</v>
      </c>
      <c r="AO89">
        <v>0</v>
      </c>
      <c r="AP89">
        <v>0.10854796652858324</v>
      </c>
      <c r="AQ89">
        <v>28.679918818736496</v>
      </c>
      <c r="AR89">
        <v>14.73516535715579</v>
      </c>
      <c r="AS89">
        <v>16.267663098835126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2.4541509999999995</v>
      </c>
      <c r="AZ89">
        <v>4.0888127575418993</v>
      </c>
      <c r="BA89">
        <v>2.3480256335282652</v>
      </c>
      <c r="BB89">
        <v>2.459499435203095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1204.0879034961554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493.96976057194786</v>
      </c>
      <c r="L90">
        <v>17.510000000000002</v>
      </c>
      <c r="M90">
        <v>63.849909983979501</v>
      </c>
      <c r="N90">
        <v>52.89972930577548</v>
      </c>
      <c r="O90">
        <v>73.947816698631911</v>
      </c>
      <c r="P90">
        <v>31.352705722071022</v>
      </c>
      <c r="Q90">
        <v>9.6199999999999992</v>
      </c>
      <c r="R90">
        <v>19.116214390030002</v>
      </c>
      <c r="S90">
        <v>11.757056692913386</v>
      </c>
      <c r="T90">
        <v>1.42</v>
      </c>
      <c r="U90">
        <v>60.558114095643553</v>
      </c>
      <c r="V90">
        <v>4.2487377587991713</v>
      </c>
      <c r="W90">
        <v>19.656132113468839</v>
      </c>
      <c r="X90">
        <v>62.827808613266235</v>
      </c>
      <c r="Y90">
        <v>0</v>
      </c>
      <c r="Z90">
        <v>5.5254483447272715</v>
      </c>
      <c r="AA90">
        <v>17.859630115189876</v>
      </c>
      <c r="AB90">
        <v>21.333139844083444</v>
      </c>
      <c r="AC90">
        <v>14.964216560574719</v>
      </c>
      <c r="AD90">
        <v>13.989600117508452</v>
      </c>
      <c r="AE90">
        <v>25.420161495340238</v>
      </c>
      <c r="AF90">
        <v>18.768081650351814</v>
      </c>
      <c r="AG90">
        <v>32.163596953308918</v>
      </c>
      <c r="AH90">
        <v>59.045473525683647</v>
      </c>
      <c r="AI90">
        <v>0</v>
      </c>
      <c r="AJ90">
        <v>0</v>
      </c>
      <c r="AK90">
        <v>14.36959849881797</v>
      </c>
      <c r="AL90">
        <v>57.127545429518065</v>
      </c>
      <c r="AM90">
        <v>8.5786156844034487</v>
      </c>
      <c r="AN90">
        <v>4.1798598558768468E-2</v>
      </c>
      <c r="AO90">
        <v>0</v>
      </c>
      <c r="AP90">
        <v>0.9226581546810273</v>
      </c>
      <c r="AQ90">
        <v>28.679918818736496</v>
      </c>
      <c r="AR90">
        <v>14.73516535715579</v>
      </c>
      <c r="AS90">
        <v>16.739666303663391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2.5016809999999996</v>
      </c>
      <c r="AZ90">
        <v>4.0888127575418993</v>
      </c>
      <c r="BA90">
        <v>2.3480256335282652</v>
      </c>
      <c r="BB90">
        <v>2.459499435203095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1284.3963202251041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493.96976057194786</v>
      </c>
      <c r="L91">
        <v>17.510000000000002</v>
      </c>
      <c r="M91">
        <v>63.849909983979501</v>
      </c>
      <c r="N91">
        <v>52.89972930577548</v>
      </c>
      <c r="O91">
        <v>73.947816698631911</v>
      </c>
      <c r="P91">
        <v>31.352705722071022</v>
      </c>
      <c r="Q91">
        <v>9.6199999999999992</v>
      </c>
      <c r="R91">
        <v>19.116214390030002</v>
      </c>
      <c r="S91">
        <v>11.757056692913386</v>
      </c>
      <c r="T91">
        <v>1.42</v>
      </c>
      <c r="U91">
        <v>60.558114095643553</v>
      </c>
      <c r="V91">
        <v>4.2487377587991713</v>
      </c>
      <c r="W91">
        <v>19.656132113468839</v>
      </c>
      <c r="X91">
        <v>62.827808613266235</v>
      </c>
      <c r="Y91">
        <v>0</v>
      </c>
      <c r="Z91">
        <v>5.5254483447272715</v>
      </c>
      <c r="AA91">
        <v>17.859630115189876</v>
      </c>
      <c r="AB91">
        <v>21.333139844083444</v>
      </c>
      <c r="AC91">
        <v>14.964216560574719</v>
      </c>
      <c r="AD91">
        <v>13.989600117508452</v>
      </c>
      <c r="AE91">
        <v>25.420161495340238</v>
      </c>
      <c r="AF91">
        <v>18.768081650351814</v>
      </c>
      <c r="AG91">
        <v>32.163596953308918</v>
      </c>
      <c r="AH91">
        <v>68.368443287226995</v>
      </c>
      <c r="AI91">
        <v>0</v>
      </c>
      <c r="AJ91">
        <v>0</v>
      </c>
      <c r="AK91">
        <v>14.36959849881797</v>
      </c>
      <c r="AL91">
        <v>57.127545429518065</v>
      </c>
      <c r="AM91">
        <v>8.5786156844034487</v>
      </c>
      <c r="AN91">
        <v>4.1798598558768468E-2</v>
      </c>
      <c r="AO91">
        <v>0</v>
      </c>
      <c r="AP91">
        <v>0.9226581546810273</v>
      </c>
      <c r="AQ91">
        <v>28.679918818736496</v>
      </c>
      <c r="AR91">
        <v>14.73516535715579</v>
      </c>
      <c r="AS91">
        <v>16.739666303663391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2.5016809999999996</v>
      </c>
      <c r="AZ91">
        <v>4.0888127575418993</v>
      </c>
      <c r="BA91">
        <v>2.7090732074198987</v>
      </c>
      <c r="BB91">
        <v>2.459499435203095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1294.0803375605387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493.96976057194786</v>
      </c>
      <c r="L92">
        <v>17.510000000000002</v>
      </c>
      <c r="M92">
        <v>63.849909983979501</v>
      </c>
      <c r="N92">
        <v>52.89972930577548</v>
      </c>
      <c r="O92">
        <v>73.947816698631911</v>
      </c>
      <c r="P92">
        <v>31.352705722071022</v>
      </c>
      <c r="Q92">
        <v>9.6199999999999992</v>
      </c>
      <c r="R92">
        <v>19.116214390030002</v>
      </c>
      <c r="S92">
        <v>11.757056692913386</v>
      </c>
      <c r="T92">
        <v>1.42</v>
      </c>
      <c r="U92">
        <v>60.558114095643553</v>
      </c>
      <c r="V92">
        <v>4.2487377587991713</v>
      </c>
      <c r="W92">
        <v>19.656132113468839</v>
      </c>
      <c r="X92">
        <v>62.827808613266235</v>
      </c>
      <c r="Y92">
        <v>0</v>
      </c>
      <c r="Z92">
        <v>5.5254483447272715</v>
      </c>
      <c r="AA92">
        <v>17.859630115189876</v>
      </c>
      <c r="AB92">
        <v>21.333139844083444</v>
      </c>
      <c r="AC92">
        <v>14.964216560574719</v>
      </c>
      <c r="AD92">
        <v>13.989600117508452</v>
      </c>
      <c r="AE92">
        <v>25.420161495340238</v>
      </c>
      <c r="AF92">
        <v>18.768081650351814</v>
      </c>
      <c r="AG92">
        <v>32.163596953308918</v>
      </c>
      <c r="AH92">
        <v>68.129392598058374</v>
      </c>
      <c r="AI92">
        <v>0</v>
      </c>
      <c r="AJ92">
        <v>0</v>
      </c>
      <c r="AK92">
        <v>14.36959849881797</v>
      </c>
      <c r="AL92">
        <v>57.127545429518065</v>
      </c>
      <c r="AM92">
        <v>8.5786156844034487</v>
      </c>
      <c r="AN92">
        <v>4.1798598558768468E-2</v>
      </c>
      <c r="AO92">
        <v>0</v>
      </c>
      <c r="AP92">
        <v>0.9226581546810273</v>
      </c>
      <c r="AQ92">
        <v>28.679918818736496</v>
      </c>
      <c r="AR92">
        <v>14.73516535715579</v>
      </c>
      <c r="AS92">
        <v>16.739666303663391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2.5016809999999996</v>
      </c>
      <c r="AZ92">
        <v>4.0888127575418993</v>
      </c>
      <c r="BA92">
        <v>2.7031150000000004</v>
      </c>
      <c r="BB92">
        <v>2.459499435203095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1293.8353286639503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493.96976057194786</v>
      </c>
      <c r="L93">
        <v>17.510000000000002</v>
      </c>
      <c r="M93">
        <v>63.849909983979501</v>
      </c>
      <c r="N93">
        <v>52.89972930577548</v>
      </c>
      <c r="O93">
        <v>73.947816698631911</v>
      </c>
      <c r="P93">
        <v>31.352705722071022</v>
      </c>
      <c r="Q93">
        <v>9.6199999999999992</v>
      </c>
      <c r="R93">
        <v>19.116214390030002</v>
      </c>
      <c r="S93">
        <v>11.757056692913386</v>
      </c>
      <c r="T93">
        <v>1.42</v>
      </c>
      <c r="U93">
        <v>60.558114095643553</v>
      </c>
      <c r="V93">
        <v>4.2487377587991713</v>
      </c>
      <c r="W93">
        <v>19.656132113468839</v>
      </c>
      <c r="X93">
        <v>62.827808613266235</v>
      </c>
      <c r="Y93">
        <v>0</v>
      </c>
      <c r="Z93">
        <v>8.2881720779090884</v>
      </c>
      <c r="AA93">
        <v>17.859630115189876</v>
      </c>
      <c r="AB93">
        <v>21.333139844083444</v>
      </c>
      <c r="AC93">
        <v>14.964216560574719</v>
      </c>
      <c r="AD93">
        <v>13.989600117508452</v>
      </c>
      <c r="AE93">
        <v>25.420161495340238</v>
      </c>
      <c r="AF93">
        <v>18.768081650351814</v>
      </c>
      <c r="AG93">
        <v>32.163596953308918</v>
      </c>
      <c r="AH93">
        <v>59.045473525683647</v>
      </c>
      <c r="AI93">
        <v>0</v>
      </c>
      <c r="AJ93">
        <v>0</v>
      </c>
      <c r="AK93">
        <v>14.36959849881797</v>
      </c>
      <c r="AL93">
        <v>57.127545429518065</v>
      </c>
      <c r="AM93">
        <v>8.5786156844034487</v>
      </c>
      <c r="AN93">
        <v>4.1798598558768468E-2</v>
      </c>
      <c r="AO93">
        <v>0</v>
      </c>
      <c r="AP93">
        <v>0.9226581546810273</v>
      </c>
      <c r="AQ93">
        <v>28.679918818736496</v>
      </c>
      <c r="AR93">
        <v>17.3079722856884</v>
      </c>
      <c r="AS93">
        <v>16.739666303663391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2.5016809999999996</v>
      </c>
      <c r="AZ93">
        <v>4.0888127575418993</v>
      </c>
      <c r="BA93">
        <v>2.3480256335282652</v>
      </c>
      <c r="BB93">
        <v>2.459499435203095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1289.7318508868184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493.96976057194786</v>
      </c>
      <c r="L94">
        <v>17.510000000000002</v>
      </c>
      <c r="M94">
        <v>63.849909983979501</v>
      </c>
      <c r="N94">
        <v>52.89972930577548</v>
      </c>
      <c r="O94">
        <v>73.947816698631911</v>
      </c>
      <c r="P94">
        <v>31.352705722071022</v>
      </c>
      <c r="Q94">
        <v>9.6199999999999992</v>
      </c>
      <c r="R94">
        <v>19.116214390030002</v>
      </c>
      <c r="S94">
        <v>11.757056692913386</v>
      </c>
      <c r="T94">
        <v>1.42</v>
      </c>
      <c r="U94">
        <v>60.558114095643553</v>
      </c>
      <c r="V94">
        <v>4.2487377587991713</v>
      </c>
      <c r="W94">
        <v>19.656132113468839</v>
      </c>
      <c r="X94">
        <v>62.827808613266235</v>
      </c>
      <c r="Y94">
        <v>0</v>
      </c>
      <c r="Z94">
        <v>8.2881720779090884</v>
      </c>
      <c r="AA94">
        <v>17.859630115189876</v>
      </c>
      <c r="AB94">
        <v>20.86845726149788</v>
      </c>
      <c r="AC94">
        <v>9.9660912477107377</v>
      </c>
      <c r="AD94">
        <v>9.3264003751065818</v>
      </c>
      <c r="AE94">
        <v>16.946774775518737</v>
      </c>
      <c r="AF94">
        <v>5.8880260959280095</v>
      </c>
      <c r="AG94">
        <v>32.163596953308918</v>
      </c>
      <c r="AH94">
        <v>45.897695850706732</v>
      </c>
      <c r="AI94">
        <v>0</v>
      </c>
      <c r="AJ94">
        <v>0</v>
      </c>
      <c r="AK94">
        <v>14.36959849881797</v>
      </c>
      <c r="AL94">
        <v>30.106743181583475</v>
      </c>
      <c r="AM94">
        <v>8.3062791377403116</v>
      </c>
      <c r="AN94">
        <v>4.1798598558768468E-2</v>
      </c>
      <c r="AO94">
        <v>0</v>
      </c>
      <c r="AP94">
        <v>0.10854796652858324</v>
      </c>
      <c r="AQ94">
        <v>28.679918818736496</v>
      </c>
      <c r="AR94">
        <v>17.3079722856884</v>
      </c>
      <c r="AS94">
        <v>16.267663098835126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2.4541509999999995</v>
      </c>
      <c r="AZ94">
        <v>4.0888127575418993</v>
      </c>
      <c r="BA94">
        <v>1.9</v>
      </c>
      <c r="BB94">
        <v>2.459499435203095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1216.0298154786376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493.97378604133507</v>
      </c>
      <c r="L95">
        <v>17.510000000000002</v>
      </c>
      <c r="M95">
        <v>63.849909983979501</v>
      </c>
      <c r="N95">
        <v>52.89972930577548</v>
      </c>
      <c r="O95">
        <v>73.947816698631911</v>
      </c>
      <c r="P95">
        <v>31.352705722071022</v>
      </c>
      <c r="Q95">
        <v>9.6199999999999992</v>
      </c>
      <c r="R95">
        <v>19.116214390030002</v>
      </c>
      <c r="S95">
        <v>11.757056692913386</v>
      </c>
      <c r="T95">
        <v>1.42</v>
      </c>
      <c r="U95">
        <v>60.558114095643553</v>
      </c>
      <c r="V95">
        <v>4.2487377587991713</v>
      </c>
      <c r="W95">
        <v>19.656132113468839</v>
      </c>
      <c r="X95">
        <v>62.827808613266235</v>
      </c>
      <c r="Y95">
        <v>0</v>
      </c>
      <c r="Z95">
        <v>8.2881720779090884</v>
      </c>
      <c r="AA95">
        <v>17.859630115189876</v>
      </c>
      <c r="AB95">
        <v>20.86845726149788</v>
      </c>
      <c r="AC95">
        <v>9.9660912477107377</v>
      </c>
      <c r="AD95">
        <v>4.6631997424018694</v>
      </c>
      <c r="AE95">
        <v>16.946774775518737</v>
      </c>
      <c r="AF95">
        <v>5.8880260959280095</v>
      </c>
      <c r="AG95">
        <v>32.163596953308918</v>
      </c>
      <c r="AH95">
        <v>43.02909024919564</v>
      </c>
      <c r="AI95">
        <v>0</v>
      </c>
      <c r="AJ95">
        <v>0</v>
      </c>
      <c r="AK95">
        <v>14.36959849881797</v>
      </c>
      <c r="AL95">
        <v>28.852295611187607</v>
      </c>
      <c r="AM95">
        <v>8.3062791377403116</v>
      </c>
      <c r="AN95">
        <v>4.1798598558768468E-2</v>
      </c>
      <c r="AO95">
        <v>0</v>
      </c>
      <c r="AP95">
        <v>0.10854796652858324</v>
      </c>
      <c r="AQ95">
        <v>28.381169252784208</v>
      </c>
      <c r="AR95">
        <v>14.73516535715579</v>
      </c>
      <c r="AS95">
        <v>16.267663098835126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2.4541509999999995</v>
      </c>
      <c r="AZ95">
        <v>4.0888127575418993</v>
      </c>
      <c r="BA95">
        <v>1.6996012064343164</v>
      </c>
      <c r="BB95">
        <v>2.459499435203095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1204.1756318553628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493.97378604133507</v>
      </c>
      <c r="L96">
        <v>17.510000000000002</v>
      </c>
      <c r="M96">
        <v>63.849909983979501</v>
      </c>
      <c r="N96">
        <v>52.89972930577548</v>
      </c>
      <c r="O96">
        <v>73.947816698631911</v>
      </c>
      <c r="P96">
        <v>31.352705722071022</v>
      </c>
      <c r="Q96">
        <v>9.6199999999999992</v>
      </c>
      <c r="R96">
        <v>19.116214390030002</v>
      </c>
      <c r="S96">
        <v>11.757056692913386</v>
      </c>
      <c r="T96">
        <v>1.42</v>
      </c>
      <c r="U96">
        <v>60.558114095643553</v>
      </c>
      <c r="V96">
        <v>4.2487377587991713</v>
      </c>
      <c r="W96">
        <v>19.656132113468839</v>
      </c>
      <c r="X96">
        <v>62.827808613266235</v>
      </c>
      <c r="Y96">
        <v>0</v>
      </c>
      <c r="Z96">
        <v>8.2881720779090884</v>
      </c>
      <c r="AA96">
        <v>17.859630115189876</v>
      </c>
      <c r="AB96">
        <v>20.86845726149788</v>
      </c>
      <c r="AC96">
        <v>9.9660912477107377</v>
      </c>
      <c r="AD96">
        <v>0</v>
      </c>
      <c r="AE96">
        <v>16.946774775518737</v>
      </c>
      <c r="AF96">
        <v>5.8880260959280095</v>
      </c>
      <c r="AG96">
        <v>32.163596953308918</v>
      </c>
      <c r="AH96">
        <v>28.686060017879726</v>
      </c>
      <c r="AI96">
        <v>0</v>
      </c>
      <c r="AJ96">
        <v>0</v>
      </c>
      <c r="AK96">
        <v>14.36959849881797</v>
      </c>
      <c r="AL96">
        <v>28.852295611187607</v>
      </c>
      <c r="AM96">
        <v>8.3062791377403116</v>
      </c>
      <c r="AN96">
        <v>4.1798598558768468E-2</v>
      </c>
      <c r="AO96">
        <v>0</v>
      </c>
      <c r="AP96">
        <v>0.10854796652858324</v>
      </c>
      <c r="AQ96">
        <v>28.381169252784208</v>
      </c>
      <c r="AR96">
        <v>14.73516535715579</v>
      </c>
      <c r="AS96">
        <v>16.267663098835126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2.4541509999999995</v>
      </c>
      <c r="AZ96">
        <v>4.0888127575418993</v>
      </c>
      <c r="BA96">
        <v>1.1381709839999998</v>
      </c>
      <c r="BB96">
        <v>2.459499435203095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1184.6079716592105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493.97378604133507</v>
      </c>
      <c r="L97">
        <v>17.510000000000002</v>
      </c>
      <c r="M97">
        <v>63.849909983979501</v>
      </c>
      <c r="N97">
        <v>52.89972930577548</v>
      </c>
      <c r="O97">
        <v>73.947816698631911</v>
      </c>
      <c r="P97">
        <v>31.352705722071022</v>
      </c>
      <c r="Q97">
        <v>9.6199999999999992</v>
      </c>
      <c r="R97">
        <v>19.116214390030002</v>
      </c>
      <c r="S97">
        <v>11.757056692913386</v>
      </c>
      <c r="T97">
        <v>1.42</v>
      </c>
      <c r="U97">
        <v>60.558114095643553</v>
      </c>
      <c r="V97">
        <v>4.2487377587991713</v>
      </c>
      <c r="W97">
        <v>19.656132113468839</v>
      </c>
      <c r="X97">
        <v>62.827808613266235</v>
      </c>
      <c r="Y97">
        <v>0</v>
      </c>
      <c r="Z97">
        <v>5.5254483447272715</v>
      </c>
      <c r="AA97">
        <v>17.859630115189876</v>
      </c>
      <c r="AB97">
        <v>20.86845726149788</v>
      </c>
      <c r="AC97">
        <v>9.9660912477107377</v>
      </c>
      <c r="AD97">
        <v>0</v>
      </c>
      <c r="AE97">
        <v>16.946774775518737</v>
      </c>
      <c r="AF97">
        <v>5.8880260959280095</v>
      </c>
      <c r="AG97">
        <v>32.163596953308918</v>
      </c>
      <c r="AH97">
        <v>19.124040011919821</v>
      </c>
      <c r="AI97">
        <v>0</v>
      </c>
      <c r="AJ97">
        <v>0</v>
      </c>
      <c r="AK97">
        <v>14.36959849881797</v>
      </c>
      <c r="AL97">
        <v>28.852295611187607</v>
      </c>
      <c r="AM97">
        <v>8.3062791377403116</v>
      </c>
      <c r="AN97">
        <v>4.1798598558768468E-2</v>
      </c>
      <c r="AO97">
        <v>0</v>
      </c>
      <c r="AP97">
        <v>0.54274027183098594</v>
      </c>
      <c r="AQ97">
        <v>28.381169252784208</v>
      </c>
      <c r="AR97">
        <v>14.73516535715579</v>
      </c>
      <c r="AS97">
        <v>16.267663098835126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2.4541509999999995</v>
      </c>
      <c r="AZ97">
        <v>3.0605519999999999</v>
      </c>
      <c r="BA97">
        <v>0.76399299999999992</v>
      </c>
      <c r="BB97">
        <v>2.459499435203095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1171.3149814838293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493.97378604133507</v>
      </c>
      <c r="L98">
        <v>17.510000000000002</v>
      </c>
      <c r="M98">
        <v>63.849909983979501</v>
      </c>
      <c r="N98">
        <v>52.89972930577548</v>
      </c>
      <c r="O98">
        <v>73.947816698631911</v>
      </c>
      <c r="P98">
        <v>31.352705722071022</v>
      </c>
      <c r="Q98">
        <v>9.6199999999999992</v>
      </c>
      <c r="R98">
        <v>19.116214390030002</v>
      </c>
      <c r="S98">
        <v>11.757056692913386</v>
      </c>
      <c r="T98">
        <v>1.42</v>
      </c>
      <c r="U98">
        <v>60.558114095643553</v>
      </c>
      <c r="V98">
        <v>4.2487377587991713</v>
      </c>
      <c r="W98">
        <v>19.656132113468839</v>
      </c>
      <c r="X98">
        <v>62.827808613266235</v>
      </c>
      <c r="Y98">
        <v>0</v>
      </c>
      <c r="Z98">
        <v>5.5254483447272715</v>
      </c>
      <c r="AA98">
        <v>17.859630115189876</v>
      </c>
      <c r="AB98">
        <v>20.86845726149788</v>
      </c>
      <c r="AC98">
        <v>9.9660912477107377</v>
      </c>
      <c r="AD98">
        <v>0</v>
      </c>
      <c r="AE98">
        <v>16.946774775518737</v>
      </c>
      <c r="AF98">
        <v>5.8880260959280095</v>
      </c>
      <c r="AG98">
        <v>32.163596953308918</v>
      </c>
      <c r="AH98">
        <v>9.5620200059599103</v>
      </c>
      <c r="AI98">
        <v>0</v>
      </c>
      <c r="AJ98">
        <v>0</v>
      </c>
      <c r="AK98">
        <v>14.36959849881797</v>
      </c>
      <c r="AL98">
        <v>28.852295611187607</v>
      </c>
      <c r="AM98">
        <v>8.3062791377403116</v>
      </c>
      <c r="AN98">
        <v>4.1798598558768468E-2</v>
      </c>
      <c r="AO98">
        <v>0</v>
      </c>
      <c r="AP98">
        <v>0.54274027183098594</v>
      </c>
      <c r="AQ98">
        <v>28.381169252784208</v>
      </c>
      <c r="AR98">
        <v>14.73516535715579</v>
      </c>
      <c r="AS98">
        <v>16.267663098835126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2.4541509999999995</v>
      </c>
      <c r="AZ98">
        <v>2.0437019999999997</v>
      </c>
      <c r="BA98">
        <v>0.38199599999999989</v>
      </c>
      <c r="BB98">
        <v>2.459499435203095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1160.3541144778696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8.4142118299776687</v>
      </c>
      <c r="L99">
        <f t="shared" si="2"/>
        <v>0.33495569247820139</v>
      </c>
      <c r="M99">
        <f t="shared" si="2"/>
        <v>1.3599203548897907</v>
      </c>
      <c r="N99">
        <f t="shared" si="2"/>
        <v>1.1286187208939897</v>
      </c>
      <c r="O99">
        <f t="shared" si="2"/>
        <v>1.5759579326203121</v>
      </c>
      <c r="P99">
        <f t="shared" si="2"/>
        <v>0.65552121452752932</v>
      </c>
      <c r="Q99">
        <f t="shared" si="2"/>
        <v>0.18226926737467328</v>
      </c>
      <c r="R99">
        <f t="shared" si="2"/>
        <v>0.38230093407076027</v>
      </c>
      <c r="S99">
        <f t="shared" si="2"/>
        <v>0.21901273103291241</v>
      </c>
      <c r="T99">
        <f t="shared" si="2"/>
        <v>2.9326379636363649E-2</v>
      </c>
      <c r="U99">
        <f t="shared" si="2"/>
        <v>1.4533947382954484</v>
      </c>
      <c r="V99">
        <f t="shared" si="2"/>
        <v>0.12871982706874571</v>
      </c>
      <c r="W99">
        <f t="shared" si="2"/>
        <v>0.40389856027233823</v>
      </c>
      <c r="X99">
        <f t="shared" si="2"/>
        <v>1.303407061355941</v>
      </c>
      <c r="Y99">
        <f t="shared" si="2"/>
        <v>0</v>
      </c>
      <c r="Z99">
        <f t="shared" si="2"/>
        <v>2.2792473982818171E-2</v>
      </c>
      <c r="AA99">
        <f t="shared" si="2"/>
        <v>0.25440850910063334</v>
      </c>
      <c r="AB99">
        <f t="shared" si="2"/>
        <v>0.29051441319851457</v>
      </c>
      <c r="AC99">
        <f t="shared" si="2"/>
        <v>0.17322492098987424</v>
      </c>
      <c r="AD99">
        <f t="shared" si="2"/>
        <v>0.10732929129547081</v>
      </c>
      <c r="AE99">
        <f t="shared" si="2"/>
        <v>0.34740888200754999</v>
      </c>
      <c r="AF99">
        <f t="shared" si="2"/>
        <v>0.19172884251018887</v>
      </c>
      <c r="AG99">
        <f t="shared" si="2"/>
        <v>0.77192632687941565</v>
      </c>
      <c r="AH99">
        <f t="shared" si="2"/>
        <v>0.47810100152106377</v>
      </c>
      <c r="AI99">
        <f t="shared" si="2"/>
        <v>4.3651086721196934E-2</v>
      </c>
      <c r="AJ99">
        <f t="shared" si="2"/>
        <v>0</v>
      </c>
      <c r="AK99">
        <f t="shared" si="2"/>
        <v>0.34487036397163157</v>
      </c>
      <c r="AL99">
        <f t="shared" si="2"/>
        <v>0.89289910632342995</v>
      </c>
      <c r="AM99">
        <f t="shared" si="2"/>
        <v>0.20016770894575661</v>
      </c>
      <c r="AN99">
        <f t="shared" si="2"/>
        <v>1.0031663654104419E-3</v>
      </c>
      <c r="AO99">
        <f t="shared" si="2"/>
        <v>0</v>
      </c>
      <c r="AP99">
        <f t="shared" si="2"/>
        <v>1.633647555037283E-2</v>
      </c>
      <c r="AQ99">
        <f t="shared" si="2"/>
        <v>0.27933045697348191</v>
      </c>
      <c r="AR99">
        <f t="shared" si="2"/>
        <v>0.35352702400013591</v>
      </c>
      <c r="AS99">
        <f t="shared" si="2"/>
        <v>0.39183992398652745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5.9042213999999898E-2</v>
      </c>
      <c r="AZ99">
        <f t="shared" si="2"/>
        <v>2.3234113522329933E-2</v>
      </c>
      <c r="BA99">
        <f t="shared" si="2"/>
        <v>1.9015239192098195E-2</v>
      </c>
      <c r="BB99">
        <f t="shared" si="2"/>
        <v>5.5576889445904942E-2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22.889443674978477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416</v>
      </c>
      <c r="AZ1" s="76" t="s">
        <v>417</v>
      </c>
      <c r="BA1" s="76" t="s">
        <v>423</v>
      </c>
      <c r="BB1" s="76" t="s">
        <v>427</v>
      </c>
      <c r="BC1" s="39" t="s">
        <v>381</v>
      </c>
      <c r="BD1" s="38" t="s">
        <v>393</v>
      </c>
      <c r="BE1" s="38" t="s">
        <v>385</v>
      </c>
      <c r="BF1" s="38" t="s">
        <v>387</v>
      </c>
      <c r="BG1" s="38" t="s">
        <v>392</v>
      </c>
      <c r="BH1" s="38" t="s">
        <v>389</v>
      </c>
      <c r="BI1" s="38" t="s">
        <v>388</v>
      </c>
      <c r="BJ1" s="38" t="s">
        <v>395</v>
      </c>
      <c r="BK1" s="38" t="s">
        <v>383</v>
      </c>
      <c r="BL1" s="38" t="s">
        <v>396</v>
      </c>
      <c r="BM1" s="38" t="s">
        <v>386</v>
      </c>
      <c r="BN1" s="38" t="s">
        <v>382</v>
      </c>
      <c r="BO1" s="38" t="s">
        <v>391</v>
      </c>
      <c r="BP1" s="38" t="s">
        <v>384</v>
      </c>
      <c r="BQ1" s="38" t="s">
        <v>394</v>
      </c>
      <c r="BR1" s="38" t="s">
        <v>390</v>
      </c>
      <c r="BS1" s="149" t="s">
        <v>418</v>
      </c>
      <c r="BT1" s="149" t="s">
        <v>419</v>
      </c>
      <c r="BU1" s="149" t="s">
        <v>429</v>
      </c>
      <c r="BV1" s="149" t="s">
        <v>430</v>
      </c>
      <c r="BW1" s="149" t="s">
        <v>431</v>
      </c>
      <c r="BX1" s="149" t="s">
        <v>432</v>
      </c>
      <c r="BY1" s="149" t="s">
        <v>433</v>
      </c>
      <c r="BZ1" s="76" t="s">
        <v>410</v>
      </c>
      <c r="CA1" s="76" t="s">
        <v>411</v>
      </c>
      <c r="CB1" s="76" t="s">
        <v>412</v>
      </c>
      <c r="CC1" s="76" t="s">
        <v>413</v>
      </c>
      <c r="CD1" s="76" t="s">
        <v>414</v>
      </c>
      <c r="CE1" s="37" t="s">
        <v>405</v>
      </c>
      <c r="CF1" s="37" t="s">
        <v>406</v>
      </c>
      <c r="CG1" s="37" t="s">
        <v>407</v>
      </c>
      <c r="CH1" s="37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159.28</v>
      </c>
      <c r="L3">
        <v>63.27</v>
      </c>
      <c r="M3">
        <v>0</v>
      </c>
      <c r="N3">
        <v>29.099851092591052</v>
      </c>
      <c r="O3">
        <v>48.861775651297997</v>
      </c>
      <c r="P3">
        <v>52.97345527600627</v>
      </c>
      <c r="Q3">
        <v>5.3411610000000032</v>
      </c>
      <c r="R3">
        <v>10.38794286152781</v>
      </c>
      <c r="S3">
        <v>6.4683806805399326</v>
      </c>
      <c r="T3">
        <v>0</v>
      </c>
      <c r="U3">
        <v>222.51307048485145</v>
      </c>
      <c r="V3">
        <v>3.41</v>
      </c>
      <c r="W3">
        <v>11.367763078847441</v>
      </c>
      <c r="X3">
        <v>36.338732532326837</v>
      </c>
      <c r="Y3">
        <v>0</v>
      </c>
      <c r="Z3">
        <v>0</v>
      </c>
      <c r="AA3">
        <v>6.8847294239334289</v>
      </c>
      <c r="AB3">
        <v>9.6818294620809873</v>
      </c>
      <c r="AC3">
        <v>4.7421567151788118</v>
      </c>
      <c r="AD3">
        <v>0</v>
      </c>
      <c r="AE3">
        <v>8.0761976305341978</v>
      </c>
      <c r="AF3">
        <v>0</v>
      </c>
      <c r="AG3">
        <v>0</v>
      </c>
      <c r="AH3">
        <v>4.6409787452349809</v>
      </c>
      <c r="AI3">
        <v>0</v>
      </c>
      <c r="AJ3">
        <v>0</v>
      </c>
      <c r="AK3">
        <v>8.3087936780929876</v>
      </c>
      <c r="AL3">
        <v>12.526050781583479</v>
      </c>
      <c r="AM3">
        <v>3.9850986100557027</v>
      </c>
      <c r="AN3">
        <v>0</v>
      </c>
      <c r="AO3">
        <v>0</v>
      </c>
      <c r="AP3">
        <v>0.21968498942236955</v>
      </c>
      <c r="AQ3">
        <v>0</v>
      </c>
      <c r="AR3">
        <v>8.5208091692028969</v>
      </c>
      <c r="AS3">
        <v>7.81637603299734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724.71483789630611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159.28</v>
      </c>
      <c r="L4">
        <v>63.27</v>
      </c>
      <c r="M4">
        <v>0</v>
      </c>
      <c r="N4">
        <v>29.099851092591052</v>
      </c>
      <c r="O4">
        <v>48.861775651297997</v>
      </c>
      <c r="P4">
        <v>56.121732826480269</v>
      </c>
      <c r="Q4">
        <v>5.3411610000000032</v>
      </c>
      <c r="R4">
        <v>10.38794286152781</v>
      </c>
      <c r="S4">
        <v>6.4683806805399326</v>
      </c>
      <c r="T4">
        <v>0</v>
      </c>
      <c r="U4">
        <v>222.51307048485145</v>
      </c>
      <c r="V4">
        <v>3.41</v>
      </c>
      <c r="W4">
        <v>11.367763078847441</v>
      </c>
      <c r="X4">
        <v>36.338732532326837</v>
      </c>
      <c r="Y4">
        <v>0</v>
      </c>
      <c r="Z4">
        <v>0</v>
      </c>
      <c r="AA4">
        <v>6.8847294239334289</v>
      </c>
      <c r="AB4">
        <v>9.6818294620809873</v>
      </c>
      <c r="AC4">
        <v>4.7421567151788118</v>
      </c>
      <c r="AD4">
        <v>0</v>
      </c>
      <c r="AE4">
        <v>8.0761976305341978</v>
      </c>
      <c r="AF4">
        <v>0</v>
      </c>
      <c r="AG4">
        <v>0</v>
      </c>
      <c r="AH4">
        <v>4.6409787452349809</v>
      </c>
      <c r="AI4">
        <v>0</v>
      </c>
      <c r="AJ4">
        <v>0</v>
      </c>
      <c r="AK4">
        <v>8.3087936780929876</v>
      </c>
      <c r="AL4">
        <v>12.526050781583479</v>
      </c>
      <c r="AM4">
        <v>3.9850986100557027</v>
      </c>
      <c r="AN4">
        <v>0</v>
      </c>
      <c r="AO4">
        <v>0</v>
      </c>
      <c r="AP4">
        <v>0.21968498942236955</v>
      </c>
      <c r="AQ4">
        <v>0</v>
      </c>
      <c r="AR4">
        <v>8.5208091692028969</v>
      </c>
      <c r="AS4">
        <v>7.81637603299734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727.86311544678006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159.28</v>
      </c>
      <c r="L5">
        <v>63.27</v>
      </c>
      <c r="M5">
        <v>0</v>
      </c>
      <c r="N5">
        <v>29.099851092591052</v>
      </c>
      <c r="O5">
        <v>48.861775651297997</v>
      </c>
      <c r="P5">
        <v>57.01203423254875</v>
      </c>
      <c r="Q5">
        <v>5.3411610000000032</v>
      </c>
      <c r="R5">
        <v>10.38794286152781</v>
      </c>
      <c r="S5">
        <v>6.4683806805399326</v>
      </c>
      <c r="T5">
        <v>0</v>
      </c>
      <c r="U5">
        <v>222.51307048485145</v>
      </c>
      <c r="V5">
        <v>3.41</v>
      </c>
      <c r="W5">
        <v>11.367763078847441</v>
      </c>
      <c r="X5">
        <v>36.338732532326837</v>
      </c>
      <c r="Y5">
        <v>0</v>
      </c>
      <c r="Z5">
        <v>0</v>
      </c>
      <c r="AA5">
        <v>6.8847294239334289</v>
      </c>
      <c r="AB5">
        <v>9.6818294620809873</v>
      </c>
      <c r="AC5">
        <v>4.7421567151788118</v>
      </c>
      <c r="AD5">
        <v>0</v>
      </c>
      <c r="AE5">
        <v>8.0761976305341978</v>
      </c>
      <c r="AF5">
        <v>0</v>
      </c>
      <c r="AG5">
        <v>0</v>
      </c>
      <c r="AH5">
        <v>4.6409787452349809</v>
      </c>
      <c r="AI5">
        <v>0</v>
      </c>
      <c r="AJ5">
        <v>0</v>
      </c>
      <c r="AK5">
        <v>8.3087936780929876</v>
      </c>
      <c r="AL5">
        <v>12.526050781583479</v>
      </c>
      <c r="AM5">
        <v>3.9850986100557027</v>
      </c>
      <c r="AN5">
        <v>0</v>
      </c>
      <c r="AO5">
        <v>0</v>
      </c>
      <c r="AP5">
        <v>0.21968498942236955</v>
      </c>
      <c r="AQ5">
        <v>0</v>
      </c>
      <c r="AR5">
        <v>8.5208091692028969</v>
      </c>
      <c r="AS5">
        <v>7.81637603299734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728.75341685284866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159.28</v>
      </c>
      <c r="L6">
        <v>63.27</v>
      </c>
      <c r="M6">
        <v>0</v>
      </c>
      <c r="N6">
        <v>29.099851092591052</v>
      </c>
      <c r="O6">
        <v>48.861775651297997</v>
      </c>
      <c r="P6">
        <v>57.918385238224275</v>
      </c>
      <c r="Q6">
        <v>5.3411610000000032</v>
      </c>
      <c r="R6">
        <v>10.38794286152781</v>
      </c>
      <c r="S6">
        <v>6.4683806805399326</v>
      </c>
      <c r="T6">
        <v>0</v>
      </c>
      <c r="U6">
        <v>222.51307048485145</v>
      </c>
      <c r="V6">
        <v>3.41</v>
      </c>
      <c r="W6">
        <v>11.367763078847441</v>
      </c>
      <c r="X6">
        <v>36.338732532326837</v>
      </c>
      <c r="Y6">
        <v>0</v>
      </c>
      <c r="Z6">
        <v>0</v>
      </c>
      <c r="AA6">
        <v>6.8847294239334289</v>
      </c>
      <c r="AB6">
        <v>9.6818294620809873</v>
      </c>
      <c r="AC6">
        <v>4.7421567151788118</v>
      </c>
      <c r="AD6">
        <v>0</v>
      </c>
      <c r="AE6">
        <v>8.0761976305341978</v>
      </c>
      <c r="AF6">
        <v>0</v>
      </c>
      <c r="AG6">
        <v>0</v>
      </c>
      <c r="AH6">
        <v>4.6409787452349809</v>
      </c>
      <c r="AI6">
        <v>0</v>
      </c>
      <c r="AJ6">
        <v>0</v>
      </c>
      <c r="AK6">
        <v>8.3087936780929876</v>
      </c>
      <c r="AL6">
        <v>12.526050781583479</v>
      </c>
      <c r="AM6">
        <v>3.9850986100557027</v>
      </c>
      <c r="AN6">
        <v>0</v>
      </c>
      <c r="AO6">
        <v>0</v>
      </c>
      <c r="AP6">
        <v>0.21968498942236955</v>
      </c>
      <c r="AQ6">
        <v>0</v>
      </c>
      <c r="AR6">
        <v>8.5208091692028969</v>
      </c>
      <c r="AS6">
        <v>7.81637603299734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729.65976785852422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159.28</v>
      </c>
      <c r="L7">
        <v>63.27</v>
      </c>
      <c r="M7">
        <v>0</v>
      </c>
      <c r="N7">
        <v>29.099851092591052</v>
      </c>
      <c r="O7">
        <v>48.861775651297997</v>
      </c>
      <c r="P7">
        <v>58.81</v>
      </c>
      <c r="Q7">
        <v>5.3411610000000032</v>
      </c>
      <c r="R7">
        <v>10.38794286152781</v>
      </c>
      <c r="S7">
        <v>6.4683806805399326</v>
      </c>
      <c r="T7">
        <v>0</v>
      </c>
      <c r="U7">
        <v>222.51307048485145</v>
      </c>
      <c r="V7">
        <v>3.41</v>
      </c>
      <c r="W7">
        <v>11.367763078847441</v>
      </c>
      <c r="X7">
        <v>36.338732532326837</v>
      </c>
      <c r="Y7">
        <v>0</v>
      </c>
      <c r="Z7">
        <v>0</v>
      </c>
      <c r="AA7">
        <v>6.8847294239334289</v>
      </c>
      <c r="AB7">
        <v>9.6818294620809873</v>
      </c>
      <c r="AC7">
        <v>4.7421567151788118</v>
      </c>
      <c r="AD7">
        <v>0</v>
      </c>
      <c r="AE7">
        <v>8.0761976305341978</v>
      </c>
      <c r="AF7">
        <v>0</v>
      </c>
      <c r="AG7">
        <v>0</v>
      </c>
      <c r="AH7">
        <v>4.6409787452349809</v>
      </c>
      <c r="AI7">
        <v>0</v>
      </c>
      <c r="AJ7">
        <v>0</v>
      </c>
      <c r="AK7">
        <v>8.3087936780929876</v>
      </c>
      <c r="AL7">
        <v>12.526050781583479</v>
      </c>
      <c r="AM7">
        <v>3.9850986100557027</v>
      </c>
      <c r="AN7">
        <v>0</v>
      </c>
      <c r="AO7">
        <v>0</v>
      </c>
      <c r="AP7">
        <v>0.21968498942236955</v>
      </c>
      <c r="AQ7">
        <v>0</v>
      </c>
      <c r="AR7">
        <v>8.5208091692028969</v>
      </c>
      <c r="AS7">
        <v>7.81637603299734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730.55138262029982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159.28</v>
      </c>
      <c r="L8">
        <v>63.27</v>
      </c>
      <c r="M8">
        <v>0</v>
      </c>
      <c r="N8">
        <v>29.099851092591052</v>
      </c>
      <c r="O8">
        <v>48.861775651297997</v>
      </c>
      <c r="P8">
        <v>59.705806083333322</v>
      </c>
      <c r="Q8">
        <v>5.3411610000000032</v>
      </c>
      <c r="R8">
        <v>10.38794286152781</v>
      </c>
      <c r="S8">
        <v>6.4683806805399326</v>
      </c>
      <c r="T8">
        <v>0</v>
      </c>
      <c r="U8">
        <v>222.51307048485145</v>
      </c>
      <c r="V8">
        <v>3.41</v>
      </c>
      <c r="W8">
        <v>11.367763078847441</v>
      </c>
      <c r="X8">
        <v>36.338732532326837</v>
      </c>
      <c r="Y8">
        <v>0</v>
      </c>
      <c r="Z8">
        <v>0</v>
      </c>
      <c r="AA8">
        <v>6.8847294239334289</v>
      </c>
      <c r="AB8">
        <v>9.6818294620809873</v>
      </c>
      <c r="AC8">
        <v>4.7421567151788118</v>
      </c>
      <c r="AD8">
        <v>0</v>
      </c>
      <c r="AE8">
        <v>8.0761976305341978</v>
      </c>
      <c r="AF8">
        <v>0</v>
      </c>
      <c r="AG8">
        <v>0</v>
      </c>
      <c r="AH8">
        <v>4.6409787452349809</v>
      </c>
      <c r="AI8">
        <v>0</v>
      </c>
      <c r="AJ8">
        <v>0</v>
      </c>
      <c r="AK8">
        <v>8.3087936780929876</v>
      </c>
      <c r="AL8">
        <v>12.526050781583479</v>
      </c>
      <c r="AM8">
        <v>3.9850986100557027</v>
      </c>
      <c r="AN8">
        <v>0</v>
      </c>
      <c r="AO8">
        <v>0</v>
      </c>
      <c r="AP8">
        <v>0.21968498942236955</v>
      </c>
      <c r="AQ8">
        <v>0</v>
      </c>
      <c r="AR8">
        <v>8.5208091692028969</v>
      </c>
      <c r="AS8">
        <v>7.81637603299734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731.44718870363317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159.28</v>
      </c>
      <c r="L9">
        <v>63.27</v>
      </c>
      <c r="M9">
        <v>0</v>
      </c>
      <c r="N9">
        <v>29.099851092591052</v>
      </c>
      <c r="O9">
        <v>48.861775651297997</v>
      </c>
      <c r="P9">
        <v>60.6</v>
      </c>
      <c r="Q9">
        <v>5.3411610000000032</v>
      </c>
      <c r="R9">
        <v>10.38794286152781</v>
      </c>
      <c r="S9">
        <v>6.4683806805399326</v>
      </c>
      <c r="T9">
        <v>0</v>
      </c>
      <c r="U9">
        <v>222.51307048485145</v>
      </c>
      <c r="V9">
        <v>3.41</v>
      </c>
      <c r="W9">
        <v>11.367763078847441</v>
      </c>
      <c r="X9">
        <v>36.338732532326837</v>
      </c>
      <c r="Y9">
        <v>0</v>
      </c>
      <c r="Z9">
        <v>0</v>
      </c>
      <c r="AA9">
        <v>6.8847294239334289</v>
      </c>
      <c r="AB9">
        <v>9.6818294620809873</v>
      </c>
      <c r="AC9">
        <v>4.7421567151788118</v>
      </c>
      <c r="AD9">
        <v>0</v>
      </c>
      <c r="AE9">
        <v>8.0761976305341978</v>
      </c>
      <c r="AF9">
        <v>0</v>
      </c>
      <c r="AG9">
        <v>0</v>
      </c>
      <c r="AH9">
        <v>4.6409787452349809</v>
      </c>
      <c r="AI9">
        <v>0</v>
      </c>
      <c r="AJ9">
        <v>0</v>
      </c>
      <c r="AK9">
        <v>8.3087936780929876</v>
      </c>
      <c r="AL9">
        <v>12.526050781583479</v>
      </c>
      <c r="AM9">
        <v>3.9850986100557027</v>
      </c>
      <c r="AN9">
        <v>0</v>
      </c>
      <c r="AO9">
        <v>0</v>
      </c>
      <c r="AP9">
        <v>0.21968498942236955</v>
      </c>
      <c r="AQ9">
        <v>0</v>
      </c>
      <c r="AR9">
        <v>8.5208091692028969</v>
      </c>
      <c r="AS9">
        <v>7.81637603299734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732.34138262029978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164.12</v>
      </c>
      <c r="L10">
        <v>63.27</v>
      </c>
      <c r="M10">
        <v>0</v>
      </c>
      <c r="N10">
        <v>29.099851092591052</v>
      </c>
      <c r="O10">
        <v>48.861775651297997</v>
      </c>
      <c r="P10">
        <v>61.5</v>
      </c>
      <c r="Q10">
        <v>5.3411610000000032</v>
      </c>
      <c r="R10">
        <v>10.38794286152781</v>
      </c>
      <c r="S10">
        <v>6.4683806805399326</v>
      </c>
      <c r="T10">
        <v>0</v>
      </c>
      <c r="U10">
        <v>222.51307048485145</v>
      </c>
      <c r="V10">
        <v>3.41</v>
      </c>
      <c r="W10">
        <v>11.367763078847441</v>
      </c>
      <c r="X10">
        <v>36.338732532326837</v>
      </c>
      <c r="Y10">
        <v>0</v>
      </c>
      <c r="Z10">
        <v>0</v>
      </c>
      <c r="AA10">
        <v>6.8847294239334289</v>
      </c>
      <c r="AB10">
        <v>6.4545529747206594</v>
      </c>
      <c r="AC10">
        <v>4.7421567151788118</v>
      </c>
      <c r="AD10">
        <v>0</v>
      </c>
      <c r="AE10">
        <v>8.0761976305341978</v>
      </c>
      <c r="AF10">
        <v>0</v>
      </c>
      <c r="AG10">
        <v>0</v>
      </c>
      <c r="AH10">
        <v>4.6409787452349809</v>
      </c>
      <c r="AI10">
        <v>0</v>
      </c>
      <c r="AJ10">
        <v>0</v>
      </c>
      <c r="AK10">
        <v>8.3087936780929876</v>
      </c>
      <c r="AL10">
        <v>12.526050781583479</v>
      </c>
      <c r="AM10">
        <v>3.9850986100557027</v>
      </c>
      <c r="AN10">
        <v>0</v>
      </c>
      <c r="AO10">
        <v>0</v>
      </c>
      <c r="AP10">
        <v>0.21968498942236955</v>
      </c>
      <c r="AQ10">
        <v>0</v>
      </c>
      <c r="AR10">
        <v>8.5208091692028969</v>
      </c>
      <c r="AS10">
        <v>7.81637603299734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734.85410613293948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101.11946064107319</v>
      </c>
      <c r="L11">
        <v>63.27</v>
      </c>
      <c r="M11">
        <v>0</v>
      </c>
      <c r="N11">
        <v>29.099851092591052</v>
      </c>
      <c r="O11">
        <v>48.861775651297997</v>
      </c>
      <c r="P11">
        <v>62.4</v>
      </c>
      <c r="Q11">
        <v>5.3411610000000032</v>
      </c>
      <c r="R11">
        <v>10.38794286152781</v>
      </c>
      <c r="S11">
        <v>6.4683806805399326</v>
      </c>
      <c r="T11">
        <v>0</v>
      </c>
      <c r="U11">
        <v>222.51307048485145</v>
      </c>
      <c r="V11">
        <v>3.41</v>
      </c>
      <c r="W11">
        <v>11.367763078847441</v>
      </c>
      <c r="X11">
        <v>36.338732532326837</v>
      </c>
      <c r="Y11">
        <v>0</v>
      </c>
      <c r="Z11">
        <v>0</v>
      </c>
      <c r="AA11">
        <v>6.8847294239334289</v>
      </c>
      <c r="AB11">
        <v>6.4545529747206594</v>
      </c>
      <c r="AC11">
        <v>4.7421567151788118</v>
      </c>
      <c r="AD11">
        <v>0</v>
      </c>
      <c r="AE11">
        <v>8.0761976305341978</v>
      </c>
      <c r="AF11">
        <v>0</v>
      </c>
      <c r="AG11">
        <v>0</v>
      </c>
      <c r="AH11">
        <v>4.6409787452349809</v>
      </c>
      <c r="AI11">
        <v>0</v>
      </c>
      <c r="AJ11">
        <v>0</v>
      </c>
      <c r="AK11">
        <v>8.3087936780929876</v>
      </c>
      <c r="AL11">
        <v>12.526050781583479</v>
      </c>
      <c r="AM11">
        <v>3.9850986100557027</v>
      </c>
      <c r="AN11">
        <v>0</v>
      </c>
      <c r="AO11">
        <v>0</v>
      </c>
      <c r="AP11">
        <v>0.21968498942236955</v>
      </c>
      <c r="AQ11">
        <v>0</v>
      </c>
      <c r="AR11">
        <v>8.5208091692028969</v>
      </c>
      <c r="AS11">
        <v>7.81637603299734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672.7535667740126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87.789172339825825</v>
      </c>
      <c r="L12">
        <v>63.27</v>
      </c>
      <c r="M12">
        <v>0</v>
      </c>
      <c r="N12">
        <v>29.099851092591052</v>
      </c>
      <c r="O12">
        <v>48.861775651297997</v>
      </c>
      <c r="P12">
        <v>63.11</v>
      </c>
      <c r="Q12">
        <v>5.3411610000000032</v>
      </c>
      <c r="R12">
        <v>10.38794286152781</v>
      </c>
      <c r="S12">
        <v>6.4683806805399326</v>
      </c>
      <c r="T12">
        <v>0</v>
      </c>
      <c r="U12">
        <v>222.51307048485145</v>
      </c>
      <c r="V12">
        <v>3.41</v>
      </c>
      <c r="W12">
        <v>11.367763078847441</v>
      </c>
      <c r="X12">
        <v>36.338732532326837</v>
      </c>
      <c r="Y12">
        <v>0</v>
      </c>
      <c r="Z12">
        <v>0</v>
      </c>
      <c r="AA12">
        <v>3.4423648389592136</v>
      </c>
      <c r="AB12">
        <v>6.4545529747206594</v>
      </c>
      <c r="AC12">
        <v>4.7421567151788118</v>
      </c>
      <c r="AD12">
        <v>0</v>
      </c>
      <c r="AE12">
        <v>8.0761976305341978</v>
      </c>
      <c r="AF12">
        <v>0</v>
      </c>
      <c r="AG12">
        <v>0</v>
      </c>
      <c r="AH12">
        <v>4.6409787452349809</v>
      </c>
      <c r="AI12">
        <v>0</v>
      </c>
      <c r="AJ12">
        <v>0</v>
      </c>
      <c r="AK12">
        <v>8.3087936780929876</v>
      </c>
      <c r="AL12">
        <v>12.526050781583479</v>
      </c>
      <c r="AM12">
        <v>3.9850986100557027</v>
      </c>
      <c r="AN12">
        <v>0</v>
      </c>
      <c r="AO12">
        <v>0</v>
      </c>
      <c r="AP12">
        <v>0.21968498942236955</v>
      </c>
      <c r="AQ12">
        <v>0</v>
      </c>
      <c r="AR12">
        <v>8.5208091692028969</v>
      </c>
      <c r="AS12">
        <v>7.81637603299734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656.69091388779111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87.788145188863382</v>
      </c>
      <c r="L13">
        <v>63.27</v>
      </c>
      <c r="M13">
        <v>0</v>
      </c>
      <c r="N13">
        <v>29.099851092591052</v>
      </c>
      <c r="O13">
        <v>48.861775651297997</v>
      </c>
      <c r="P13">
        <v>63.11</v>
      </c>
      <c r="Q13">
        <v>5.3411610000000032</v>
      </c>
      <c r="R13">
        <v>10.38794286152781</v>
      </c>
      <c r="S13">
        <v>6.4683806805399326</v>
      </c>
      <c r="T13">
        <v>0</v>
      </c>
      <c r="U13">
        <v>222.51307048485145</v>
      </c>
      <c r="V13">
        <v>3.41</v>
      </c>
      <c r="W13">
        <v>11.367763078847441</v>
      </c>
      <c r="X13">
        <v>36.338732532326837</v>
      </c>
      <c r="Y13">
        <v>0</v>
      </c>
      <c r="Z13">
        <v>0</v>
      </c>
      <c r="AA13">
        <v>3.4423648389592136</v>
      </c>
      <c r="AB13">
        <v>6.4545529747206594</v>
      </c>
      <c r="AC13">
        <v>4.7421567151788118</v>
      </c>
      <c r="AD13">
        <v>0</v>
      </c>
      <c r="AE13">
        <v>8.0761976305341978</v>
      </c>
      <c r="AF13">
        <v>0</v>
      </c>
      <c r="AG13">
        <v>0</v>
      </c>
      <c r="AH13">
        <v>4.6409787452349809</v>
      </c>
      <c r="AI13">
        <v>0</v>
      </c>
      <c r="AJ13">
        <v>0</v>
      </c>
      <c r="AK13">
        <v>8.3087936780929876</v>
      </c>
      <c r="AL13">
        <v>12.526050781583479</v>
      </c>
      <c r="AM13">
        <v>3.9850986100557027</v>
      </c>
      <c r="AN13">
        <v>0</v>
      </c>
      <c r="AO13">
        <v>0</v>
      </c>
      <c r="AP13">
        <v>0.21968498942236955</v>
      </c>
      <c r="AQ13">
        <v>0</v>
      </c>
      <c r="AR13">
        <v>8.5208091692028969</v>
      </c>
      <c r="AS13">
        <v>7.81637603299734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656.68988673682861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87.788145188863382</v>
      </c>
      <c r="L14">
        <v>33.766366000000048</v>
      </c>
      <c r="M14">
        <v>0</v>
      </c>
      <c r="N14">
        <v>29.099851092591052</v>
      </c>
      <c r="O14">
        <v>48.861775651297997</v>
      </c>
      <c r="P14">
        <v>63.11</v>
      </c>
      <c r="Q14">
        <v>5.3411610000000032</v>
      </c>
      <c r="R14">
        <v>10.38794286152781</v>
      </c>
      <c r="S14">
        <v>6.4683806805399326</v>
      </c>
      <c r="T14">
        <v>0</v>
      </c>
      <c r="U14">
        <v>222.51307048485145</v>
      </c>
      <c r="V14">
        <v>3.41</v>
      </c>
      <c r="W14">
        <v>11.367763078847441</v>
      </c>
      <c r="X14">
        <v>36.338732532326837</v>
      </c>
      <c r="Y14">
        <v>0</v>
      </c>
      <c r="Z14">
        <v>0</v>
      </c>
      <c r="AA14">
        <v>3.4423648389592136</v>
      </c>
      <c r="AB14">
        <v>6.4545529747206594</v>
      </c>
      <c r="AC14">
        <v>4.7421567151788118</v>
      </c>
      <c r="AD14">
        <v>0</v>
      </c>
      <c r="AE14">
        <v>8.0761976305341978</v>
      </c>
      <c r="AF14">
        <v>0</v>
      </c>
      <c r="AG14">
        <v>0</v>
      </c>
      <c r="AH14">
        <v>4.6409787452349809</v>
      </c>
      <c r="AI14">
        <v>0</v>
      </c>
      <c r="AJ14">
        <v>0</v>
      </c>
      <c r="AK14">
        <v>8.3087936780929876</v>
      </c>
      <c r="AL14">
        <v>12.526050781583479</v>
      </c>
      <c r="AM14">
        <v>3.9850986100557027</v>
      </c>
      <c r="AN14">
        <v>0</v>
      </c>
      <c r="AO14">
        <v>0</v>
      </c>
      <c r="AP14">
        <v>0.21968498942236955</v>
      </c>
      <c r="AQ14">
        <v>0</v>
      </c>
      <c r="AR14">
        <v>8.5208091692028969</v>
      </c>
      <c r="AS14">
        <v>7.81637603299734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627.18625273682869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87.788555513134554</v>
      </c>
      <c r="L15">
        <v>33.76553000000002</v>
      </c>
      <c r="M15">
        <v>0</v>
      </c>
      <c r="N15">
        <v>29.099851092591052</v>
      </c>
      <c r="O15">
        <v>48.861775651297997</v>
      </c>
      <c r="P15">
        <v>63.11</v>
      </c>
      <c r="Q15">
        <v>5.3411610000000032</v>
      </c>
      <c r="R15">
        <v>10.38794286152781</v>
      </c>
      <c r="S15">
        <v>6.4683806805399326</v>
      </c>
      <c r="T15">
        <v>0</v>
      </c>
      <c r="U15">
        <v>222.51307048485145</v>
      </c>
      <c r="V15">
        <v>3.41</v>
      </c>
      <c r="W15">
        <v>11.367763078847441</v>
      </c>
      <c r="X15">
        <v>36.338732532326837</v>
      </c>
      <c r="Y15">
        <v>0</v>
      </c>
      <c r="Z15">
        <v>0</v>
      </c>
      <c r="AA15">
        <v>3.4423648389592136</v>
      </c>
      <c r="AB15">
        <v>6.4545529747206594</v>
      </c>
      <c r="AC15">
        <v>4.7421567151788118</v>
      </c>
      <c r="AD15">
        <v>0</v>
      </c>
      <c r="AE15">
        <v>8.0761976305341978</v>
      </c>
      <c r="AF15">
        <v>0</v>
      </c>
      <c r="AG15">
        <v>0</v>
      </c>
      <c r="AH15">
        <v>4.6409787452349809</v>
      </c>
      <c r="AI15">
        <v>0</v>
      </c>
      <c r="AJ15">
        <v>0</v>
      </c>
      <c r="AK15">
        <v>8.3087936780929876</v>
      </c>
      <c r="AL15">
        <v>12.526050781583479</v>
      </c>
      <c r="AM15">
        <v>3.9850986100557027</v>
      </c>
      <c r="AN15">
        <v>0</v>
      </c>
      <c r="AO15">
        <v>0</v>
      </c>
      <c r="AP15">
        <v>0.21968498942236955</v>
      </c>
      <c r="AQ15">
        <v>0</v>
      </c>
      <c r="AR15">
        <v>8.5208091692028969</v>
      </c>
      <c r="AS15">
        <v>7.81637603299734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627.18582706109987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87.789447680212604</v>
      </c>
      <c r="L16">
        <v>33.769529999999961</v>
      </c>
      <c r="M16">
        <v>0</v>
      </c>
      <c r="N16">
        <v>29.099851092591052</v>
      </c>
      <c r="O16">
        <v>48.861775651297997</v>
      </c>
      <c r="P16">
        <v>63.11</v>
      </c>
      <c r="Q16">
        <v>2.8897748325242718</v>
      </c>
      <c r="R16">
        <v>10.767960547388324</v>
      </c>
      <c r="S16">
        <v>3.8594274802919712</v>
      </c>
      <c r="T16">
        <v>0</v>
      </c>
      <c r="U16">
        <v>222.51307048485145</v>
      </c>
      <c r="V16">
        <v>3.41</v>
      </c>
      <c r="W16">
        <v>11.367763078847441</v>
      </c>
      <c r="X16">
        <v>36.338732532326837</v>
      </c>
      <c r="Y16">
        <v>0</v>
      </c>
      <c r="Z16">
        <v>0</v>
      </c>
      <c r="AA16">
        <v>3.4423648389592136</v>
      </c>
      <c r="AB16">
        <v>6.4545529747206594</v>
      </c>
      <c r="AC16">
        <v>4.7421567151788118</v>
      </c>
      <c r="AD16">
        <v>0</v>
      </c>
      <c r="AE16">
        <v>8.0761976305341978</v>
      </c>
      <c r="AF16">
        <v>0</v>
      </c>
      <c r="AG16">
        <v>0</v>
      </c>
      <c r="AH16">
        <v>4.6409787452349809</v>
      </c>
      <c r="AI16">
        <v>0</v>
      </c>
      <c r="AJ16">
        <v>0</v>
      </c>
      <c r="AK16">
        <v>8.3087936780929876</v>
      </c>
      <c r="AL16">
        <v>12.526050781583479</v>
      </c>
      <c r="AM16">
        <v>3.9850986100557027</v>
      </c>
      <c r="AN16">
        <v>0</v>
      </c>
      <c r="AO16">
        <v>0</v>
      </c>
      <c r="AP16">
        <v>0.21968498942236955</v>
      </c>
      <c r="AQ16">
        <v>0</v>
      </c>
      <c r="AR16">
        <v>8.5208091692028969</v>
      </c>
      <c r="AS16">
        <v>7.81637603299734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622.51039754631461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87.789027530675583</v>
      </c>
      <c r="L17">
        <v>33.761520424842239</v>
      </c>
      <c r="M17">
        <v>0</v>
      </c>
      <c r="N17">
        <v>29.099851092591052</v>
      </c>
      <c r="O17">
        <v>48.861775651297997</v>
      </c>
      <c r="P17">
        <v>63.11</v>
      </c>
      <c r="Q17">
        <v>2.8898206052631581</v>
      </c>
      <c r="R17">
        <v>10.38794286152781</v>
      </c>
      <c r="S17">
        <v>3.2963024598930479</v>
      </c>
      <c r="T17">
        <v>0</v>
      </c>
      <c r="U17">
        <v>222.51307048485145</v>
      </c>
      <c r="V17">
        <v>3.41</v>
      </c>
      <c r="W17">
        <v>11.367763078847441</v>
      </c>
      <c r="X17">
        <v>36.338732532326837</v>
      </c>
      <c r="Y17">
        <v>0</v>
      </c>
      <c r="Z17">
        <v>0</v>
      </c>
      <c r="AA17">
        <v>3.4423648389592136</v>
      </c>
      <c r="AB17">
        <v>6.4545529747206594</v>
      </c>
      <c r="AC17">
        <v>4.7421567151788118</v>
      </c>
      <c r="AD17">
        <v>0</v>
      </c>
      <c r="AE17">
        <v>8.0761976305341978</v>
      </c>
      <c r="AF17">
        <v>0</v>
      </c>
      <c r="AG17">
        <v>0</v>
      </c>
      <c r="AH17">
        <v>4.6409787452349809</v>
      </c>
      <c r="AI17">
        <v>0</v>
      </c>
      <c r="AJ17">
        <v>0</v>
      </c>
      <c r="AK17">
        <v>8.3087936780929876</v>
      </c>
      <c r="AL17">
        <v>12.526050781583479</v>
      </c>
      <c r="AM17">
        <v>3.9850986100557027</v>
      </c>
      <c r="AN17">
        <v>0</v>
      </c>
      <c r="AO17">
        <v>0</v>
      </c>
      <c r="AP17">
        <v>0.21968498942236955</v>
      </c>
      <c r="AQ17">
        <v>0</v>
      </c>
      <c r="AR17">
        <v>8.5208091692028969</v>
      </c>
      <c r="AS17">
        <v>7.81637603299734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621.55887088809936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87.789027530675583</v>
      </c>
      <c r="L18">
        <v>33.760997578413495</v>
      </c>
      <c r="M18">
        <v>0</v>
      </c>
      <c r="N18">
        <v>29.099851092591052</v>
      </c>
      <c r="O18">
        <v>48.861775651297997</v>
      </c>
      <c r="P18">
        <v>63.11</v>
      </c>
      <c r="Q18">
        <v>2.8898206052631581</v>
      </c>
      <c r="R18">
        <v>10.38794286152781</v>
      </c>
      <c r="S18">
        <v>3.8591030232751455</v>
      </c>
      <c r="T18">
        <v>0</v>
      </c>
      <c r="U18">
        <v>222.51307048485145</v>
      </c>
      <c r="V18">
        <v>3.41</v>
      </c>
      <c r="W18">
        <v>11.367763078847441</v>
      </c>
      <c r="X18">
        <v>36.338732532326837</v>
      </c>
      <c r="Y18">
        <v>0</v>
      </c>
      <c r="Z18">
        <v>0</v>
      </c>
      <c r="AA18">
        <v>3.4423648389592136</v>
      </c>
      <c r="AB18">
        <v>6.4545529747206594</v>
      </c>
      <c r="AC18">
        <v>4.7421567151788118</v>
      </c>
      <c r="AD18">
        <v>0</v>
      </c>
      <c r="AE18">
        <v>8.0761976305341978</v>
      </c>
      <c r="AF18">
        <v>0</v>
      </c>
      <c r="AG18">
        <v>0</v>
      </c>
      <c r="AH18">
        <v>4.6409787452349809</v>
      </c>
      <c r="AI18">
        <v>0</v>
      </c>
      <c r="AJ18">
        <v>0</v>
      </c>
      <c r="AK18">
        <v>8.3087936780929876</v>
      </c>
      <c r="AL18">
        <v>12.526050781583479</v>
      </c>
      <c r="AM18">
        <v>3.9850986100557027</v>
      </c>
      <c r="AN18">
        <v>0</v>
      </c>
      <c r="AO18">
        <v>0</v>
      </c>
      <c r="AP18">
        <v>0.21968498942236955</v>
      </c>
      <c r="AQ18">
        <v>0</v>
      </c>
      <c r="AR18">
        <v>8.5208091692028969</v>
      </c>
      <c r="AS18">
        <v>7.81637603299734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622.12114860505267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87.789027530675583</v>
      </c>
      <c r="L19">
        <v>33.761017415354083</v>
      </c>
      <c r="M19">
        <v>0</v>
      </c>
      <c r="N19">
        <v>29.099851092591052</v>
      </c>
      <c r="O19">
        <v>48.861775651297997</v>
      </c>
      <c r="P19">
        <v>63.11</v>
      </c>
      <c r="Q19">
        <v>2.8901504748117723</v>
      </c>
      <c r="R19">
        <v>10.38794286152781</v>
      </c>
      <c r="S19">
        <v>3.8603399016668529</v>
      </c>
      <c r="T19">
        <v>0</v>
      </c>
      <c r="U19">
        <v>222.51307048485145</v>
      </c>
      <c r="V19">
        <v>3.41</v>
      </c>
      <c r="W19">
        <v>11.367763078847441</v>
      </c>
      <c r="X19">
        <v>36.338732532326837</v>
      </c>
      <c r="Y19">
        <v>0</v>
      </c>
      <c r="Z19">
        <v>0</v>
      </c>
      <c r="AA19">
        <v>3.4423648389592136</v>
      </c>
      <c r="AB19">
        <v>6.4545529747206594</v>
      </c>
      <c r="AC19">
        <v>4.7421567151788118</v>
      </c>
      <c r="AD19">
        <v>0</v>
      </c>
      <c r="AE19">
        <v>8.0761976305341978</v>
      </c>
      <c r="AF19">
        <v>0</v>
      </c>
      <c r="AG19">
        <v>0</v>
      </c>
      <c r="AH19">
        <v>4.6409787452349809</v>
      </c>
      <c r="AI19">
        <v>0</v>
      </c>
      <c r="AJ19">
        <v>0</v>
      </c>
      <c r="AK19">
        <v>8.3087936780929876</v>
      </c>
      <c r="AL19">
        <v>12.526050781583479</v>
      </c>
      <c r="AM19">
        <v>3.9850986100557027</v>
      </c>
      <c r="AN19">
        <v>0</v>
      </c>
      <c r="AO19">
        <v>0</v>
      </c>
      <c r="AP19">
        <v>0.21968498942236955</v>
      </c>
      <c r="AQ19">
        <v>0</v>
      </c>
      <c r="AR19">
        <v>8.5208091692028969</v>
      </c>
      <c r="AS19">
        <v>7.81637603299734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622.12273518993356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87.789027530675583</v>
      </c>
      <c r="L20">
        <v>33.761017415354083</v>
      </c>
      <c r="M20">
        <v>0</v>
      </c>
      <c r="N20">
        <v>29.099851092591052</v>
      </c>
      <c r="O20">
        <v>48.861775651297997</v>
      </c>
      <c r="P20">
        <v>63.11</v>
      </c>
      <c r="Q20">
        <v>2.8901504748117723</v>
      </c>
      <c r="R20">
        <v>10.38794286152781</v>
      </c>
      <c r="S20">
        <v>3.8603399016668529</v>
      </c>
      <c r="T20">
        <v>0</v>
      </c>
      <c r="U20">
        <v>222.51307048485145</v>
      </c>
      <c r="V20">
        <v>3.41</v>
      </c>
      <c r="W20">
        <v>11.367763078847441</v>
      </c>
      <c r="X20">
        <v>36.338732532326837</v>
      </c>
      <c r="Y20">
        <v>0</v>
      </c>
      <c r="Z20">
        <v>0</v>
      </c>
      <c r="AA20">
        <v>3.4423648389592136</v>
      </c>
      <c r="AB20">
        <v>6.4545529747206594</v>
      </c>
      <c r="AC20">
        <v>4.7421567151788118</v>
      </c>
      <c r="AD20">
        <v>0</v>
      </c>
      <c r="AE20">
        <v>8.0761976305341978</v>
      </c>
      <c r="AF20">
        <v>0</v>
      </c>
      <c r="AG20">
        <v>0</v>
      </c>
      <c r="AH20">
        <v>4.6409787452349809</v>
      </c>
      <c r="AI20">
        <v>0</v>
      </c>
      <c r="AJ20">
        <v>0</v>
      </c>
      <c r="AK20">
        <v>8.3087936780929876</v>
      </c>
      <c r="AL20">
        <v>12.526050781583479</v>
      </c>
      <c r="AM20">
        <v>3.9850986100557027</v>
      </c>
      <c r="AN20">
        <v>0</v>
      </c>
      <c r="AO20">
        <v>0</v>
      </c>
      <c r="AP20">
        <v>0.21968498942236955</v>
      </c>
      <c r="AQ20">
        <v>0</v>
      </c>
      <c r="AR20">
        <v>8.5208091692028969</v>
      </c>
      <c r="AS20">
        <v>7.81637603299734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622.12273518993356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87.789027530675583</v>
      </c>
      <c r="L21">
        <v>33.761017415354083</v>
      </c>
      <c r="M21">
        <v>0</v>
      </c>
      <c r="N21">
        <v>29.099851092591052</v>
      </c>
      <c r="O21">
        <v>48.861775651297997</v>
      </c>
      <c r="P21">
        <v>63.11</v>
      </c>
      <c r="Q21">
        <v>2.8901504748117723</v>
      </c>
      <c r="R21">
        <v>10.38794286152781</v>
      </c>
      <c r="S21">
        <v>3.8603399016668529</v>
      </c>
      <c r="T21">
        <v>0</v>
      </c>
      <c r="U21">
        <v>222.51307048485145</v>
      </c>
      <c r="V21">
        <v>3.41</v>
      </c>
      <c r="W21">
        <v>11.367763078847441</v>
      </c>
      <c r="X21">
        <v>36.338732532326837</v>
      </c>
      <c r="Y21">
        <v>0</v>
      </c>
      <c r="Z21">
        <v>0</v>
      </c>
      <c r="AA21">
        <v>3.4423648389592136</v>
      </c>
      <c r="AB21">
        <v>6.4545529747206594</v>
      </c>
      <c r="AC21">
        <v>4.7421567151788118</v>
      </c>
      <c r="AD21">
        <v>0</v>
      </c>
      <c r="AE21">
        <v>8.0761976305341978</v>
      </c>
      <c r="AF21">
        <v>0</v>
      </c>
      <c r="AG21">
        <v>0</v>
      </c>
      <c r="AH21">
        <v>4.6409787452349809</v>
      </c>
      <c r="AI21">
        <v>0</v>
      </c>
      <c r="AJ21">
        <v>0</v>
      </c>
      <c r="AK21">
        <v>8.3087936780929876</v>
      </c>
      <c r="AL21">
        <v>12.526050781583479</v>
      </c>
      <c r="AM21">
        <v>3.9850986100557027</v>
      </c>
      <c r="AN21">
        <v>0</v>
      </c>
      <c r="AO21">
        <v>0</v>
      </c>
      <c r="AP21">
        <v>0.21968498942236955</v>
      </c>
      <c r="AQ21">
        <v>0</v>
      </c>
      <c r="AR21">
        <v>8.5208091692028969</v>
      </c>
      <c r="AS21">
        <v>7.81637603299734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622.12273518993356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87.789027530675583</v>
      </c>
      <c r="L22">
        <v>33.761017415354083</v>
      </c>
      <c r="M22">
        <v>0</v>
      </c>
      <c r="N22">
        <v>29.099851092591052</v>
      </c>
      <c r="O22">
        <v>48.861775651297997</v>
      </c>
      <c r="P22">
        <v>63.11</v>
      </c>
      <c r="Q22">
        <v>2.8901504748117723</v>
      </c>
      <c r="R22">
        <v>10.38794286152781</v>
      </c>
      <c r="S22">
        <v>3.8603399016668529</v>
      </c>
      <c r="T22">
        <v>0</v>
      </c>
      <c r="U22">
        <v>222.51307048485145</v>
      </c>
      <c r="V22">
        <v>3.41</v>
      </c>
      <c r="W22">
        <v>11.367763078847441</v>
      </c>
      <c r="X22">
        <v>36.338732532326837</v>
      </c>
      <c r="Y22">
        <v>0</v>
      </c>
      <c r="Z22">
        <v>0</v>
      </c>
      <c r="AA22">
        <v>3.4423648389592136</v>
      </c>
      <c r="AB22">
        <v>6.4545529747206594</v>
      </c>
      <c r="AC22">
        <v>4.7421567151788118</v>
      </c>
      <c r="AD22">
        <v>0</v>
      </c>
      <c r="AE22">
        <v>8.0761976305341978</v>
      </c>
      <c r="AF22">
        <v>0</v>
      </c>
      <c r="AG22">
        <v>0</v>
      </c>
      <c r="AH22">
        <v>4.6409787452349809</v>
      </c>
      <c r="AI22">
        <v>0</v>
      </c>
      <c r="AJ22">
        <v>0</v>
      </c>
      <c r="AK22">
        <v>8.3087936780929876</v>
      </c>
      <c r="AL22">
        <v>12.526050781583479</v>
      </c>
      <c r="AM22">
        <v>3.9850986100557027</v>
      </c>
      <c r="AN22">
        <v>0</v>
      </c>
      <c r="AO22">
        <v>0</v>
      </c>
      <c r="AP22">
        <v>0.21968498942236955</v>
      </c>
      <c r="AQ22">
        <v>0</v>
      </c>
      <c r="AR22">
        <v>8.5208091692028969</v>
      </c>
      <c r="AS22">
        <v>7.81637603299734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622.12273518993356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86.82114457366778</v>
      </c>
      <c r="L23">
        <v>33.761017415354083</v>
      </c>
      <c r="M23">
        <v>0</v>
      </c>
      <c r="N23">
        <v>29.099851092591052</v>
      </c>
      <c r="O23">
        <v>48.861775651297997</v>
      </c>
      <c r="P23">
        <v>63.11</v>
      </c>
      <c r="Q23">
        <v>2.7889649009708739</v>
      </c>
      <c r="R23">
        <v>5.7890487536793174</v>
      </c>
      <c r="S23">
        <v>3.8603399016668529</v>
      </c>
      <c r="T23">
        <v>0</v>
      </c>
      <c r="U23">
        <v>222.51307048485145</v>
      </c>
      <c r="V23">
        <v>3.41</v>
      </c>
      <c r="W23">
        <v>11.367763078847441</v>
      </c>
      <c r="X23">
        <v>36.338732532326837</v>
      </c>
      <c r="Y23">
        <v>0</v>
      </c>
      <c r="Z23">
        <v>0</v>
      </c>
      <c r="AA23">
        <v>3.4423648389592136</v>
      </c>
      <c r="AB23">
        <v>6.4545529747206594</v>
      </c>
      <c r="AC23">
        <v>4.7421567151788118</v>
      </c>
      <c r="AD23">
        <v>0</v>
      </c>
      <c r="AE23">
        <v>8.0761976305341978</v>
      </c>
      <c r="AF23">
        <v>0</v>
      </c>
      <c r="AG23">
        <v>0</v>
      </c>
      <c r="AH23">
        <v>4.6409787452349809</v>
      </c>
      <c r="AI23">
        <v>0</v>
      </c>
      <c r="AJ23">
        <v>0</v>
      </c>
      <c r="AK23">
        <v>8.3087936780929876</v>
      </c>
      <c r="AL23">
        <v>12.526050781583479</v>
      </c>
      <c r="AM23">
        <v>3.9850986100557027</v>
      </c>
      <c r="AN23">
        <v>0</v>
      </c>
      <c r="AO23">
        <v>0</v>
      </c>
      <c r="AP23">
        <v>0.21968498942236955</v>
      </c>
      <c r="AQ23">
        <v>0</v>
      </c>
      <c r="AR23">
        <v>8.5208091692028969</v>
      </c>
      <c r="AS23">
        <v>7.81637603299734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616.45477255123637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86.82114457366778</v>
      </c>
      <c r="L24">
        <v>33.761731769044978</v>
      </c>
      <c r="M24">
        <v>0</v>
      </c>
      <c r="N24">
        <v>29.099851092591052</v>
      </c>
      <c r="O24">
        <v>48.861775651297997</v>
      </c>
      <c r="P24">
        <v>63.11</v>
      </c>
      <c r="Q24">
        <v>2.7889649009708739</v>
      </c>
      <c r="R24">
        <v>5.7890487536793174</v>
      </c>
      <c r="S24">
        <v>3.8603399016668529</v>
      </c>
      <c r="T24">
        <v>0</v>
      </c>
      <c r="U24">
        <v>222.51307048485145</v>
      </c>
      <c r="V24">
        <v>3.41</v>
      </c>
      <c r="W24">
        <v>11.367763078847441</v>
      </c>
      <c r="X24">
        <v>36.338732532326837</v>
      </c>
      <c r="Y24">
        <v>0</v>
      </c>
      <c r="Z24">
        <v>0</v>
      </c>
      <c r="AA24">
        <v>6.8847294239334289</v>
      </c>
      <c r="AB24">
        <v>6.4545529747206594</v>
      </c>
      <c r="AC24">
        <v>4.7421567151788118</v>
      </c>
      <c r="AD24">
        <v>0</v>
      </c>
      <c r="AE24">
        <v>8.0761976305341978</v>
      </c>
      <c r="AF24">
        <v>0</v>
      </c>
      <c r="AG24">
        <v>0</v>
      </c>
      <c r="AH24">
        <v>4.9890522104898913</v>
      </c>
      <c r="AI24">
        <v>0</v>
      </c>
      <c r="AJ24">
        <v>0</v>
      </c>
      <c r="AK24">
        <v>8.3087936780929876</v>
      </c>
      <c r="AL24">
        <v>12.526050781583479</v>
      </c>
      <c r="AM24">
        <v>3.9850986100557027</v>
      </c>
      <c r="AN24">
        <v>0</v>
      </c>
      <c r="AO24">
        <v>0</v>
      </c>
      <c r="AP24">
        <v>0.21968498942236955</v>
      </c>
      <c r="AQ24">
        <v>0</v>
      </c>
      <c r="AR24">
        <v>8.5208091692028969</v>
      </c>
      <c r="AS24">
        <v>7.81637603299734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620.24592495515662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86.82114457366778</v>
      </c>
      <c r="L25">
        <v>33.767948142663371</v>
      </c>
      <c r="M25">
        <v>0</v>
      </c>
      <c r="N25">
        <v>29.099851092591052</v>
      </c>
      <c r="O25">
        <v>48.861775651297997</v>
      </c>
      <c r="P25">
        <v>63.11</v>
      </c>
      <c r="Q25">
        <v>3.7122437898664424</v>
      </c>
      <c r="R25">
        <v>7.5080143894485678</v>
      </c>
      <c r="S25">
        <v>4.1524594158118537</v>
      </c>
      <c r="T25">
        <v>0</v>
      </c>
      <c r="U25">
        <v>222.51307048485145</v>
      </c>
      <c r="V25">
        <v>3.41</v>
      </c>
      <c r="W25">
        <v>11.367763078847441</v>
      </c>
      <c r="X25">
        <v>36.338732532326837</v>
      </c>
      <c r="Y25">
        <v>0</v>
      </c>
      <c r="Z25">
        <v>0</v>
      </c>
      <c r="AA25">
        <v>6.8847294239334289</v>
      </c>
      <c r="AB25">
        <v>6.4545529747206594</v>
      </c>
      <c r="AC25">
        <v>4.7421567151788118</v>
      </c>
      <c r="AD25">
        <v>2.2332321065584244</v>
      </c>
      <c r="AE25">
        <v>8.0761976305341978</v>
      </c>
      <c r="AF25">
        <v>0</v>
      </c>
      <c r="AG25">
        <v>0</v>
      </c>
      <c r="AH25">
        <v>10.442202230744421</v>
      </c>
      <c r="AI25">
        <v>0</v>
      </c>
      <c r="AJ25">
        <v>0</v>
      </c>
      <c r="AK25">
        <v>8.3087936780929876</v>
      </c>
      <c r="AL25">
        <v>12.526050781583479</v>
      </c>
      <c r="AM25">
        <v>3.9850986100557027</v>
      </c>
      <c r="AN25">
        <v>0</v>
      </c>
      <c r="AO25">
        <v>0</v>
      </c>
      <c r="AP25">
        <v>0.21968498942236955</v>
      </c>
      <c r="AQ25">
        <v>0</v>
      </c>
      <c r="AR25">
        <v>8.5208091692028969</v>
      </c>
      <c r="AS25">
        <v>7.81637603299734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630.87288749439767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86.82114457366778</v>
      </c>
      <c r="L26">
        <v>33.764376817508698</v>
      </c>
      <c r="M26">
        <v>0</v>
      </c>
      <c r="N26">
        <v>29.099851092591052</v>
      </c>
      <c r="O26">
        <v>48.861775651297997</v>
      </c>
      <c r="P26">
        <v>63.11</v>
      </c>
      <c r="Q26">
        <v>3.1600242895522386</v>
      </c>
      <c r="R26">
        <v>5.8688452516398337</v>
      </c>
      <c r="S26">
        <v>3.86</v>
      </c>
      <c r="T26">
        <v>0</v>
      </c>
      <c r="U26">
        <v>222.51307048485145</v>
      </c>
      <c r="V26">
        <v>3.4</v>
      </c>
      <c r="W26">
        <v>11.37</v>
      </c>
      <c r="X26">
        <v>36.33974804816738</v>
      </c>
      <c r="Y26">
        <v>0</v>
      </c>
      <c r="Z26">
        <v>0</v>
      </c>
      <c r="AA26">
        <v>6.8847294239334289</v>
      </c>
      <c r="AB26">
        <v>6.4545529747206594</v>
      </c>
      <c r="AC26">
        <v>4.7421567151788118</v>
      </c>
      <c r="AD26">
        <v>2.2332321065584244</v>
      </c>
      <c r="AE26">
        <v>8.0761976305341978</v>
      </c>
      <c r="AF26">
        <v>0</v>
      </c>
      <c r="AG26">
        <v>0</v>
      </c>
      <c r="AH26">
        <v>10.442202230744421</v>
      </c>
      <c r="AI26">
        <v>0</v>
      </c>
      <c r="AJ26">
        <v>0</v>
      </c>
      <c r="AK26">
        <v>8.3087936780929876</v>
      </c>
      <c r="AL26">
        <v>12.526050781583479</v>
      </c>
      <c r="AM26">
        <v>3.9850986100557027</v>
      </c>
      <c r="AN26">
        <v>0</v>
      </c>
      <c r="AO26">
        <v>0</v>
      </c>
      <c r="AP26">
        <v>0.21968498942236955</v>
      </c>
      <c r="AQ26">
        <v>0</v>
      </c>
      <c r="AR26">
        <v>8.5208091692028969</v>
      </c>
      <c r="AS26">
        <v>7.81637603299734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628.37872055230127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86.82151027436835</v>
      </c>
      <c r="L27">
        <v>63.27</v>
      </c>
      <c r="M27">
        <v>0</v>
      </c>
      <c r="N27">
        <v>29.099851092591052</v>
      </c>
      <c r="O27">
        <v>48.861775651297997</v>
      </c>
      <c r="P27">
        <v>64.902319060813625</v>
      </c>
      <c r="Q27">
        <v>5.34</v>
      </c>
      <c r="R27">
        <v>9.6384190783777051</v>
      </c>
      <c r="S27">
        <v>6.47</v>
      </c>
      <c r="T27">
        <v>0</v>
      </c>
      <c r="U27">
        <v>222.51307048485145</v>
      </c>
      <c r="V27">
        <v>3.41</v>
      </c>
      <c r="W27">
        <v>11.367763078847441</v>
      </c>
      <c r="X27">
        <v>36.338732532326837</v>
      </c>
      <c r="Y27">
        <v>0</v>
      </c>
      <c r="Z27">
        <v>0</v>
      </c>
      <c r="AA27">
        <v>6.8847294239334289</v>
      </c>
      <c r="AB27">
        <v>6.4545529747206594</v>
      </c>
      <c r="AC27">
        <v>2.3710781456832133</v>
      </c>
      <c r="AD27">
        <v>2.2332321065584244</v>
      </c>
      <c r="AE27">
        <v>8.0761976305341978</v>
      </c>
      <c r="AF27">
        <v>0</v>
      </c>
      <c r="AG27">
        <v>0</v>
      </c>
      <c r="AH27">
        <v>10.442202230744421</v>
      </c>
      <c r="AI27">
        <v>0</v>
      </c>
      <c r="AJ27">
        <v>0</v>
      </c>
      <c r="AK27">
        <v>8.3087936780929876</v>
      </c>
      <c r="AL27">
        <v>12.526050781583479</v>
      </c>
      <c r="AM27">
        <v>3.9850986100557027</v>
      </c>
      <c r="AN27">
        <v>0</v>
      </c>
      <c r="AO27">
        <v>0</v>
      </c>
      <c r="AP27">
        <v>0.21968498942236955</v>
      </c>
      <c r="AQ27">
        <v>0</v>
      </c>
      <c r="AR27">
        <v>8.5208091692028969</v>
      </c>
      <c r="AS27">
        <v>7.81637603299734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665.87224702700382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86.82151027436835</v>
      </c>
      <c r="L28">
        <v>63.27</v>
      </c>
      <c r="M28">
        <v>0</v>
      </c>
      <c r="N28">
        <v>29.099851092591052</v>
      </c>
      <c r="O28">
        <v>48.861775651297997</v>
      </c>
      <c r="P28">
        <v>64.902319060813625</v>
      </c>
      <c r="Q28">
        <v>5.34</v>
      </c>
      <c r="R28">
        <v>10.38794286152781</v>
      </c>
      <c r="S28">
        <v>6.47</v>
      </c>
      <c r="T28">
        <v>0</v>
      </c>
      <c r="U28">
        <v>222.51307048485145</v>
      </c>
      <c r="V28">
        <v>3.41</v>
      </c>
      <c r="W28">
        <v>11.367763078847441</v>
      </c>
      <c r="X28">
        <v>36.338732532326837</v>
      </c>
      <c r="Y28">
        <v>0</v>
      </c>
      <c r="Z28">
        <v>0</v>
      </c>
      <c r="AA28">
        <v>6.8847294239334289</v>
      </c>
      <c r="AB28">
        <v>6.4545529747206594</v>
      </c>
      <c r="AC28">
        <v>2.3710781456832133</v>
      </c>
      <c r="AD28">
        <v>2.2332321065584244</v>
      </c>
      <c r="AE28">
        <v>8.0761976305341978</v>
      </c>
      <c r="AF28">
        <v>0</v>
      </c>
      <c r="AG28">
        <v>0</v>
      </c>
      <c r="AH28">
        <v>10.442202230744421</v>
      </c>
      <c r="AI28">
        <v>0.77971891755317246</v>
      </c>
      <c r="AJ28">
        <v>0</v>
      </c>
      <c r="AK28">
        <v>8.3087936780929876</v>
      </c>
      <c r="AL28">
        <v>12.526050781583479</v>
      </c>
      <c r="AM28">
        <v>3.9850986100557027</v>
      </c>
      <c r="AN28">
        <v>0</v>
      </c>
      <c r="AO28">
        <v>0</v>
      </c>
      <c r="AP28">
        <v>0.21968498942236955</v>
      </c>
      <c r="AQ28">
        <v>0</v>
      </c>
      <c r="AR28">
        <v>8.5208091692028969</v>
      </c>
      <c r="AS28">
        <v>7.81637603299734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667.40148972770703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86.82151027436835</v>
      </c>
      <c r="L29">
        <v>63.27</v>
      </c>
      <c r="M29">
        <v>0</v>
      </c>
      <c r="N29">
        <v>29.099851092591052</v>
      </c>
      <c r="O29">
        <v>48.861775651297997</v>
      </c>
      <c r="P29">
        <v>64.902319060813625</v>
      </c>
      <c r="Q29">
        <v>5.34</v>
      </c>
      <c r="R29">
        <v>10.38794286152781</v>
      </c>
      <c r="S29">
        <v>6.47</v>
      </c>
      <c r="T29">
        <v>0</v>
      </c>
      <c r="U29">
        <v>222.51307048485145</v>
      </c>
      <c r="V29">
        <v>3.41</v>
      </c>
      <c r="W29">
        <v>11.367763078847441</v>
      </c>
      <c r="X29">
        <v>36.338732532326837</v>
      </c>
      <c r="Y29">
        <v>0</v>
      </c>
      <c r="Z29">
        <v>0</v>
      </c>
      <c r="AA29">
        <v>6.8847294239334289</v>
      </c>
      <c r="AB29">
        <v>6.4545529747206594</v>
      </c>
      <c r="AC29">
        <v>2.3710781456832133</v>
      </c>
      <c r="AD29">
        <v>2.2332321065584244</v>
      </c>
      <c r="AE29">
        <v>8.0761976305341978</v>
      </c>
      <c r="AF29">
        <v>0</v>
      </c>
      <c r="AG29">
        <v>0</v>
      </c>
      <c r="AH29">
        <v>10.442202230744421</v>
      </c>
      <c r="AI29">
        <v>4.00588335785684</v>
      </c>
      <c r="AJ29">
        <v>0</v>
      </c>
      <c r="AK29">
        <v>8.3087936780929876</v>
      </c>
      <c r="AL29">
        <v>12.526050781583479</v>
      </c>
      <c r="AM29">
        <v>3.9850986100557027</v>
      </c>
      <c r="AN29">
        <v>0</v>
      </c>
      <c r="AO29">
        <v>0</v>
      </c>
      <c r="AP29">
        <v>0.21968498942236955</v>
      </c>
      <c r="AQ29">
        <v>0</v>
      </c>
      <c r="AR29">
        <v>8.5208091692028969</v>
      </c>
      <c r="AS29">
        <v>7.81637603299734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670.62765416801062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86.82151027436835</v>
      </c>
      <c r="L30">
        <v>48.237986804519558</v>
      </c>
      <c r="M30">
        <v>0</v>
      </c>
      <c r="N30">
        <v>29.099851092591052</v>
      </c>
      <c r="O30">
        <v>48.861775651297997</v>
      </c>
      <c r="P30">
        <v>64.902319060813625</v>
      </c>
      <c r="Q30">
        <v>5.34</v>
      </c>
      <c r="R30">
        <v>10.38794286152781</v>
      </c>
      <c r="S30">
        <v>6.47</v>
      </c>
      <c r="T30">
        <v>0</v>
      </c>
      <c r="U30">
        <v>222.51307048485145</v>
      </c>
      <c r="V30">
        <v>3.41</v>
      </c>
      <c r="W30">
        <v>11.367763078847441</v>
      </c>
      <c r="X30">
        <v>36.338732532326837</v>
      </c>
      <c r="Y30">
        <v>0</v>
      </c>
      <c r="Z30">
        <v>0</v>
      </c>
      <c r="AA30">
        <v>6.8847294239334289</v>
      </c>
      <c r="AB30">
        <v>6.4545529747206594</v>
      </c>
      <c r="AC30">
        <v>2.3710781456832133</v>
      </c>
      <c r="AD30">
        <v>2.2332321065584244</v>
      </c>
      <c r="AE30">
        <v>8.0761976305341978</v>
      </c>
      <c r="AF30">
        <v>0</v>
      </c>
      <c r="AG30">
        <v>0</v>
      </c>
      <c r="AH30">
        <v>10.442202230744421</v>
      </c>
      <c r="AI30">
        <v>8.0117662919212709</v>
      </c>
      <c r="AJ30">
        <v>0</v>
      </c>
      <c r="AK30">
        <v>8.3087936780929876</v>
      </c>
      <c r="AL30">
        <v>12.526050781583479</v>
      </c>
      <c r="AM30">
        <v>3.9850986100557027</v>
      </c>
      <c r="AN30">
        <v>0</v>
      </c>
      <c r="AO30">
        <v>0</v>
      </c>
      <c r="AP30">
        <v>0.21968498942236955</v>
      </c>
      <c r="AQ30">
        <v>0</v>
      </c>
      <c r="AR30">
        <v>8.5208091692028969</v>
      </c>
      <c r="AS30">
        <v>7.81637603299734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659.60152390659459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86.82151027436835</v>
      </c>
      <c r="L31">
        <v>52.309163760595467</v>
      </c>
      <c r="M31">
        <v>0</v>
      </c>
      <c r="N31">
        <v>29.099851092591052</v>
      </c>
      <c r="O31">
        <v>48.861775651297997</v>
      </c>
      <c r="P31">
        <v>64.902319060813625</v>
      </c>
      <c r="Q31">
        <v>2.8901504748117723</v>
      </c>
      <c r="R31">
        <v>5.7892604434149568</v>
      </c>
      <c r="S31">
        <v>3.8603399016668529</v>
      </c>
      <c r="T31">
        <v>0</v>
      </c>
      <c r="U31">
        <v>222.51307048485145</v>
      </c>
      <c r="V31">
        <v>3.41</v>
      </c>
      <c r="W31">
        <v>11.367763078847441</v>
      </c>
      <c r="X31">
        <v>36.338732532326837</v>
      </c>
      <c r="Y31">
        <v>0</v>
      </c>
      <c r="Z31">
        <v>0</v>
      </c>
      <c r="AA31">
        <v>6.8847294239334289</v>
      </c>
      <c r="AB31">
        <v>6.4545529747206594</v>
      </c>
      <c r="AC31">
        <v>2.3710781456832133</v>
      </c>
      <c r="AD31">
        <v>2.2332321065584244</v>
      </c>
      <c r="AE31">
        <v>8.0761976305341978</v>
      </c>
      <c r="AF31">
        <v>0</v>
      </c>
      <c r="AG31">
        <v>0</v>
      </c>
      <c r="AH31">
        <v>10.442202230744421</v>
      </c>
      <c r="AI31">
        <v>8.0117662919212709</v>
      </c>
      <c r="AJ31">
        <v>0</v>
      </c>
      <c r="AK31">
        <v>8.3087936780929876</v>
      </c>
      <c r="AL31">
        <v>12.526050781583479</v>
      </c>
      <c r="AM31">
        <v>3.9850986100557027</v>
      </c>
      <c r="AN31">
        <v>0</v>
      </c>
      <c r="AO31">
        <v>0</v>
      </c>
      <c r="AP31">
        <v>0.21968498942236955</v>
      </c>
      <c r="AQ31">
        <v>0</v>
      </c>
      <c r="AR31">
        <v>8.5208091692028969</v>
      </c>
      <c r="AS31">
        <v>7.81637603299734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654.01450882103632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86.82151027436835</v>
      </c>
      <c r="L32">
        <v>33.768865167823499</v>
      </c>
      <c r="M32">
        <v>0</v>
      </c>
      <c r="N32">
        <v>29.099851092591052</v>
      </c>
      <c r="O32">
        <v>48.861775651297997</v>
      </c>
      <c r="P32">
        <v>64.902319060813625</v>
      </c>
      <c r="Q32">
        <v>2.8903175830529366</v>
      </c>
      <c r="R32">
        <v>5.7888685747359876</v>
      </c>
      <c r="S32">
        <v>3.86</v>
      </c>
      <c r="T32">
        <v>0</v>
      </c>
      <c r="U32">
        <v>222.51307048485145</v>
      </c>
      <c r="V32">
        <v>3.4</v>
      </c>
      <c r="W32">
        <v>11.367763078847441</v>
      </c>
      <c r="X32">
        <v>36.338732532326837</v>
      </c>
      <c r="Y32">
        <v>0</v>
      </c>
      <c r="Z32">
        <v>0</v>
      </c>
      <c r="AA32">
        <v>6.8847294239334289</v>
      </c>
      <c r="AB32">
        <v>6.4545529747206594</v>
      </c>
      <c r="AC32">
        <v>2.3710781456832133</v>
      </c>
      <c r="AD32">
        <v>2.2332321065584244</v>
      </c>
      <c r="AE32">
        <v>8.0761976305341978</v>
      </c>
      <c r="AF32">
        <v>0</v>
      </c>
      <c r="AG32">
        <v>0</v>
      </c>
      <c r="AH32">
        <v>10.442202230744421</v>
      </c>
      <c r="AI32">
        <v>8.0117662919212709</v>
      </c>
      <c r="AJ32">
        <v>0</v>
      </c>
      <c r="AK32">
        <v>8.3087936780929876</v>
      </c>
      <c r="AL32">
        <v>12.526050781583479</v>
      </c>
      <c r="AM32">
        <v>3.9850986100557027</v>
      </c>
      <c r="AN32">
        <v>0</v>
      </c>
      <c r="AO32">
        <v>0</v>
      </c>
      <c r="AP32">
        <v>0.21968498942236955</v>
      </c>
      <c r="AQ32">
        <v>0</v>
      </c>
      <c r="AR32">
        <v>10.008569661594203</v>
      </c>
      <c r="AS32">
        <v>7.81637603299734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636.95140605855102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86.82151027436835</v>
      </c>
      <c r="L33">
        <v>33.761575460486732</v>
      </c>
      <c r="M33">
        <v>0</v>
      </c>
      <c r="N33">
        <v>29.099851092591052</v>
      </c>
      <c r="O33">
        <v>48.861775651297997</v>
      </c>
      <c r="P33">
        <v>64.902319060813625</v>
      </c>
      <c r="Q33">
        <v>2.8903175830529366</v>
      </c>
      <c r="R33">
        <v>5.7888685747359876</v>
      </c>
      <c r="S33">
        <v>3.86</v>
      </c>
      <c r="T33">
        <v>0</v>
      </c>
      <c r="U33">
        <v>222.51307048485145</v>
      </c>
      <c r="V33">
        <v>3.4</v>
      </c>
      <c r="W33">
        <v>11.368171314389699</v>
      </c>
      <c r="X33">
        <v>36.340000000000003</v>
      </c>
      <c r="Y33">
        <v>0</v>
      </c>
      <c r="Z33">
        <v>0</v>
      </c>
      <c r="AA33">
        <v>6.8847294239334289</v>
      </c>
      <c r="AB33">
        <v>6.4545529747206594</v>
      </c>
      <c r="AC33">
        <v>2.3710781456832133</v>
      </c>
      <c r="AD33">
        <v>2.2332321065584244</v>
      </c>
      <c r="AE33">
        <v>8.0761976305341978</v>
      </c>
      <c r="AF33">
        <v>0</v>
      </c>
      <c r="AG33">
        <v>0</v>
      </c>
      <c r="AH33">
        <v>10.442202230744421</v>
      </c>
      <c r="AI33">
        <v>8.0117662919212709</v>
      </c>
      <c r="AJ33">
        <v>0</v>
      </c>
      <c r="AK33">
        <v>8.3087936780929876</v>
      </c>
      <c r="AL33">
        <v>12.526050781583479</v>
      </c>
      <c r="AM33">
        <v>3.9850986100557027</v>
      </c>
      <c r="AN33">
        <v>0</v>
      </c>
      <c r="AO33">
        <v>0</v>
      </c>
      <c r="AP33">
        <v>0.21968498942236955</v>
      </c>
      <c r="AQ33">
        <v>0</v>
      </c>
      <c r="AR33">
        <v>10.008569661594203</v>
      </c>
      <c r="AS33">
        <v>7.81637603299734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636.94579205442949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86.82151027436835</v>
      </c>
      <c r="L34">
        <v>33.761575460486732</v>
      </c>
      <c r="M34">
        <v>0</v>
      </c>
      <c r="N34">
        <v>29.099851092591052</v>
      </c>
      <c r="O34">
        <v>48.861775651297997</v>
      </c>
      <c r="P34">
        <v>64.902319060813625</v>
      </c>
      <c r="Q34">
        <v>2.8903175830529366</v>
      </c>
      <c r="R34">
        <v>5.7888685747359876</v>
      </c>
      <c r="S34">
        <v>3.86</v>
      </c>
      <c r="T34">
        <v>0</v>
      </c>
      <c r="U34">
        <v>222.51307048485145</v>
      </c>
      <c r="V34">
        <v>3.4</v>
      </c>
      <c r="W34">
        <v>11.368171314389699</v>
      </c>
      <c r="X34">
        <v>36.340000000000003</v>
      </c>
      <c r="Y34">
        <v>0</v>
      </c>
      <c r="Z34">
        <v>0</v>
      </c>
      <c r="AA34">
        <v>6.8847294239334289</v>
      </c>
      <c r="AB34">
        <v>6.4545529747206594</v>
      </c>
      <c r="AC34">
        <v>2.3710781456832133</v>
      </c>
      <c r="AD34">
        <v>2.2332321065584244</v>
      </c>
      <c r="AE34">
        <v>8.0761976305341978</v>
      </c>
      <c r="AF34">
        <v>0</v>
      </c>
      <c r="AG34">
        <v>0</v>
      </c>
      <c r="AH34">
        <v>10.442202230744421</v>
      </c>
      <c r="AI34">
        <v>4.00588335785684</v>
      </c>
      <c r="AJ34">
        <v>0</v>
      </c>
      <c r="AK34">
        <v>8.3087936780929876</v>
      </c>
      <c r="AL34">
        <v>12.526050781583479</v>
      </c>
      <c r="AM34">
        <v>3.9850986100557027</v>
      </c>
      <c r="AN34">
        <v>0</v>
      </c>
      <c r="AO34">
        <v>0</v>
      </c>
      <c r="AP34">
        <v>0.21968498942236955</v>
      </c>
      <c r="AQ34">
        <v>0</v>
      </c>
      <c r="AR34">
        <v>10.008569661594203</v>
      </c>
      <c r="AS34">
        <v>7.81637603299734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632.93990912036509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86.82151027436835</v>
      </c>
      <c r="L35">
        <v>33.761575460486732</v>
      </c>
      <c r="M35">
        <v>0</v>
      </c>
      <c r="N35">
        <v>29.099851092591052</v>
      </c>
      <c r="O35">
        <v>48.861775651297997</v>
      </c>
      <c r="P35">
        <v>64.902319060813625</v>
      </c>
      <c r="Q35">
        <v>2.8903175830529366</v>
      </c>
      <c r="R35">
        <v>5.7888685747359876</v>
      </c>
      <c r="S35">
        <v>3.86</v>
      </c>
      <c r="T35">
        <v>0</v>
      </c>
      <c r="U35">
        <v>222.51307048485145</v>
      </c>
      <c r="V35">
        <v>1.931562999999999</v>
      </c>
      <c r="W35">
        <v>6.7494762781350479</v>
      </c>
      <c r="X35">
        <v>34.728604359517142</v>
      </c>
      <c r="Y35">
        <v>0</v>
      </c>
      <c r="Z35">
        <v>0</v>
      </c>
      <c r="AA35">
        <v>6.8038192011251768</v>
      </c>
      <c r="AB35">
        <v>6.4545529747206594</v>
      </c>
      <c r="AC35">
        <v>2.3710781456832133</v>
      </c>
      <c r="AD35">
        <v>2.2332321065584244</v>
      </c>
      <c r="AE35">
        <v>8.0761976305341978</v>
      </c>
      <c r="AF35">
        <v>0</v>
      </c>
      <c r="AG35">
        <v>0</v>
      </c>
      <c r="AH35">
        <v>10.442202230744421</v>
      </c>
      <c r="AI35">
        <v>0.77971891755317246</v>
      </c>
      <c r="AJ35">
        <v>0</v>
      </c>
      <c r="AK35">
        <v>8.3087936780929876</v>
      </c>
      <c r="AL35">
        <v>9.821562388812394</v>
      </c>
      <c r="AM35">
        <v>3.9850986100557027</v>
      </c>
      <c r="AN35">
        <v>0</v>
      </c>
      <c r="AO35">
        <v>0</v>
      </c>
      <c r="AP35">
        <v>0.21968498942236955</v>
      </c>
      <c r="AQ35">
        <v>0</v>
      </c>
      <c r="AR35">
        <v>8.5208091692028969</v>
      </c>
      <c r="AS35">
        <v>7.81637603299734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617.74205789535335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86.82151027436835</v>
      </c>
      <c r="L36">
        <v>33.761575460486732</v>
      </c>
      <c r="M36">
        <v>0</v>
      </c>
      <c r="N36">
        <v>29.099851092591052</v>
      </c>
      <c r="O36">
        <v>48.861775651297997</v>
      </c>
      <c r="P36">
        <v>64.902319060813625</v>
      </c>
      <c r="Q36">
        <v>2.8903175830529366</v>
      </c>
      <c r="R36">
        <v>5.7888685747359876</v>
      </c>
      <c r="S36">
        <v>3.86</v>
      </c>
      <c r="T36">
        <v>0</v>
      </c>
      <c r="U36">
        <v>222.51307048485145</v>
      </c>
      <c r="V36">
        <v>1.931562999999999</v>
      </c>
      <c r="W36">
        <v>6.7494762781350479</v>
      </c>
      <c r="X36">
        <v>34.728604359517142</v>
      </c>
      <c r="Y36">
        <v>0</v>
      </c>
      <c r="Z36">
        <v>0</v>
      </c>
      <c r="AA36">
        <v>3.4261052273792791</v>
      </c>
      <c r="AB36">
        <v>3.2272764873603297</v>
      </c>
      <c r="AC36">
        <v>2.3710781456832133</v>
      </c>
      <c r="AD36">
        <v>2.2332321065584244</v>
      </c>
      <c r="AE36">
        <v>8.0761976305341978</v>
      </c>
      <c r="AF36">
        <v>0</v>
      </c>
      <c r="AG36">
        <v>0</v>
      </c>
      <c r="AH36">
        <v>10.442202230744421</v>
      </c>
      <c r="AI36">
        <v>0</v>
      </c>
      <c r="AJ36">
        <v>0</v>
      </c>
      <c r="AK36">
        <v>8.3087936780929876</v>
      </c>
      <c r="AL36">
        <v>9.821562388812394</v>
      </c>
      <c r="AM36">
        <v>3.9850986100557027</v>
      </c>
      <c r="AN36">
        <v>0</v>
      </c>
      <c r="AO36">
        <v>0</v>
      </c>
      <c r="AP36">
        <v>0.21968498942236955</v>
      </c>
      <c r="AQ36">
        <v>0</v>
      </c>
      <c r="AR36">
        <v>8.5208091692028969</v>
      </c>
      <c r="AS36">
        <v>7.81637603299734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610.35734851669395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86.82151027436835</v>
      </c>
      <c r="L37">
        <v>33.761575460486732</v>
      </c>
      <c r="M37">
        <v>0</v>
      </c>
      <c r="N37">
        <v>29.097541800000002</v>
      </c>
      <c r="O37">
        <v>48.86</v>
      </c>
      <c r="P37">
        <v>64.909014972551162</v>
      </c>
      <c r="Q37">
        <v>2.8903175830529366</v>
      </c>
      <c r="R37">
        <v>5.5832021824943636</v>
      </c>
      <c r="S37">
        <v>3.86</v>
      </c>
      <c r="T37">
        <v>0</v>
      </c>
      <c r="U37">
        <v>222.51307048485145</v>
      </c>
      <c r="V37">
        <v>1.931562999999999</v>
      </c>
      <c r="W37">
        <v>6.7494762781350479</v>
      </c>
      <c r="X37">
        <v>28.94</v>
      </c>
      <c r="Y37">
        <v>0</v>
      </c>
      <c r="Z37">
        <v>0</v>
      </c>
      <c r="AA37">
        <v>3.4261052273792791</v>
      </c>
      <c r="AB37">
        <v>3.2272764873603297</v>
      </c>
      <c r="AC37">
        <v>2.3710781456832133</v>
      </c>
      <c r="AD37">
        <v>2.2332321065584244</v>
      </c>
      <c r="AE37">
        <v>8.0761976305341978</v>
      </c>
      <c r="AF37">
        <v>0</v>
      </c>
      <c r="AG37">
        <v>0</v>
      </c>
      <c r="AH37">
        <v>10.442202230744421</v>
      </c>
      <c r="AI37">
        <v>0</v>
      </c>
      <c r="AJ37">
        <v>0</v>
      </c>
      <c r="AK37">
        <v>8.3087936780929876</v>
      </c>
      <c r="AL37">
        <v>9.821562388812394</v>
      </c>
      <c r="AM37">
        <v>3.9850986100557027</v>
      </c>
      <c r="AN37">
        <v>0</v>
      </c>
      <c r="AO37">
        <v>0</v>
      </c>
      <c r="AP37">
        <v>0.21968498942236955</v>
      </c>
      <c r="AQ37">
        <v>0</v>
      </c>
      <c r="AR37">
        <v>8.5208091692028969</v>
      </c>
      <c r="AS37">
        <v>7.81637603299734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604.36568873278372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86.82151027436835</v>
      </c>
      <c r="L38">
        <v>33.761575460486732</v>
      </c>
      <c r="M38">
        <v>0</v>
      </c>
      <c r="N38">
        <v>29.097541800000002</v>
      </c>
      <c r="O38">
        <v>48.86</v>
      </c>
      <c r="P38">
        <v>64.909014972551162</v>
      </c>
      <c r="Q38">
        <v>2.8903175830529366</v>
      </c>
      <c r="R38">
        <v>5.5832021824943636</v>
      </c>
      <c r="S38">
        <v>3.86</v>
      </c>
      <c r="T38">
        <v>0</v>
      </c>
      <c r="U38">
        <v>222.51307048485145</v>
      </c>
      <c r="V38">
        <v>1.931562999999999</v>
      </c>
      <c r="W38">
        <v>6.7494762781350479</v>
      </c>
      <c r="X38">
        <v>24.121150612298798</v>
      </c>
      <c r="Y38">
        <v>0</v>
      </c>
      <c r="Z38">
        <v>0</v>
      </c>
      <c r="AA38">
        <v>3.4261052273792791</v>
      </c>
      <c r="AB38">
        <v>3.2272764873603297</v>
      </c>
      <c r="AC38">
        <v>2.3710781456832133</v>
      </c>
      <c r="AD38">
        <v>2.2332321065584244</v>
      </c>
      <c r="AE38">
        <v>8.0761976305341978</v>
      </c>
      <c r="AF38">
        <v>0</v>
      </c>
      <c r="AG38">
        <v>0</v>
      </c>
      <c r="AH38">
        <v>5.3371256757448009</v>
      </c>
      <c r="AI38">
        <v>0</v>
      </c>
      <c r="AJ38">
        <v>0</v>
      </c>
      <c r="AK38">
        <v>8.3087936780929876</v>
      </c>
      <c r="AL38">
        <v>9.821562388812394</v>
      </c>
      <c r="AM38">
        <v>3.9850986100557027</v>
      </c>
      <c r="AN38">
        <v>0</v>
      </c>
      <c r="AO38">
        <v>0</v>
      </c>
      <c r="AP38">
        <v>0.21968498942236955</v>
      </c>
      <c r="AQ38">
        <v>0</v>
      </c>
      <c r="AR38">
        <v>8.5208091692028969</v>
      </c>
      <c r="AS38">
        <v>7.81637603299734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594.44176279008286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86.82151027436835</v>
      </c>
      <c r="L39">
        <v>33.761575460486732</v>
      </c>
      <c r="M39">
        <v>0</v>
      </c>
      <c r="N39">
        <v>29.097541800000002</v>
      </c>
      <c r="O39">
        <v>48.86</v>
      </c>
      <c r="P39">
        <v>64.909014972551162</v>
      </c>
      <c r="Q39">
        <v>2.8903175830529366</v>
      </c>
      <c r="R39">
        <v>5.5832021824943636</v>
      </c>
      <c r="S39">
        <v>3.86</v>
      </c>
      <c r="T39">
        <v>0</v>
      </c>
      <c r="U39">
        <v>222.51307048485145</v>
      </c>
      <c r="V39">
        <v>1.9325167250088477</v>
      </c>
      <c r="W39">
        <v>6.75</v>
      </c>
      <c r="X39">
        <v>19.292755323332017</v>
      </c>
      <c r="Y39">
        <v>0</v>
      </c>
      <c r="Z39">
        <v>0</v>
      </c>
      <c r="AA39">
        <v>3.4261052273792791</v>
      </c>
      <c r="AB39">
        <v>3.2272764873603297</v>
      </c>
      <c r="AC39">
        <v>2.3710781456832133</v>
      </c>
      <c r="AD39">
        <v>2.2332321065584244</v>
      </c>
      <c r="AE39">
        <v>8.0761976305341978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8.3087936780929876</v>
      </c>
      <c r="AL39">
        <v>9.821562388812394</v>
      </c>
      <c r="AM39">
        <v>3.9850986100557027</v>
      </c>
      <c r="AN39">
        <v>0</v>
      </c>
      <c r="AO39">
        <v>0</v>
      </c>
      <c r="AP39">
        <v>0.21968498942236955</v>
      </c>
      <c r="AQ39">
        <v>0</v>
      </c>
      <c r="AR39">
        <v>8.5208091692028969</v>
      </c>
      <c r="AS39">
        <v>7.81637603299734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584.27771927224512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86.82151027436835</v>
      </c>
      <c r="L40">
        <v>33.761575460486732</v>
      </c>
      <c r="M40">
        <v>0</v>
      </c>
      <c r="N40">
        <v>29.097541800000002</v>
      </c>
      <c r="O40">
        <v>48.86</v>
      </c>
      <c r="P40">
        <v>64.909014972551162</v>
      </c>
      <c r="Q40">
        <v>2.8903175830529366</v>
      </c>
      <c r="R40">
        <v>5.5832021824943636</v>
      </c>
      <c r="S40">
        <v>3.86</v>
      </c>
      <c r="T40">
        <v>0</v>
      </c>
      <c r="U40">
        <v>222.51307048485145</v>
      </c>
      <c r="V40">
        <v>1.9325167250088477</v>
      </c>
      <c r="W40">
        <v>6.75</v>
      </c>
      <c r="X40">
        <v>19.292755323332017</v>
      </c>
      <c r="Y40">
        <v>0</v>
      </c>
      <c r="Z40">
        <v>0</v>
      </c>
      <c r="AA40">
        <v>3.4261052273792791</v>
      </c>
      <c r="AB40">
        <v>3.2272764873603297</v>
      </c>
      <c r="AC40">
        <v>2.3710781456832133</v>
      </c>
      <c r="AD40">
        <v>2.2332321065584244</v>
      </c>
      <c r="AE40">
        <v>8.0761976305341978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8.3087936780929876</v>
      </c>
      <c r="AL40">
        <v>9.821562388812394</v>
      </c>
      <c r="AM40">
        <v>3.9850986100557027</v>
      </c>
      <c r="AN40">
        <v>0</v>
      </c>
      <c r="AO40">
        <v>0</v>
      </c>
      <c r="AP40">
        <v>0.21968498942236955</v>
      </c>
      <c r="AQ40">
        <v>0</v>
      </c>
      <c r="AR40">
        <v>8.5208091692028969</v>
      </c>
      <c r="AS40">
        <v>7.81637603299734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584.27771927224512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86.82151027436835</v>
      </c>
      <c r="L41">
        <v>33.761575460486732</v>
      </c>
      <c r="M41">
        <v>0</v>
      </c>
      <c r="N41">
        <v>29.097541800000002</v>
      </c>
      <c r="O41">
        <v>48.86</v>
      </c>
      <c r="P41">
        <v>64.909014972551162</v>
      </c>
      <c r="Q41">
        <v>2.8903175830529366</v>
      </c>
      <c r="R41">
        <v>5.5832021824943636</v>
      </c>
      <c r="S41">
        <v>3.86</v>
      </c>
      <c r="T41">
        <v>0</v>
      </c>
      <c r="U41">
        <v>222.51307048485145</v>
      </c>
      <c r="V41">
        <v>1.9325167250088477</v>
      </c>
      <c r="W41">
        <v>6.7494762781350479</v>
      </c>
      <c r="X41">
        <v>19.293937916264749</v>
      </c>
      <c r="Y41">
        <v>0</v>
      </c>
      <c r="Z41">
        <v>0</v>
      </c>
      <c r="AA41">
        <v>3.4261052273792791</v>
      </c>
      <c r="AB41">
        <v>3.2272764873603297</v>
      </c>
      <c r="AC41">
        <v>2.3710781456832133</v>
      </c>
      <c r="AD41">
        <v>2.2332321065584244</v>
      </c>
      <c r="AE41">
        <v>8.0761976305341978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8.3087936780929876</v>
      </c>
      <c r="AL41">
        <v>13.095416518416526</v>
      </c>
      <c r="AM41">
        <v>3.9850986100557027</v>
      </c>
      <c r="AN41">
        <v>0</v>
      </c>
      <c r="AO41">
        <v>0</v>
      </c>
      <c r="AP41">
        <v>0.21968498942236955</v>
      </c>
      <c r="AQ41">
        <v>0</v>
      </c>
      <c r="AR41">
        <v>8.5208091692028969</v>
      </c>
      <c r="AS41">
        <v>7.81637603299734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587.55223227291697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86.82151027436835</v>
      </c>
      <c r="L42">
        <v>33.761575460486732</v>
      </c>
      <c r="M42">
        <v>0</v>
      </c>
      <c r="N42">
        <v>29.097541800000002</v>
      </c>
      <c r="O42">
        <v>48.86</v>
      </c>
      <c r="P42">
        <v>64.909014972551162</v>
      </c>
      <c r="Q42">
        <v>2.8903175830529366</v>
      </c>
      <c r="R42">
        <v>5.5832021824943636</v>
      </c>
      <c r="S42">
        <v>3.86</v>
      </c>
      <c r="T42">
        <v>0</v>
      </c>
      <c r="U42">
        <v>222.51307048485145</v>
      </c>
      <c r="V42">
        <v>1.9325167250088477</v>
      </c>
      <c r="W42">
        <v>6.7494762781350479</v>
      </c>
      <c r="X42">
        <v>19.293937916264749</v>
      </c>
      <c r="Y42">
        <v>0</v>
      </c>
      <c r="Z42">
        <v>0</v>
      </c>
      <c r="AA42">
        <v>3.4261052273792791</v>
      </c>
      <c r="AB42">
        <v>3.2272764873603297</v>
      </c>
      <c r="AC42">
        <v>2.3710781456832133</v>
      </c>
      <c r="AD42">
        <v>2.2332321065584244</v>
      </c>
      <c r="AE42">
        <v>8.0761976305341978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8.3087936780929876</v>
      </c>
      <c r="AL42">
        <v>13.095416518416526</v>
      </c>
      <c r="AM42">
        <v>3.9850986100557027</v>
      </c>
      <c r="AN42">
        <v>0</v>
      </c>
      <c r="AO42">
        <v>0</v>
      </c>
      <c r="AP42">
        <v>0.21968498942236955</v>
      </c>
      <c r="AQ42">
        <v>0</v>
      </c>
      <c r="AR42">
        <v>8.5208091692028969</v>
      </c>
      <c r="AS42">
        <v>7.81637603299734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587.55223227291697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86.82151027436835</v>
      </c>
      <c r="L43">
        <v>33.761575460486732</v>
      </c>
      <c r="M43">
        <v>0</v>
      </c>
      <c r="N43">
        <v>29.097541800000002</v>
      </c>
      <c r="O43">
        <v>48.86</v>
      </c>
      <c r="P43">
        <v>64.909014972551162</v>
      </c>
      <c r="Q43">
        <v>2.8903175830529366</v>
      </c>
      <c r="R43">
        <v>5.5832021824943636</v>
      </c>
      <c r="S43">
        <v>3.86</v>
      </c>
      <c r="T43">
        <v>0</v>
      </c>
      <c r="U43">
        <v>222.51307048485145</v>
      </c>
      <c r="V43">
        <v>1.9325167250088477</v>
      </c>
      <c r="W43">
        <v>6.7494762781350479</v>
      </c>
      <c r="X43">
        <v>19.293937916264749</v>
      </c>
      <c r="Y43">
        <v>0</v>
      </c>
      <c r="Z43">
        <v>0</v>
      </c>
      <c r="AA43">
        <v>3.4261052273792791</v>
      </c>
      <c r="AB43">
        <v>3.2272764873603297</v>
      </c>
      <c r="AC43">
        <v>2.3710781456832133</v>
      </c>
      <c r="AD43">
        <v>2.2332321065584244</v>
      </c>
      <c r="AE43">
        <v>8.0761976305341978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8.3087936780929876</v>
      </c>
      <c r="AL43">
        <v>13.095416518416526</v>
      </c>
      <c r="AM43">
        <v>3.9850986100557027</v>
      </c>
      <c r="AN43">
        <v>0</v>
      </c>
      <c r="AO43">
        <v>0</v>
      </c>
      <c r="AP43">
        <v>0.21968498942236955</v>
      </c>
      <c r="AQ43">
        <v>0</v>
      </c>
      <c r="AR43">
        <v>10.008569661594203</v>
      </c>
      <c r="AS43">
        <v>7.81637603299734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589.03999276530817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86.82151027436835</v>
      </c>
      <c r="L44">
        <v>33.761575460486732</v>
      </c>
      <c r="M44">
        <v>0</v>
      </c>
      <c r="N44">
        <v>29.097541800000002</v>
      </c>
      <c r="O44">
        <v>48.86</v>
      </c>
      <c r="P44">
        <v>64.909014972551162</v>
      </c>
      <c r="Q44">
        <v>2.8903175830529366</v>
      </c>
      <c r="R44">
        <v>5.5832021824943636</v>
      </c>
      <c r="S44">
        <v>3.86</v>
      </c>
      <c r="T44">
        <v>0</v>
      </c>
      <c r="U44">
        <v>222.51307048485145</v>
      </c>
      <c r="V44">
        <v>1.9325167250088477</v>
      </c>
      <c r="W44">
        <v>6.7494762781350479</v>
      </c>
      <c r="X44">
        <v>19.293937916264749</v>
      </c>
      <c r="Y44">
        <v>0</v>
      </c>
      <c r="Z44">
        <v>0</v>
      </c>
      <c r="AA44">
        <v>0</v>
      </c>
      <c r="AB44">
        <v>3.2272764873603297</v>
      </c>
      <c r="AC44">
        <v>2.3710781456832133</v>
      </c>
      <c r="AD44">
        <v>2.2332321065584244</v>
      </c>
      <c r="AE44">
        <v>8.0761976305341978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8.3087936780929876</v>
      </c>
      <c r="AL44">
        <v>13.095416518416526</v>
      </c>
      <c r="AM44">
        <v>3.9850986100557027</v>
      </c>
      <c r="AN44">
        <v>0</v>
      </c>
      <c r="AO44">
        <v>0</v>
      </c>
      <c r="AP44">
        <v>0.21968498942236955</v>
      </c>
      <c r="AQ44">
        <v>0</v>
      </c>
      <c r="AR44">
        <v>10.008569661594203</v>
      </c>
      <c r="AS44">
        <v>7.81637603299734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585.61388753792892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86.82151027436835</v>
      </c>
      <c r="L45">
        <v>33.761575460486732</v>
      </c>
      <c r="M45">
        <v>0</v>
      </c>
      <c r="N45">
        <v>29.097541800000002</v>
      </c>
      <c r="O45">
        <v>48.86</v>
      </c>
      <c r="P45">
        <v>64.909014972551162</v>
      </c>
      <c r="Q45">
        <v>2.8903175830529366</v>
      </c>
      <c r="R45">
        <v>5.5832021824943636</v>
      </c>
      <c r="S45">
        <v>3.86</v>
      </c>
      <c r="T45">
        <v>0</v>
      </c>
      <c r="U45">
        <v>222.51307048485145</v>
      </c>
      <c r="V45">
        <v>1.9325167250088477</v>
      </c>
      <c r="W45">
        <v>6.7494762781350479</v>
      </c>
      <c r="X45">
        <v>19.293937916264749</v>
      </c>
      <c r="Y45">
        <v>0</v>
      </c>
      <c r="Z45">
        <v>0</v>
      </c>
      <c r="AA45">
        <v>0</v>
      </c>
      <c r="AB45">
        <v>3.2272764873603297</v>
      </c>
      <c r="AC45">
        <v>2.3710781456832133</v>
      </c>
      <c r="AD45">
        <v>0</v>
      </c>
      <c r="AE45">
        <v>4.038098921371815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8.3087936780929876</v>
      </c>
      <c r="AL45">
        <v>13.095416518416526</v>
      </c>
      <c r="AM45">
        <v>3.9850986100557027</v>
      </c>
      <c r="AN45">
        <v>0</v>
      </c>
      <c r="AO45">
        <v>0</v>
      </c>
      <c r="AP45">
        <v>0</v>
      </c>
      <c r="AQ45">
        <v>0</v>
      </c>
      <c r="AR45">
        <v>7.8445544692028975</v>
      </c>
      <c r="AS45">
        <v>7.81637603299734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576.95885654039444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86.82151027436835</v>
      </c>
      <c r="L46">
        <v>33.761575460486732</v>
      </c>
      <c r="M46">
        <v>0</v>
      </c>
      <c r="N46">
        <v>29.097541800000002</v>
      </c>
      <c r="O46">
        <v>48.86</v>
      </c>
      <c r="P46">
        <v>64.909014972551162</v>
      </c>
      <c r="Q46">
        <v>2.8903175830529366</v>
      </c>
      <c r="R46">
        <v>5.5832021824943636</v>
      </c>
      <c r="S46">
        <v>3.86</v>
      </c>
      <c r="T46">
        <v>0</v>
      </c>
      <c r="U46">
        <v>222.51307048485145</v>
      </c>
      <c r="V46">
        <v>1.931562999999999</v>
      </c>
      <c r="W46">
        <v>6.7494762781350479</v>
      </c>
      <c r="X46">
        <v>19.293937916264749</v>
      </c>
      <c r="Y46">
        <v>0</v>
      </c>
      <c r="Z46">
        <v>0</v>
      </c>
      <c r="AA46">
        <v>0</v>
      </c>
      <c r="AB46">
        <v>3.2272764873603297</v>
      </c>
      <c r="AC46">
        <v>2.3710781456832133</v>
      </c>
      <c r="AD46">
        <v>0</v>
      </c>
      <c r="AE46">
        <v>4.038098921371815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8.3087936780929876</v>
      </c>
      <c r="AL46">
        <v>13.095416518416526</v>
      </c>
      <c r="AM46">
        <v>3.9850986100557027</v>
      </c>
      <c r="AN46">
        <v>0</v>
      </c>
      <c r="AO46">
        <v>0</v>
      </c>
      <c r="AP46">
        <v>0</v>
      </c>
      <c r="AQ46">
        <v>0</v>
      </c>
      <c r="AR46">
        <v>7.8445544692028975</v>
      </c>
      <c r="AS46">
        <v>7.81637603299734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576.95790281538564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86.82151027436835</v>
      </c>
      <c r="L47">
        <v>33.761575460486732</v>
      </c>
      <c r="M47">
        <v>0</v>
      </c>
      <c r="N47">
        <v>29.097541800000002</v>
      </c>
      <c r="O47">
        <v>48.86</v>
      </c>
      <c r="P47">
        <v>64.909014972551162</v>
      </c>
      <c r="Q47">
        <v>2.8903175830529366</v>
      </c>
      <c r="R47">
        <v>5.5832021824943636</v>
      </c>
      <c r="S47">
        <v>3.86</v>
      </c>
      <c r="T47">
        <v>0</v>
      </c>
      <c r="U47">
        <v>222.51307048485145</v>
      </c>
      <c r="V47">
        <v>1.931562999999999</v>
      </c>
      <c r="W47">
        <v>6.7494762781350479</v>
      </c>
      <c r="X47">
        <v>19.293937916264749</v>
      </c>
      <c r="Y47">
        <v>0</v>
      </c>
      <c r="Z47">
        <v>0</v>
      </c>
      <c r="AA47">
        <v>0</v>
      </c>
      <c r="AB47">
        <v>3.2272764873603297</v>
      </c>
      <c r="AC47">
        <v>2.3710781456832133</v>
      </c>
      <c r="AD47">
        <v>0</v>
      </c>
      <c r="AE47">
        <v>4.038098921371815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8.3087936780929876</v>
      </c>
      <c r="AL47">
        <v>13.095416518416526</v>
      </c>
      <c r="AM47">
        <v>3.9850986100557027</v>
      </c>
      <c r="AN47">
        <v>0</v>
      </c>
      <c r="AO47">
        <v>0</v>
      </c>
      <c r="AP47">
        <v>0</v>
      </c>
      <c r="AQ47">
        <v>0</v>
      </c>
      <c r="AR47">
        <v>7.8445544692028975</v>
      </c>
      <c r="AS47">
        <v>7.81637603299734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576.95790281538564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86.82151027436835</v>
      </c>
      <c r="L48">
        <v>33.761575460486732</v>
      </c>
      <c r="M48">
        <v>0</v>
      </c>
      <c r="N48">
        <v>29.097541800000002</v>
      </c>
      <c r="O48">
        <v>48.86</v>
      </c>
      <c r="P48">
        <v>64.909014972551162</v>
      </c>
      <c r="Q48">
        <v>2.8903175830529366</v>
      </c>
      <c r="R48">
        <v>5.5832021824943636</v>
      </c>
      <c r="S48">
        <v>3.86</v>
      </c>
      <c r="T48">
        <v>0</v>
      </c>
      <c r="U48">
        <v>222.51307048485145</v>
      </c>
      <c r="V48">
        <v>1.931562999999999</v>
      </c>
      <c r="W48">
        <v>6.7494762781350479</v>
      </c>
      <c r="X48">
        <v>19.293937916264749</v>
      </c>
      <c r="Y48">
        <v>0</v>
      </c>
      <c r="Z48">
        <v>0</v>
      </c>
      <c r="AA48">
        <v>0</v>
      </c>
      <c r="AB48">
        <v>3.2272764873603297</v>
      </c>
      <c r="AC48">
        <v>2.3710781456832133</v>
      </c>
      <c r="AD48">
        <v>0</v>
      </c>
      <c r="AE48">
        <v>4.038098921371815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8.3087936780929876</v>
      </c>
      <c r="AL48">
        <v>13.095416518416526</v>
      </c>
      <c r="AM48">
        <v>3.9850986100557027</v>
      </c>
      <c r="AN48">
        <v>0</v>
      </c>
      <c r="AO48">
        <v>0</v>
      </c>
      <c r="AP48">
        <v>0</v>
      </c>
      <c r="AQ48">
        <v>0</v>
      </c>
      <c r="AR48">
        <v>7.8445544692028975</v>
      </c>
      <c r="AS48">
        <v>7.81637603299734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576.95790281538564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86.82151027436835</v>
      </c>
      <c r="L49">
        <v>33.761575460486732</v>
      </c>
      <c r="M49">
        <v>0</v>
      </c>
      <c r="N49">
        <v>29.097541800000002</v>
      </c>
      <c r="O49">
        <v>48.86</v>
      </c>
      <c r="P49">
        <v>65.159011178731078</v>
      </c>
      <c r="Q49">
        <v>2.8903175830529366</v>
      </c>
      <c r="R49">
        <v>5.5832021824943636</v>
      </c>
      <c r="S49">
        <v>3.86</v>
      </c>
      <c r="T49">
        <v>0</v>
      </c>
      <c r="U49">
        <v>222.51307048485145</v>
      </c>
      <c r="V49">
        <v>1.931562999999999</v>
      </c>
      <c r="W49">
        <v>6.7494762781350479</v>
      </c>
      <c r="X49">
        <v>19.293937916264749</v>
      </c>
      <c r="Y49">
        <v>0</v>
      </c>
      <c r="Z49">
        <v>0</v>
      </c>
      <c r="AA49">
        <v>0</v>
      </c>
      <c r="AB49">
        <v>3.2272764873603297</v>
      </c>
      <c r="AC49">
        <v>2.3710781456832133</v>
      </c>
      <c r="AD49">
        <v>0</v>
      </c>
      <c r="AE49">
        <v>4.038098921371815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8.3087936780929876</v>
      </c>
      <c r="AL49">
        <v>13.095416518416526</v>
      </c>
      <c r="AM49">
        <v>3.9850986100557027</v>
      </c>
      <c r="AN49">
        <v>0</v>
      </c>
      <c r="AO49">
        <v>0</v>
      </c>
      <c r="AP49">
        <v>1.7574809312092796</v>
      </c>
      <c r="AQ49">
        <v>0</v>
      </c>
      <c r="AR49">
        <v>7.8445544692028975</v>
      </c>
      <c r="AS49">
        <v>7.81637603299734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578.96537995277492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86.82151027436835</v>
      </c>
      <c r="L50">
        <v>33.761575460486732</v>
      </c>
      <c r="M50">
        <v>0</v>
      </c>
      <c r="N50">
        <v>29.097541800000002</v>
      </c>
      <c r="O50">
        <v>48.86</v>
      </c>
      <c r="P50">
        <v>65.159011178731078</v>
      </c>
      <c r="Q50">
        <v>2.8903175830529366</v>
      </c>
      <c r="R50">
        <v>5.5832021824943636</v>
      </c>
      <c r="S50">
        <v>3.86</v>
      </c>
      <c r="T50">
        <v>0</v>
      </c>
      <c r="U50">
        <v>222.51307048485145</v>
      </c>
      <c r="V50">
        <v>1.931562999999999</v>
      </c>
      <c r="W50">
        <v>6.7494762781350479</v>
      </c>
      <c r="X50">
        <v>19.293937916264749</v>
      </c>
      <c r="Y50">
        <v>0</v>
      </c>
      <c r="Z50">
        <v>0</v>
      </c>
      <c r="AA50">
        <v>0</v>
      </c>
      <c r="AB50">
        <v>3.2272764873603297</v>
      </c>
      <c r="AC50">
        <v>2.3710781456832133</v>
      </c>
      <c r="AD50">
        <v>0</v>
      </c>
      <c r="AE50">
        <v>4.038098921371815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8.3087936780929876</v>
      </c>
      <c r="AL50">
        <v>13.095416518416526</v>
      </c>
      <c r="AM50">
        <v>3.9850986100557027</v>
      </c>
      <c r="AN50">
        <v>0</v>
      </c>
      <c r="AO50">
        <v>0</v>
      </c>
      <c r="AP50">
        <v>1.7574809312092796</v>
      </c>
      <c r="AQ50">
        <v>0</v>
      </c>
      <c r="AR50">
        <v>7.8445544692028975</v>
      </c>
      <c r="AS50">
        <v>7.81637603299734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578.96537995277492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86.82151027436835</v>
      </c>
      <c r="L51">
        <v>33.761575460486732</v>
      </c>
      <c r="M51">
        <v>0</v>
      </c>
      <c r="N51">
        <v>29.097541800000002</v>
      </c>
      <c r="O51">
        <v>48.86</v>
      </c>
      <c r="P51">
        <v>65.159011178731078</v>
      </c>
      <c r="Q51">
        <v>2.8903175830529366</v>
      </c>
      <c r="R51">
        <v>5.7888685747359876</v>
      </c>
      <c r="S51">
        <v>3.86</v>
      </c>
      <c r="T51">
        <v>0</v>
      </c>
      <c r="U51">
        <v>222.51307048485145</v>
      </c>
      <c r="V51">
        <v>1.931562999999999</v>
      </c>
      <c r="W51">
        <v>6.7494762781350479</v>
      </c>
      <c r="X51">
        <v>19.293937916264749</v>
      </c>
      <c r="Y51">
        <v>0</v>
      </c>
      <c r="Z51">
        <v>0</v>
      </c>
      <c r="AA51">
        <v>0</v>
      </c>
      <c r="AB51">
        <v>3.2272764873603297</v>
      </c>
      <c r="AC51">
        <v>2.3710781456832133</v>
      </c>
      <c r="AD51">
        <v>0</v>
      </c>
      <c r="AE51">
        <v>4.038098921371815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8.3087936780929876</v>
      </c>
      <c r="AL51">
        <v>13.095416518416526</v>
      </c>
      <c r="AM51">
        <v>3.9850986100557027</v>
      </c>
      <c r="AN51">
        <v>0</v>
      </c>
      <c r="AO51">
        <v>0</v>
      </c>
      <c r="AP51">
        <v>1.7574809312092796</v>
      </c>
      <c r="AQ51">
        <v>0</v>
      </c>
      <c r="AR51">
        <v>8.1150564000000003</v>
      </c>
      <c r="AS51">
        <v>7.81637603299734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579.4415482758136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86.82151027436835</v>
      </c>
      <c r="L52">
        <v>33.761575460486732</v>
      </c>
      <c r="M52">
        <v>0</v>
      </c>
      <c r="N52">
        <v>29.097541800000002</v>
      </c>
      <c r="O52">
        <v>48.86</v>
      </c>
      <c r="P52">
        <v>65.159011178731078</v>
      </c>
      <c r="Q52">
        <v>2.8903175830529366</v>
      </c>
      <c r="R52">
        <v>5.7888685747359876</v>
      </c>
      <c r="S52">
        <v>3.86</v>
      </c>
      <c r="T52">
        <v>0</v>
      </c>
      <c r="U52">
        <v>222.51307048485145</v>
      </c>
      <c r="V52">
        <v>1.931562999999999</v>
      </c>
      <c r="W52">
        <v>6.7494762781350479</v>
      </c>
      <c r="X52">
        <v>19.293937916264749</v>
      </c>
      <c r="Y52">
        <v>0</v>
      </c>
      <c r="Z52">
        <v>0</v>
      </c>
      <c r="AA52">
        <v>0</v>
      </c>
      <c r="AB52">
        <v>3.2272764873603297</v>
      </c>
      <c r="AC52">
        <v>2.3710781456832133</v>
      </c>
      <c r="AD52">
        <v>0</v>
      </c>
      <c r="AE52">
        <v>4.038098921371815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8.3087936780929876</v>
      </c>
      <c r="AL52">
        <v>13.095416518416526</v>
      </c>
      <c r="AM52">
        <v>3.9850986100557027</v>
      </c>
      <c r="AN52">
        <v>0</v>
      </c>
      <c r="AO52">
        <v>0</v>
      </c>
      <c r="AP52">
        <v>1.7574809312092796</v>
      </c>
      <c r="AQ52">
        <v>0</v>
      </c>
      <c r="AR52">
        <v>8.1150564000000003</v>
      </c>
      <c r="AS52">
        <v>7.81637603299734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579.4415482758136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86.82151027436835</v>
      </c>
      <c r="L53">
        <v>33.761575460486732</v>
      </c>
      <c r="M53">
        <v>0</v>
      </c>
      <c r="N53">
        <v>29.097541800000002</v>
      </c>
      <c r="O53">
        <v>48.86</v>
      </c>
      <c r="P53">
        <v>66.790000000000006</v>
      </c>
      <c r="Q53">
        <v>2.8903175830529366</v>
      </c>
      <c r="R53">
        <v>5.7888685747359876</v>
      </c>
      <c r="S53">
        <v>3.86</v>
      </c>
      <c r="T53">
        <v>0</v>
      </c>
      <c r="U53">
        <v>222.51307048485145</v>
      </c>
      <c r="V53">
        <v>1.931562999999999</v>
      </c>
      <c r="W53">
        <v>6.7494762781350479</v>
      </c>
      <c r="X53">
        <v>19.293937916264749</v>
      </c>
      <c r="Y53">
        <v>0</v>
      </c>
      <c r="Z53">
        <v>0</v>
      </c>
      <c r="AA53">
        <v>0</v>
      </c>
      <c r="AB53">
        <v>3.2272764873603297</v>
      </c>
      <c r="AC53">
        <v>0</v>
      </c>
      <c r="AD53">
        <v>0</v>
      </c>
      <c r="AE53">
        <v>4.038098921371815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8.3087936780929876</v>
      </c>
      <c r="AL53">
        <v>13.095416518416526</v>
      </c>
      <c r="AM53">
        <v>3.9850986100557027</v>
      </c>
      <c r="AN53">
        <v>0</v>
      </c>
      <c r="AO53">
        <v>0</v>
      </c>
      <c r="AP53">
        <v>0</v>
      </c>
      <c r="AQ53">
        <v>0</v>
      </c>
      <c r="AR53">
        <v>8.1150564000000003</v>
      </c>
      <c r="AS53">
        <v>7.81637603299734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576.94397802019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86.82151027436835</v>
      </c>
      <c r="L54">
        <v>33.761575460486732</v>
      </c>
      <c r="M54">
        <v>0</v>
      </c>
      <c r="N54">
        <v>29.097541800000002</v>
      </c>
      <c r="O54">
        <v>48.86</v>
      </c>
      <c r="P54">
        <v>66.790000000000006</v>
      </c>
      <c r="Q54">
        <v>2.8903175830529366</v>
      </c>
      <c r="R54">
        <v>5.7888685747359876</v>
      </c>
      <c r="S54">
        <v>3.86</v>
      </c>
      <c r="T54">
        <v>0</v>
      </c>
      <c r="U54">
        <v>222.51307048485145</v>
      </c>
      <c r="V54">
        <v>1.931562999999999</v>
      </c>
      <c r="W54">
        <v>6.7494762781350479</v>
      </c>
      <c r="X54">
        <v>19.293937916264749</v>
      </c>
      <c r="Y54">
        <v>0</v>
      </c>
      <c r="Z54">
        <v>0</v>
      </c>
      <c r="AA54">
        <v>0</v>
      </c>
      <c r="AB54">
        <v>3.2272764873603297</v>
      </c>
      <c r="AC54">
        <v>0</v>
      </c>
      <c r="AD54">
        <v>0</v>
      </c>
      <c r="AE54">
        <v>4.038098921371815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8.3087936780929876</v>
      </c>
      <c r="AL54">
        <v>13.095416518416526</v>
      </c>
      <c r="AM54">
        <v>3.9850986100557027</v>
      </c>
      <c r="AN54">
        <v>0</v>
      </c>
      <c r="AO54">
        <v>0</v>
      </c>
      <c r="AP54">
        <v>0</v>
      </c>
      <c r="AQ54">
        <v>0</v>
      </c>
      <c r="AR54">
        <v>8.1150564000000003</v>
      </c>
      <c r="AS54">
        <v>7.81637603299734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576.94397802019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86.82151027436835</v>
      </c>
      <c r="L55">
        <v>33.761575460486732</v>
      </c>
      <c r="M55">
        <v>0</v>
      </c>
      <c r="N55">
        <v>29.097541800000002</v>
      </c>
      <c r="O55">
        <v>48.86</v>
      </c>
      <c r="P55">
        <v>66.790000000000006</v>
      </c>
      <c r="Q55">
        <v>2.8903175830529366</v>
      </c>
      <c r="R55">
        <v>5.7888685747359876</v>
      </c>
      <c r="S55">
        <v>3.86</v>
      </c>
      <c r="T55">
        <v>0</v>
      </c>
      <c r="U55">
        <v>222.51307048485145</v>
      </c>
      <c r="V55">
        <v>1.9325167250088477</v>
      </c>
      <c r="W55">
        <v>6.7494762781350479</v>
      </c>
      <c r="X55">
        <v>19.293937916264749</v>
      </c>
      <c r="Y55">
        <v>0</v>
      </c>
      <c r="Z55">
        <v>0</v>
      </c>
      <c r="AA55">
        <v>0</v>
      </c>
      <c r="AB55">
        <v>3.2272764873603297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8.3087936780929876</v>
      </c>
      <c r="AL55">
        <v>13.095416518416526</v>
      </c>
      <c r="AM55">
        <v>3.9850986100557027</v>
      </c>
      <c r="AN55">
        <v>0</v>
      </c>
      <c r="AO55">
        <v>0</v>
      </c>
      <c r="AP55">
        <v>0</v>
      </c>
      <c r="AQ55">
        <v>0</v>
      </c>
      <c r="AR55">
        <v>8.1150564000000003</v>
      </c>
      <c r="AS55">
        <v>7.81637603299734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572.90683282382702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86.82151027436835</v>
      </c>
      <c r="L56">
        <v>33.761575460486732</v>
      </c>
      <c r="M56">
        <v>0</v>
      </c>
      <c r="N56">
        <v>29.097541800000002</v>
      </c>
      <c r="O56">
        <v>48.86</v>
      </c>
      <c r="P56">
        <v>66.790000000000006</v>
      </c>
      <c r="Q56">
        <v>2.8903175830529366</v>
      </c>
      <c r="R56">
        <v>5.7888685747359876</v>
      </c>
      <c r="S56">
        <v>3.86</v>
      </c>
      <c r="T56">
        <v>0</v>
      </c>
      <c r="U56">
        <v>222.51307048485145</v>
      </c>
      <c r="V56">
        <v>1.9325167250088477</v>
      </c>
      <c r="W56">
        <v>6.7494762781350479</v>
      </c>
      <c r="X56">
        <v>19.293937916264749</v>
      </c>
      <c r="Y56">
        <v>0</v>
      </c>
      <c r="Z56">
        <v>0</v>
      </c>
      <c r="AA56">
        <v>0</v>
      </c>
      <c r="AB56">
        <v>3.2272764873603297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8.3087936780929876</v>
      </c>
      <c r="AL56">
        <v>13.095416518416526</v>
      </c>
      <c r="AM56">
        <v>3.9850986100557027</v>
      </c>
      <c r="AN56">
        <v>0</v>
      </c>
      <c r="AO56">
        <v>0</v>
      </c>
      <c r="AP56">
        <v>0</v>
      </c>
      <c r="AQ56">
        <v>0</v>
      </c>
      <c r="AR56">
        <v>8.1150564000000003</v>
      </c>
      <c r="AS56">
        <v>7.81637603299734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572.90683282382702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86.82151027436835</v>
      </c>
      <c r="L57">
        <v>33.761575460486732</v>
      </c>
      <c r="M57">
        <v>0</v>
      </c>
      <c r="N57">
        <v>29.097541800000002</v>
      </c>
      <c r="O57">
        <v>48.86</v>
      </c>
      <c r="P57">
        <v>66.790000000000006</v>
      </c>
      <c r="Q57">
        <v>2.8903175830529366</v>
      </c>
      <c r="R57">
        <v>5.7888685747359876</v>
      </c>
      <c r="S57">
        <v>3.86</v>
      </c>
      <c r="T57">
        <v>0</v>
      </c>
      <c r="U57">
        <v>222.51307048485145</v>
      </c>
      <c r="V57">
        <v>1.9325167250088477</v>
      </c>
      <c r="W57">
        <v>6.7494762781350479</v>
      </c>
      <c r="X57">
        <v>19.293937916264749</v>
      </c>
      <c r="Y57">
        <v>0</v>
      </c>
      <c r="Z57">
        <v>0</v>
      </c>
      <c r="AA57">
        <v>0</v>
      </c>
      <c r="AB57">
        <v>3.2272764873603297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8.3087936780929876</v>
      </c>
      <c r="AL57">
        <v>13.095416518416526</v>
      </c>
      <c r="AM57">
        <v>3.9850986100557027</v>
      </c>
      <c r="AN57">
        <v>0</v>
      </c>
      <c r="AO57">
        <v>0</v>
      </c>
      <c r="AP57">
        <v>0</v>
      </c>
      <c r="AQ57">
        <v>0</v>
      </c>
      <c r="AR57">
        <v>8.1150564000000003</v>
      </c>
      <c r="AS57">
        <v>7.81637603299734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572.90683282382702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86.82151027436835</v>
      </c>
      <c r="L58">
        <v>33.761575460486732</v>
      </c>
      <c r="M58">
        <v>0</v>
      </c>
      <c r="N58">
        <v>29.097541800000002</v>
      </c>
      <c r="O58">
        <v>48.86</v>
      </c>
      <c r="P58">
        <v>66.790000000000006</v>
      </c>
      <c r="Q58">
        <v>2.8903175830529366</v>
      </c>
      <c r="R58">
        <v>5.7888685747359876</v>
      </c>
      <c r="S58">
        <v>3.86</v>
      </c>
      <c r="T58">
        <v>0</v>
      </c>
      <c r="U58">
        <v>222.51307048485145</v>
      </c>
      <c r="V58">
        <v>1.931562999999999</v>
      </c>
      <c r="W58">
        <v>6.7494762781350479</v>
      </c>
      <c r="X58">
        <v>19.293937916264749</v>
      </c>
      <c r="Y58">
        <v>0</v>
      </c>
      <c r="Z58">
        <v>0</v>
      </c>
      <c r="AA58">
        <v>0</v>
      </c>
      <c r="AB58">
        <v>3.2272764873603297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8.3087936780929876</v>
      </c>
      <c r="AL58">
        <v>13.095416518416526</v>
      </c>
      <c r="AM58">
        <v>3.9850986100557027</v>
      </c>
      <c r="AN58">
        <v>0</v>
      </c>
      <c r="AO58">
        <v>0</v>
      </c>
      <c r="AP58">
        <v>0</v>
      </c>
      <c r="AQ58">
        <v>0</v>
      </c>
      <c r="AR58">
        <v>8.1150564000000003</v>
      </c>
      <c r="AS58">
        <v>7.81637603299734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572.90587909881822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86.82151027436835</v>
      </c>
      <c r="L59">
        <v>33.761575460486732</v>
      </c>
      <c r="M59">
        <v>0</v>
      </c>
      <c r="N59">
        <v>29.096093134110792</v>
      </c>
      <c r="O59">
        <v>48.86</v>
      </c>
      <c r="P59">
        <v>63.66</v>
      </c>
      <c r="Q59">
        <v>2.8903175830529366</v>
      </c>
      <c r="R59">
        <v>5.7888685747359876</v>
      </c>
      <c r="S59">
        <v>3.86</v>
      </c>
      <c r="T59">
        <v>0</v>
      </c>
      <c r="U59">
        <v>222.51307048485145</v>
      </c>
      <c r="V59">
        <v>2.4890569547511312</v>
      </c>
      <c r="W59">
        <v>6.7494762781350479</v>
      </c>
      <c r="X59">
        <v>18.330314821157319</v>
      </c>
      <c r="Y59">
        <v>0</v>
      </c>
      <c r="Z59">
        <v>0</v>
      </c>
      <c r="AA59">
        <v>0</v>
      </c>
      <c r="AB59">
        <v>3.2272764873603297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8.3087936780929876</v>
      </c>
      <c r="AL59">
        <v>13.095416518416526</v>
      </c>
      <c r="AM59">
        <v>3.9850986100557027</v>
      </c>
      <c r="AN59">
        <v>0</v>
      </c>
      <c r="AO59">
        <v>0</v>
      </c>
      <c r="AP59">
        <v>0</v>
      </c>
      <c r="AQ59">
        <v>0</v>
      </c>
      <c r="AR59">
        <v>8.1150564000000003</v>
      </c>
      <c r="AS59">
        <v>7.81637603299734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569.3683012925726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86.82151027436835</v>
      </c>
      <c r="L60">
        <v>33.761575460486732</v>
      </c>
      <c r="M60">
        <v>0</v>
      </c>
      <c r="N60">
        <v>29.096093134110792</v>
      </c>
      <c r="O60">
        <v>48.86</v>
      </c>
      <c r="P60">
        <v>63.377873637701221</v>
      </c>
      <c r="Q60">
        <v>2.8903175830529366</v>
      </c>
      <c r="R60">
        <v>5.7892604434149568</v>
      </c>
      <c r="S60">
        <v>3.86</v>
      </c>
      <c r="T60">
        <v>0</v>
      </c>
      <c r="U60">
        <v>222.51307048485145</v>
      </c>
      <c r="V60">
        <v>2.4890569547511312</v>
      </c>
      <c r="W60">
        <v>6.7494762781350479</v>
      </c>
      <c r="X60">
        <v>18.330314821157319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8.3087936780929876</v>
      </c>
      <c r="AL60">
        <v>13.095416518416526</v>
      </c>
      <c r="AM60">
        <v>3.9850986100557027</v>
      </c>
      <c r="AN60">
        <v>0</v>
      </c>
      <c r="AO60">
        <v>0</v>
      </c>
      <c r="AP60">
        <v>0</v>
      </c>
      <c r="AQ60">
        <v>0</v>
      </c>
      <c r="AR60">
        <v>8.1150564000000003</v>
      </c>
      <c r="AS60">
        <v>7.81637603299734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565.85929031159242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86.82151027436835</v>
      </c>
      <c r="L61">
        <v>33.761575460486732</v>
      </c>
      <c r="M61">
        <v>0</v>
      </c>
      <c r="N61">
        <v>27.54</v>
      </c>
      <c r="O61">
        <v>46.248465832844083</v>
      </c>
      <c r="P61">
        <v>63.22</v>
      </c>
      <c r="Q61">
        <v>2.8901504748117723</v>
      </c>
      <c r="R61">
        <v>5.7892604434149568</v>
      </c>
      <c r="S61">
        <v>3.8603399016668529</v>
      </c>
      <c r="T61">
        <v>0</v>
      </c>
      <c r="U61">
        <v>222.51307048485145</v>
      </c>
      <c r="V61">
        <v>2.4890569547511312</v>
      </c>
      <c r="W61">
        <v>6.7494762781350479</v>
      </c>
      <c r="X61">
        <v>18.330314821157319</v>
      </c>
      <c r="Y61">
        <v>0</v>
      </c>
      <c r="Z61">
        <v>0</v>
      </c>
      <c r="AA61">
        <v>3.4423648389592136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8.3087936780929876</v>
      </c>
      <c r="AL61">
        <v>13.095416518416526</v>
      </c>
      <c r="AM61">
        <v>3.9850986100557027</v>
      </c>
      <c r="AN61">
        <v>0</v>
      </c>
      <c r="AO61">
        <v>0</v>
      </c>
      <c r="AP61">
        <v>0</v>
      </c>
      <c r="AQ61">
        <v>0</v>
      </c>
      <c r="AR61">
        <v>8.1150564000000003</v>
      </c>
      <c r="AS61">
        <v>7.81637603299734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564.97632700500947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86.82151027436835</v>
      </c>
      <c r="L62">
        <v>33.761575460486732</v>
      </c>
      <c r="M62">
        <v>0</v>
      </c>
      <c r="N62">
        <v>27.457477559558502</v>
      </c>
      <c r="O62">
        <v>46.111938636169207</v>
      </c>
      <c r="P62">
        <v>63.037607840656136</v>
      </c>
      <c r="Q62">
        <v>2.8901504748117723</v>
      </c>
      <c r="R62">
        <v>5.7892604434149568</v>
      </c>
      <c r="S62">
        <v>3.8603399016668529</v>
      </c>
      <c r="T62">
        <v>0</v>
      </c>
      <c r="U62">
        <v>222.51307048485145</v>
      </c>
      <c r="V62">
        <v>2.4890569547511312</v>
      </c>
      <c r="W62">
        <v>6.7494762781350479</v>
      </c>
      <c r="X62">
        <v>18.330314821157319</v>
      </c>
      <c r="Y62">
        <v>0</v>
      </c>
      <c r="Z62">
        <v>0</v>
      </c>
      <c r="AA62">
        <v>3.4423648389592136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8.3087936780929876</v>
      </c>
      <c r="AL62">
        <v>13.095416518416526</v>
      </c>
      <c r="AM62">
        <v>3.9850986100557027</v>
      </c>
      <c r="AN62">
        <v>0</v>
      </c>
      <c r="AO62">
        <v>0</v>
      </c>
      <c r="AP62">
        <v>0</v>
      </c>
      <c r="AQ62">
        <v>0</v>
      </c>
      <c r="AR62">
        <v>8.1150564000000003</v>
      </c>
      <c r="AS62">
        <v>7.81637603299734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564.57488520854918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86.82151027436835</v>
      </c>
      <c r="L63">
        <v>33.761944854296949</v>
      </c>
      <c r="M63">
        <v>0</v>
      </c>
      <c r="N63">
        <v>27.78001285100812</v>
      </c>
      <c r="O63">
        <v>46.654631800186678</v>
      </c>
      <c r="P63">
        <v>63.779632997249564</v>
      </c>
      <c r="Q63">
        <v>2.8901504748117723</v>
      </c>
      <c r="R63">
        <v>5.7892604434149568</v>
      </c>
      <c r="S63">
        <v>3.8603399016668529</v>
      </c>
      <c r="T63">
        <v>0</v>
      </c>
      <c r="U63">
        <v>222.51307048485145</v>
      </c>
      <c r="V63">
        <v>1.94276</v>
      </c>
      <c r="W63">
        <v>11.367763078847441</v>
      </c>
      <c r="X63">
        <v>36.338732532326837</v>
      </c>
      <c r="Y63">
        <v>0</v>
      </c>
      <c r="Z63">
        <v>0</v>
      </c>
      <c r="AA63">
        <v>6.8847294239334289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8.3087936780929876</v>
      </c>
      <c r="AL63">
        <v>13.095416518416526</v>
      </c>
      <c r="AM63">
        <v>3.9850986100557027</v>
      </c>
      <c r="AN63">
        <v>0</v>
      </c>
      <c r="AO63">
        <v>0</v>
      </c>
      <c r="AP63">
        <v>0</v>
      </c>
      <c r="AQ63">
        <v>0</v>
      </c>
      <c r="AR63">
        <v>8.1150564000000003</v>
      </c>
      <c r="AS63">
        <v>7.81637603299734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591.70528035652501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86.82151027436835</v>
      </c>
      <c r="L64">
        <v>33.759996390683462</v>
      </c>
      <c r="M64">
        <v>0</v>
      </c>
      <c r="N64">
        <v>28.201389982541286</v>
      </c>
      <c r="O64">
        <v>47.36051312161166</v>
      </c>
      <c r="P64">
        <v>64.75</v>
      </c>
      <c r="Q64">
        <v>2.8901504748117723</v>
      </c>
      <c r="R64">
        <v>5.7892604434149568</v>
      </c>
      <c r="S64">
        <v>3.8603399016668529</v>
      </c>
      <c r="T64">
        <v>0</v>
      </c>
      <c r="U64">
        <v>222.51307048485145</v>
      </c>
      <c r="V64">
        <v>1.94276</v>
      </c>
      <c r="W64">
        <v>11.367763078847441</v>
      </c>
      <c r="X64">
        <v>36.338732532326837</v>
      </c>
      <c r="Y64">
        <v>0</v>
      </c>
      <c r="Z64">
        <v>0</v>
      </c>
      <c r="AA64">
        <v>10.327094262892642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8.3087936780929876</v>
      </c>
      <c r="AL64">
        <v>13.095416518416526</v>
      </c>
      <c r="AM64">
        <v>3.9850986100557027</v>
      </c>
      <c r="AN64">
        <v>0</v>
      </c>
      <c r="AO64">
        <v>0</v>
      </c>
      <c r="AP64">
        <v>0</v>
      </c>
      <c r="AQ64">
        <v>0</v>
      </c>
      <c r="AR64">
        <v>8.1150564000000003</v>
      </c>
      <c r="AS64">
        <v>7.81637603299734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597.24332218757922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86.82151027436835</v>
      </c>
      <c r="L65">
        <v>33.77005848113113</v>
      </c>
      <c r="M65">
        <v>0</v>
      </c>
      <c r="N65">
        <v>28.912646920415263</v>
      </c>
      <c r="O65">
        <v>48.558177690869876</v>
      </c>
      <c r="P65">
        <v>66.376128448817795</v>
      </c>
      <c r="Q65">
        <v>2.8901504748117723</v>
      </c>
      <c r="R65">
        <v>5.5887995093271154</v>
      </c>
      <c r="S65">
        <v>3.8603399016668529</v>
      </c>
      <c r="T65">
        <v>0</v>
      </c>
      <c r="U65">
        <v>222.51307048485145</v>
      </c>
      <c r="V65">
        <v>3.3808780705035972</v>
      </c>
      <c r="W65">
        <v>11.367763078847441</v>
      </c>
      <c r="X65">
        <v>36.338732532326837</v>
      </c>
      <c r="Y65">
        <v>0</v>
      </c>
      <c r="Z65">
        <v>0</v>
      </c>
      <c r="AA65">
        <v>10.327094262892642</v>
      </c>
      <c r="AB65">
        <v>0</v>
      </c>
      <c r="AC65">
        <v>0</v>
      </c>
      <c r="AD65">
        <v>0</v>
      </c>
      <c r="AE65">
        <v>4.038098921371815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8.3087936780929876</v>
      </c>
      <c r="AL65">
        <v>9.821562388812394</v>
      </c>
      <c r="AM65">
        <v>3.9850986100557027</v>
      </c>
      <c r="AN65">
        <v>0</v>
      </c>
      <c r="AO65">
        <v>0</v>
      </c>
      <c r="AP65">
        <v>0</v>
      </c>
      <c r="AQ65">
        <v>0</v>
      </c>
      <c r="AR65">
        <v>8.1150564000000003</v>
      </c>
      <c r="AS65">
        <v>7.81637603299734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602.79033616216032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86.82151027436835</v>
      </c>
      <c r="L66">
        <v>33.77005848113113</v>
      </c>
      <c r="M66">
        <v>0</v>
      </c>
      <c r="N66">
        <v>29.099851092591052</v>
      </c>
      <c r="O66">
        <v>48.861775651297997</v>
      </c>
      <c r="P66">
        <v>66.790000000000006</v>
      </c>
      <c r="Q66">
        <v>2.8901504748117723</v>
      </c>
      <c r="R66">
        <v>5.5887995093271154</v>
      </c>
      <c r="S66">
        <v>3.8603399016668529</v>
      </c>
      <c r="T66">
        <v>0</v>
      </c>
      <c r="U66">
        <v>222.51307048485145</v>
      </c>
      <c r="V66">
        <v>3.41</v>
      </c>
      <c r="W66">
        <v>11.367763078847441</v>
      </c>
      <c r="X66">
        <v>36.338732532326837</v>
      </c>
      <c r="Y66">
        <v>0</v>
      </c>
      <c r="Z66">
        <v>0</v>
      </c>
      <c r="AA66">
        <v>10.327094262892642</v>
      </c>
      <c r="AB66">
        <v>0</v>
      </c>
      <c r="AC66">
        <v>0</v>
      </c>
      <c r="AD66">
        <v>0</v>
      </c>
      <c r="AE66">
        <v>4.038098921371815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8.3087936780929876</v>
      </c>
      <c r="AL66">
        <v>9.821562388812394</v>
      </c>
      <c r="AM66">
        <v>3.9850986100557027</v>
      </c>
      <c r="AN66">
        <v>0</v>
      </c>
      <c r="AO66">
        <v>0</v>
      </c>
      <c r="AP66">
        <v>0</v>
      </c>
      <c r="AQ66">
        <v>0</v>
      </c>
      <c r="AR66">
        <v>8.1150564000000003</v>
      </c>
      <c r="AS66">
        <v>7.81637603299734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603.72413177544286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86.82151027436835</v>
      </c>
      <c r="L67">
        <v>33.773155433212544</v>
      </c>
      <c r="M67">
        <v>0</v>
      </c>
      <c r="N67">
        <v>29.099851092591052</v>
      </c>
      <c r="O67">
        <v>48.861775651297997</v>
      </c>
      <c r="P67">
        <v>66.790000000000006</v>
      </c>
      <c r="Q67">
        <v>2.8901504748117723</v>
      </c>
      <c r="R67">
        <v>5.3391357613190262</v>
      </c>
      <c r="S67">
        <v>3.8603399016668529</v>
      </c>
      <c r="T67">
        <v>0</v>
      </c>
      <c r="U67">
        <v>222.51307048485145</v>
      </c>
      <c r="V67">
        <v>3.41</v>
      </c>
      <c r="W67">
        <v>11.367763078847441</v>
      </c>
      <c r="X67">
        <v>36.338732532326837</v>
      </c>
      <c r="Y67">
        <v>0</v>
      </c>
      <c r="Z67">
        <v>0</v>
      </c>
      <c r="AA67">
        <v>10.327094262892642</v>
      </c>
      <c r="AB67">
        <v>0</v>
      </c>
      <c r="AC67">
        <v>0</v>
      </c>
      <c r="AD67">
        <v>2.2332321065584244</v>
      </c>
      <c r="AE67">
        <v>4.038098921371815</v>
      </c>
      <c r="AF67">
        <v>0</v>
      </c>
      <c r="AG67">
        <v>0</v>
      </c>
      <c r="AH67">
        <v>3.71278290984284</v>
      </c>
      <c r="AI67">
        <v>0</v>
      </c>
      <c r="AJ67">
        <v>0</v>
      </c>
      <c r="AK67">
        <v>8.3087936780929876</v>
      </c>
      <c r="AL67">
        <v>9.821562388812394</v>
      </c>
      <c r="AM67">
        <v>3.9850986100557027</v>
      </c>
      <c r="AN67">
        <v>0</v>
      </c>
      <c r="AO67">
        <v>0</v>
      </c>
      <c r="AP67">
        <v>6.2767139834962724E-2</v>
      </c>
      <c r="AQ67">
        <v>0</v>
      </c>
      <c r="AR67">
        <v>8.1150564000000003</v>
      </c>
      <c r="AS67">
        <v>7.81637603299734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609.48634713575234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86.82151027436835</v>
      </c>
      <c r="L68">
        <v>33.773155433212544</v>
      </c>
      <c r="M68">
        <v>0</v>
      </c>
      <c r="N68">
        <v>29.099851092591052</v>
      </c>
      <c r="O68">
        <v>48.861775651297997</v>
      </c>
      <c r="P68">
        <v>66.790000000000006</v>
      </c>
      <c r="Q68">
        <v>2.8901504748117723</v>
      </c>
      <c r="R68">
        <v>5.7890487536793174</v>
      </c>
      <c r="S68">
        <v>3.8603399016668529</v>
      </c>
      <c r="T68">
        <v>0</v>
      </c>
      <c r="U68">
        <v>222.51307048485145</v>
      </c>
      <c r="V68">
        <v>3.41</v>
      </c>
      <c r="W68">
        <v>11.367763078847441</v>
      </c>
      <c r="X68">
        <v>36.338732532326837</v>
      </c>
      <c r="Y68">
        <v>0</v>
      </c>
      <c r="Z68">
        <v>0</v>
      </c>
      <c r="AA68">
        <v>10.327094262892642</v>
      </c>
      <c r="AB68">
        <v>0</v>
      </c>
      <c r="AC68">
        <v>0</v>
      </c>
      <c r="AD68">
        <v>2.2332321065584244</v>
      </c>
      <c r="AE68">
        <v>4.038098921371815</v>
      </c>
      <c r="AF68">
        <v>0</v>
      </c>
      <c r="AG68">
        <v>0</v>
      </c>
      <c r="AH68">
        <v>5.1050765549996209</v>
      </c>
      <c r="AI68">
        <v>0</v>
      </c>
      <c r="AJ68">
        <v>0</v>
      </c>
      <c r="AK68">
        <v>8.3087936780929876</v>
      </c>
      <c r="AL68">
        <v>9.821562388812394</v>
      </c>
      <c r="AM68">
        <v>3.9850986100557027</v>
      </c>
      <c r="AN68">
        <v>0</v>
      </c>
      <c r="AO68">
        <v>0</v>
      </c>
      <c r="AP68">
        <v>6.2767139834962724E-2</v>
      </c>
      <c r="AQ68">
        <v>0</v>
      </c>
      <c r="AR68">
        <v>8.1150564000000003</v>
      </c>
      <c r="AS68">
        <v>7.81637603299734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611.32855377326939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86.820384053216458</v>
      </c>
      <c r="L69">
        <v>33.772030000000001</v>
      </c>
      <c r="M69">
        <v>0</v>
      </c>
      <c r="N69">
        <v>29.099851092591052</v>
      </c>
      <c r="O69">
        <v>48.861775651297997</v>
      </c>
      <c r="P69">
        <v>66.790000000000006</v>
      </c>
      <c r="Q69">
        <v>3.9136853039037822</v>
      </c>
      <c r="R69">
        <v>10.38794286152781</v>
      </c>
      <c r="S69">
        <v>5.7193913706530948</v>
      </c>
      <c r="T69">
        <v>0</v>
      </c>
      <c r="U69">
        <v>222.51307048485145</v>
      </c>
      <c r="V69">
        <v>3.41</v>
      </c>
      <c r="W69">
        <v>11.367763078847441</v>
      </c>
      <c r="X69">
        <v>36.338732532326837</v>
      </c>
      <c r="Y69">
        <v>0</v>
      </c>
      <c r="Z69">
        <v>0</v>
      </c>
      <c r="AA69">
        <v>10.327094262892642</v>
      </c>
      <c r="AB69">
        <v>0</v>
      </c>
      <c r="AC69">
        <v>0</v>
      </c>
      <c r="AD69">
        <v>2.2332321065584244</v>
      </c>
      <c r="AE69">
        <v>4.038098921371815</v>
      </c>
      <c r="AF69">
        <v>0</v>
      </c>
      <c r="AG69">
        <v>0</v>
      </c>
      <c r="AH69">
        <v>5.1050765549996209</v>
      </c>
      <c r="AI69">
        <v>0</v>
      </c>
      <c r="AJ69">
        <v>0</v>
      </c>
      <c r="AK69">
        <v>8.3087936780929876</v>
      </c>
      <c r="AL69">
        <v>9.821562388812394</v>
      </c>
      <c r="AM69">
        <v>3.9850986100557027</v>
      </c>
      <c r="AN69">
        <v>0</v>
      </c>
      <c r="AO69">
        <v>0</v>
      </c>
      <c r="AP69">
        <v>0.31383595313239443</v>
      </c>
      <c r="AQ69">
        <v>0</v>
      </c>
      <c r="AR69">
        <v>7.8445544692028975</v>
      </c>
      <c r="AS69">
        <v>7.81637603299734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618.78834940733213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86.821334777144827</v>
      </c>
      <c r="L70">
        <v>33.765530000000012</v>
      </c>
      <c r="M70">
        <v>0</v>
      </c>
      <c r="N70">
        <v>29.099851092591052</v>
      </c>
      <c r="O70">
        <v>48.861775651297997</v>
      </c>
      <c r="P70">
        <v>66.790000000000006</v>
      </c>
      <c r="Q70">
        <v>4.54</v>
      </c>
      <c r="R70">
        <v>10.38794286152781</v>
      </c>
      <c r="S70">
        <v>6.4485922195030119</v>
      </c>
      <c r="T70">
        <v>0</v>
      </c>
      <c r="U70">
        <v>222.51307048485145</v>
      </c>
      <c r="V70">
        <v>3.41</v>
      </c>
      <c r="W70">
        <v>11.367763078847441</v>
      </c>
      <c r="X70">
        <v>36.338732532326837</v>
      </c>
      <c r="Y70">
        <v>0</v>
      </c>
      <c r="Z70">
        <v>0</v>
      </c>
      <c r="AA70">
        <v>10.327094262892642</v>
      </c>
      <c r="AB70">
        <v>0</v>
      </c>
      <c r="AC70">
        <v>0</v>
      </c>
      <c r="AD70">
        <v>2.2332321065584244</v>
      </c>
      <c r="AE70">
        <v>4.038098921371815</v>
      </c>
      <c r="AF70">
        <v>0</v>
      </c>
      <c r="AG70">
        <v>0</v>
      </c>
      <c r="AH70">
        <v>5.1050765549996209</v>
      </c>
      <c r="AI70">
        <v>0</v>
      </c>
      <c r="AJ70">
        <v>0</v>
      </c>
      <c r="AK70">
        <v>8.3087936780929876</v>
      </c>
      <c r="AL70">
        <v>9.821562388812394</v>
      </c>
      <c r="AM70">
        <v>3.9850986100557027</v>
      </c>
      <c r="AN70">
        <v>0</v>
      </c>
      <c r="AO70">
        <v>0</v>
      </c>
      <c r="AP70">
        <v>0.31383595313239443</v>
      </c>
      <c r="AQ70">
        <v>0</v>
      </c>
      <c r="AR70">
        <v>7.8445544692028975</v>
      </c>
      <c r="AS70">
        <v>7.81637603299734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620.13831567620662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86.822282703299592</v>
      </c>
      <c r="L71">
        <v>33.76117451749257</v>
      </c>
      <c r="M71">
        <v>0</v>
      </c>
      <c r="N71">
        <v>29.099851092591052</v>
      </c>
      <c r="O71">
        <v>48.861775651297997</v>
      </c>
      <c r="P71">
        <v>66.790000000000006</v>
      </c>
      <c r="Q71">
        <v>5.3411610000000032</v>
      </c>
      <c r="R71">
        <v>10.38794286152781</v>
      </c>
      <c r="S71">
        <v>6.4683806805399326</v>
      </c>
      <c r="T71">
        <v>0</v>
      </c>
      <c r="U71">
        <v>222.51307048485145</v>
      </c>
      <c r="V71">
        <v>2.8894752368421055</v>
      </c>
      <c r="W71">
        <v>11.367763078847441</v>
      </c>
      <c r="X71">
        <v>36.338732532326837</v>
      </c>
      <c r="Y71">
        <v>0</v>
      </c>
      <c r="Z71">
        <v>0</v>
      </c>
      <c r="AA71">
        <v>10.327094262892642</v>
      </c>
      <c r="AB71">
        <v>0</v>
      </c>
      <c r="AC71">
        <v>0</v>
      </c>
      <c r="AD71">
        <v>2.2332321065584244</v>
      </c>
      <c r="AE71">
        <v>4.038098921371815</v>
      </c>
      <c r="AF71">
        <v>0</v>
      </c>
      <c r="AG71">
        <v>0</v>
      </c>
      <c r="AH71">
        <v>9.2819574904699618</v>
      </c>
      <c r="AI71">
        <v>0</v>
      </c>
      <c r="AJ71">
        <v>0</v>
      </c>
      <c r="AK71">
        <v>8.3087936780929876</v>
      </c>
      <c r="AL71">
        <v>9.821562388812394</v>
      </c>
      <c r="AM71">
        <v>3.9850986100557027</v>
      </c>
      <c r="AN71">
        <v>0</v>
      </c>
      <c r="AO71">
        <v>0</v>
      </c>
      <c r="AP71">
        <v>0.59628808238972675</v>
      </c>
      <c r="AQ71">
        <v>0</v>
      </c>
      <c r="AR71">
        <v>7.8445544692028975</v>
      </c>
      <c r="AS71">
        <v>7.81637603299734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624.89466588246069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86.823229769246453</v>
      </c>
      <c r="L72">
        <v>33.772030000000001</v>
      </c>
      <c r="M72">
        <v>0</v>
      </c>
      <c r="N72">
        <v>29.099851092591052</v>
      </c>
      <c r="O72">
        <v>48.861775651297997</v>
      </c>
      <c r="P72">
        <v>66.790000000000006</v>
      </c>
      <c r="Q72">
        <v>5.3411610000000032</v>
      </c>
      <c r="R72">
        <v>10.38794286152781</v>
      </c>
      <c r="S72">
        <v>6.4683806805399326</v>
      </c>
      <c r="T72">
        <v>0</v>
      </c>
      <c r="U72">
        <v>222.51307048485145</v>
      </c>
      <c r="V72">
        <v>2.8894752368421055</v>
      </c>
      <c r="W72">
        <v>11.367763078847441</v>
      </c>
      <c r="X72">
        <v>36.338732532326837</v>
      </c>
      <c r="Y72">
        <v>0</v>
      </c>
      <c r="Z72">
        <v>0</v>
      </c>
      <c r="AA72">
        <v>10.327094262892642</v>
      </c>
      <c r="AB72">
        <v>0</v>
      </c>
      <c r="AC72">
        <v>0</v>
      </c>
      <c r="AD72">
        <v>2.2332321065584244</v>
      </c>
      <c r="AE72">
        <v>4.038098921371815</v>
      </c>
      <c r="AF72">
        <v>0</v>
      </c>
      <c r="AG72">
        <v>0</v>
      </c>
      <c r="AH72">
        <v>9.2819574904699618</v>
      </c>
      <c r="AI72">
        <v>0</v>
      </c>
      <c r="AJ72">
        <v>0</v>
      </c>
      <c r="AK72">
        <v>8.3087936780929876</v>
      </c>
      <c r="AL72">
        <v>9.821562388812394</v>
      </c>
      <c r="AM72">
        <v>3.9850986100557027</v>
      </c>
      <c r="AN72">
        <v>0</v>
      </c>
      <c r="AO72">
        <v>0</v>
      </c>
      <c r="AP72">
        <v>0.59628808238972675</v>
      </c>
      <c r="AQ72">
        <v>0</v>
      </c>
      <c r="AR72">
        <v>7.8445544692028975</v>
      </c>
      <c r="AS72">
        <v>7.81637603299734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624.90646843091497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86.819557167736221</v>
      </c>
      <c r="L73">
        <v>33.769030000000001</v>
      </c>
      <c r="M73">
        <v>0</v>
      </c>
      <c r="N73">
        <v>29.099851092591052</v>
      </c>
      <c r="O73">
        <v>48.861775651297997</v>
      </c>
      <c r="P73">
        <v>66.790000000000006</v>
      </c>
      <c r="Q73">
        <v>2.8898206052631581</v>
      </c>
      <c r="R73">
        <v>10.38794286152781</v>
      </c>
      <c r="S73">
        <v>3.8591030232751455</v>
      </c>
      <c r="T73">
        <v>0</v>
      </c>
      <c r="U73">
        <v>222.51307048485145</v>
      </c>
      <c r="V73">
        <v>2.8894752368421055</v>
      </c>
      <c r="W73">
        <v>11.367763078847441</v>
      </c>
      <c r="X73">
        <v>36.338732532326837</v>
      </c>
      <c r="Y73">
        <v>0</v>
      </c>
      <c r="Z73">
        <v>0</v>
      </c>
      <c r="AA73">
        <v>10.327094262892642</v>
      </c>
      <c r="AB73">
        <v>0</v>
      </c>
      <c r="AC73">
        <v>0</v>
      </c>
      <c r="AD73">
        <v>2.2332321065584244</v>
      </c>
      <c r="AE73">
        <v>4.038098921371815</v>
      </c>
      <c r="AF73">
        <v>0</v>
      </c>
      <c r="AG73">
        <v>0</v>
      </c>
      <c r="AH73">
        <v>9.2819574904699618</v>
      </c>
      <c r="AI73">
        <v>0</v>
      </c>
      <c r="AJ73">
        <v>0</v>
      </c>
      <c r="AK73">
        <v>8.3087936780929876</v>
      </c>
      <c r="AL73">
        <v>13.095416518416526</v>
      </c>
      <c r="AM73">
        <v>3.9850986100557027</v>
      </c>
      <c r="AN73">
        <v>0</v>
      </c>
      <c r="AO73">
        <v>0</v>
      </c>
      <c r="AP73">
        <v>0.59628808238972675</v>
      </c>
      <c r="AQ73">
        <v>0</v>
      </c>
      <c r="AR73">
        <v>7.8445544692028975</v>
      </c>
      <c r="AS73">
        <v>7.81637603299734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623.1130319070071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86.819557167736221</v>
      </c>
      <c r="L74">
        <v>33.772030000000001</v>
      </c>
      <c r="M74">
        <v>0</v>
      </c>
      <c r="N74">
        <v>29.099851092591052</v>
      </c>
      <c r="O74">
        <v>48.861775651297997</v>
      </c>
      <c r="P74">
        <v>66.790000000000006</v>
      </c>
      <c r="Q74">
        <v>2.8898206052631581</v>
      </c>
      <c r="R74">
        <v>10.38794286152781</v>
      </c>
      <c r="S74">
        <v>3.8591030232751455</v>
      </c>
      <c r="T74">
        <v>0</v>
      </c>
      <c r="U74">
        <v>222.51307048485145</v>
      </c>
      <c r="V74">
        <v>2.8894752368421055</v>
      </c>
      <c r="W74">
        <v>11.367763078847441</v>
      </c>
      <c r="X74">
        <v>36.338732532326837</v>
      </c>
      <c r="Y74">
        <v>0</v>
      </c>
      <c r="Z74">
        <v>0</v>
      </c>
      <c r="AA74">
        <v>10.327094262892642</v>
      </c>
      <c r="AB74">
        <v>0.81661853264368656</v>
      </c>
      <c r="AC74">
        <v>2.3710781456832133</v>
      </c>
      <c r="AD74">
        <v>2.2332321065584244</v>
      </c>
      <c r="AE74">
        <v>4.038098921371815</v>
      </c>
      <c r="AF74">
        <v>0</v>
      </c>
      <c r="AG74">
        <v>0</v>
      </c>
      <c r="AH74">
        <v>14.851132071097084</v>
      </c>
      <c r="AI74">
        <v>0</v>
      </c>
      <c r="AJ74">
        <v>0</v>
      </c>
      <c r="AK74">
        <v>8.3087936780929876</v>
      </c>
      <c r="AL74">
        <v>13.095416518416526</v>
      </c>
      <c r="AM74">
        <v>3.9850986100557027</v>
      </c>
      <c r="AN74">
        <v>0</v>
      </c>
      <c r="AO74">
        <v>0</v>
      </c>
      <c r="AP74">
        <v>0.59628808238972675</v>
      </c>
      <c r="AQ74">
        <v>0</v>
      </c>
      <c r="AR74">
        <v>7.8445544692028975</v>
      </c>
      <c r="AS74">
        <v>7.81637603299734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631.87290316596125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86.821329279846594</v>
      </c>
      <c r="L75">
        <v>33.761035678614171</v>
      </c>
      <c r="M75">
        <v>0</v>
      </c>
      <c r="N75">
        <v>29.099851092591052</v>
      </c>
      <c r="O75">
        <v>48.861775651297997</v>
      </c>
      <c r="P75">
        <v>66.790000000000006</v>
      </c>
      <c r="Q75">
        <v>2.8898206052631581</v>
      </c>
      <c r="R75">
        <v>10.38794286152781</v>
      </c>
      <c r="S75">
        <v>3.8591030232751455</v>
      </c>
      <c r="T75">
        <v>0</v>
      </c>
      <c r="U75">
        <v>222.51307048485145</v>
      </c>
      <c r="V75">
        <v>2.8894752368421055</v>
      </c>
      <c r="W75">
        <v>11.367763078847441</v>
      </c>
      <c r="X75">
        <v>36.338732532326837</v>
      </c>
      <c r="Y75">
        <v>0</v>
      </c>
      <c r="Z75">
        <v>0</v>
      </c>
      <c r="AA75">
        <v>10.327094262892642</v>
      </c>
      <c r="AB75">
        <v>3.2272764873603297</v>
      </c>
      <c r="AC75">
        <v>2.3710781456832133</v>
      </c>
      <c r="AD75">
        <v>2.2332321065584244</v>
      </c>
      <c r="AE75">
        <v>8.0761976305341978</v>
      </c>
      <c r="AF75">
        <v>0</v>
      </c>
      <c r="AG75">
        <v>0</v>
      </c>
      <c r="AH75">
        <v>17.403670456528324</v>
      </c>
      <c r="AI75">
        <v>0</v>
      </c>
      <c r="AJ75">
        <v>0</v>
      </c>
      <c r="AK75">
        <v>8.3087936780929876</v>
      </c>
      <c r="AL75">
        <v>13.095416518416526</v>
      </c>
      <c r="AM75">
        <v>3.9850986100557027</v>
      </c>
      <c r="AN75">
        <v>0</v>
      </c>
      <c r="AO75">
        <v>0</v>
      </c>
      <c r="AP75">
        <v>0.59628808238972675</v>
      </c>
      <c r="AQ75">
        <v>0</v>
      </c>
      <c r="AR75">
        <v>7.8445544692028975</v>
      </c>
      <c r="AS75">
        <v>7.81637603299734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640.86497600599603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86.820380707893662</v>
      </c>
      <c r="L76">
        <v>33.760913371152455</v>
      </c>
      <c r="M76">
        <v>0</v>
      </c>
      <c r="N76">
        <v>29.099851092591052</v>
      </c>
      <c r="O76">
        <v>48.861775651297997</v>
      </c>
      <c r="P76">
        <v>66.790000000000006</v>
      </c>
      <c r="Q76">
        <v>2.8898206052631581</v>
      </c>
      <c r="R76">
        <v>10.38794286152781</v>
      </c>
      <c r="S76">
        <v>3.8591030232751455</v>
      </c>
      <c r="T76">
        <v>0</v>
      </c>
      <c r="U76">
        <v>222.51307048485145</v>
      </c>
      <c r="V76">
        <v>2.8894752368421055</v>
      </c>
      <c r="W76">
        <v>11.367763078847441</v>
      </c>
      <c r="X76">
        <v>36.338732532326837</v>
      </c>
      <c r="Y76">
        <v>0</v>
      </c>
      <c r="Z76">
        <v>0</v>
      </c>
      <c r="AA76">
        <v>10.327094262892642</v>
      </c>
      <c r="AB76">
        <v>6.4545529747206594</v>
      </c>
      <c r="AC76">
        <v>4.7421567151788118</v>
      </c>
      <c r="AD76">
        <v>4.4664646394877963</v>
      </c>
      <c r="AE76">
        <v>8.0761976305341978</v>
      </c>
      <c r="AF76">
        <v>0</v>
      </c>
      <c r="AG76">
        <v>0</v>
      </c>
      <c r="AH76">
        <v>25.525383206723824</v>
      </c>
      <c r="AI76">
        <v>0</v>
      </c>
      <c r="AJ76">
        <v>0</v>
      </c>
      <c r="AK76">
        <v>8.3087936780929876</v>
      </c>
      <c r="AL76">
        <v>13.380099640791741</v>
      </c>
      <c r="AM76">
        <v>3.9850986100557027</v>
      </c>
      <c r="AN76">
        <v>0</v>
      </c>
      <c r="AO76">
        <v>0</v>
      </c>
      <c r="AP76">
        <v>0.59628808238972675</v>
      </c>
      <c r="AQ76">
        <v>0</v>
      </c>
      <c r="AR76">
        <v>7.8445544692028975</v>
      </c>
      <c r="AS76">
        <v>7.81637603299734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657.10188858893741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86.825137697301471</v>
      </c>
      <c r="L77">
        <v>33.769529999999961</v>
      </c>
      <c r="M77">
        <v>0</v>
      </c>
      <c r="N77">
        <v>29.099851092591052</v>
      </c>
      <c r="O77">
        <v>48.861775651297997</v>
      </c>
      <c r="P77">
        <v>66.790000000000006</v>
      </c>
      <c r="Q77">
        <v>2.8898366369156046</v>
      </c>
      <c r="R77">
        <v>10.38827200503578</v>
      </c>
      <c r="S77">
        <v>3.8591638853812533</v>
      </c>
      <c r="T77">
        <v>0</v>
      </c>
      <c r="U77">
        <v>222.51307048485145</v>
      </c>
      <c r="V77">
        <v>2.449272355072464</v>
      </c>
      <c r="W77">
        <v>11.367763078847441</v>
      </c>
      <c r="X77">
        <v>36.338732532326837</v>
      </c>
      <c r="Y77">
        <v>0</v>
      </c>
      <c r="Z77">
        <v>0</v>
      </c>
      <c r="AA77">
        <v>10.327094262892642</v>
      </c>
      <c r="AB77">
        <v>9.8974169136217078</v>
      </c>
      <c r="AC77">
        <v>7.1204104283532299</v>
      </c>
      <c r="AD77">
        <v>6.6996967460462216</v>
      </c>
      <c r="AE77">
        <v>12.114296127487147</v>
      </c>
      <c r="AF77">
        <v>0</v>
      </c>
      <c r="AG77">
        <v>0</v>
      </c>
      <c r="AH77">
        <v>33.182998147154684</v>
      </c>
      <c r="AI77">
        <v>0</v>
      </c>
      <c r="AJ77">
        <v>0</v>
      </c>
      <c r="AK77">
        <v>8.3087936780929876</v>
      </c>
      <c r="AL77">
        <v>19.446693570481933</v>
      </c>
      <c r="AM77">
        <v>4.1157573533482967</v>
      </c>
      <c r="AN77">
        <v>0</v>
      </c>
      <c r="AO77">
        <v>0</v>
      </c>
      <c r="AP77">
        <v>2.0085494905491306</v>
      </c>
      <c r="AQ77">
        <v>0</v>
      </c>
      <c r="AR77">
        <v>7.8445544692028975</v>
      </c>
      <c r="AS77">
        <v>8.0431667229263546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684.26183332977848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81.5973625611052</v>
      </c>
      <c r="L78">
        <v>33.76553000000002</v>
      </c>
      <c r="M78">
        <v>0</v>
      </c>
      <c r="N78">
        <v>29.099851092591052</v>
      </c>
      <c r="O78">
        <v>48.861775651297997</v>
      </c>
      <c r="P78">
        <v>66.790000000000006</v>
      </c>
      <c r="Q78">
        <v>2.8898366369156046</v>
      </c>
      <c r="R78">
        <v>10.38827200503578</v>
      </c>
      <c r="S78">
        <v>3.8591638853812533</v>
      </c>
      <c r="T78">
        <v>0</v>
      </c>
      <c r="U78">
        <v>222.51307048485145</v>
      </c>
      <c r="V78">
        <v>2.449272355072464</v>
      </c>
      <c r="W78">
        <v>11.367763078847441</v>
      </c>
      <c r="X78">
        <v>36.338732532326837</v>
      </c>
      <c r="Y78">
        <v>0</v>
      </c>
      <c r="Z78">
        <v>0</v>
      </c>
      <c r="AA78">
        <v>10.327094262892642</v>
      </c>
      <c r="AB78">
        <v>9.8974169136217078</v>
      </c>
      <c r="AC78">
        <v>7.1204104283532299</v>
      </c>
      <c r="AD78">
        <v>8.9536430191765266</v>
      </c>
      <c r="AE78">
        <v>12.114296127487147</v>
      </c>
      <c r="AF78">
        <v>0</v>
      </c>
      <c r="AG78">
        <v>0</v>
      </c>
      <c r="AH78">
        <v>33.182998147154684</v>
      </c>
      <c r="AI78">
        <v>0.77971891755317246</v>
      </c>
      <c r="AJ78">
        <v>0</v>
      </c>
      <c r="AK78">
        <v>8.3087936780929876</v>
      </c>
      <c r="AL78">
        <v>19.446693570481933</v>
      </c>
      <c r="AM78">
        <v>4.1157573533482967</v>
      </c>
      <c r="AN78">
        <v>0</v>
      </c>
      <c r="AO78">
        <v>0</v>
      </c>
      <c r="AP78">
        <v>2.0085494905491306</v>
      </c>
      <c r="AQ78">
        <v>0</v>
      </c>
      <c r="AR78">
        <v>7.8445544692028975</v>
      </c>
      <c r="AS78">
        <v>8.0431667229263546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682.0637233842657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86.819889576227268</v>
      </c>
      <c r="L79">
        <v>33.766366000000048</v>
      </c>
      <c r="M79">
        <v>0</v>
      </c>
      <c r="N79">
        <v>29.099851092591052</v>
      </c>
      <c r="O79">
        <v>48.861775651297997</v>
      </c>
      <c r="P79">
        <v>66.790000000000006</v>
      </c>
      <c r="Q79">
        <v>2.8898206052631581</v>
      </c>
      <c r="R79">
        <v>10.38794286152781</v>
      </c>
      <c r="S79">
        <v>3.8591030232751455</v>
      </c>
      <c r="T79">
        <v>0</v>
      </c>
      <c r="U79">
        <v>222.51307048485145</v>
      </c>
      <c r="V79">
        <v>2.449272355072464</v>
      </c>
      <c r="W79">
        <v>11.367763078847441</v>
      </c>
      <c r="X79">
        <v>36.338732532326837</v>
      </c>
      <c r="Y79">
        <v>0</v>
      </c>
      <c r="Z79">
        <v>0</v>
      </c>
      <c r="AA79">
        <v>10.327094262892642</v>
      </c>
      <c r="AB79">
        <v>9.8974169136217078</v>
      </c>
      <c r="AC79">
        <v>7.1204104283532299</v>
      </c>
      <c r="AD79">
        <v>8.9536430191765266</v>
      </c>
      <c r="AE79">
        <v>12.114296127487147</v>
      </c>
      <c r="AF79">
        <v>0</v>
      </c>
      <c r="AG79">
        <v>0</v>
      </c>
      <c r="AH79">
        <v>33.182998147154684</v>
      </c>
      <c r="AI79">
        <v>4.00588335785684</v>
      </c>
      <c r="AJ79">
        <v>0</v>
      </c>
      <c r="AK79">
        <v>8.3087936780929876</v>
      </c>
      <c r="AL79">
        <v>19.446693570481933</v>
      </c>
      <c r="AM79">
        <v>4.1157573533482967</v>
      </c>
      <c r="AN79">
        <v>0</v>
      </c>
      <c r="AO79">
        <v>0</v>
      </c>
      <c r="AP79">
        <v>2.0085494905491306</v>
      </c>
      <c r="AQ79">
        <v>0</v>
      </c>
      <c r="AR79">
        <v>10.008569661594203</v>
      </c>
      <c r="AS79">
        <v>8.0431667229263546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692.67685999481625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86.823229769246453</v>
      </c>
      <c r="L80">
        <v>33.766366000000048</v>
      </c>
      <c r="M80">
        <v>0</v>
      </c>
      <c r="N80">
        <v>29.099851092591052</v>
      </c>
      <c r="O80">
        <v>48.861775651297997</v>
      </c>
      <c r="P80">
        <v>66.790000000000006</v>
      </c>
      <c r="Q80">
        <v>2.8898206052631581</v>
      </c>
      <c r="R80">
        <v>10.38794286152781</v>
      </c>
      <c r="S80">
        <v>3.8591030232751455</v>
      </c>
      <c r="T80">
        <v>0</v>
      </c>
      <c r="U80">
        <v>222.51307048485145</v>
      </c>
      <c r="V80">
        <v>2.449272355072464</v>
      </c>
      <c r="W80">
        <v>11.367763078847441</v>
      </c>
      <c r="X80">
        <v>36.338732532326837</v>
      </c>
      <c r="Y80">
        <v>0</v>
      </c>
      <c r="Z80">
        <v>0</v>
      </c>
      <c r="AA80">
        <v>10.327094262892642</v>
      </c>
      <c r="AB80">
        <v>9.8974169136217078</v>
      </c>
      <c r="AC80">
        <v>7.1204104283532299</v>
      </c>
      <c r="AD80">
        <v>8.9536430191765266</v>
      </c>
      <c r="AE80">
        <v>12.114296127487147</v>
      </c>
      <c r="AF80">
        <v>0</v>
      </c>
      <c r="AG80">
        <v>0</v>
      </c>
      <c r="AH80">
        <v>33.182998147154684</v>
      </c>
      <c r="AI80">
        <v>8.0117662919212709</v>
      </c>
      <c r="AJ80">
        <v>0</v>
      </c>
      <c r="AK80">
        <v>8.3087936780929876</v>
      </c>
      <c r="AL80">
        <v>19.446693570481933</v>
      </c>
      <c r="AM80">
        <v>4.1157573533482967</v>
      </c>
      <c r="AN80">
        <v>0</v>
      </c>
      <c r="AO80">
        <v>0</v>
      </c>
      <c r="AP80">
        <v>2.0085494905491306</v>
      </c>
      <c r="AQ80">
        <v>0</v>
      </c>
      <c r="AR80">
        <v>10.008569661594203</v>
      </c>
      <c r="AS80">
        <v>8.0431667229263546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696.68608312189986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86.820380707893662</v>
      </c>
      <c r="L81">
        <v>33.773530000000164</v>
      </c>
      <c r="M81">
        <v>0</v>
      </c>
      <c r="N81">
        <v>29.099851092591052</v>
      </c>
      <c r="O81">
        <v>48.861775651297997</v>
      </c>
      <c r="P81">
        <v>66.790000000000006</v>
      </c>
      <c r="Q81">
        <v>2.8898206052631581</v>
      </c>
      <c r="R81">
        <v>10.38794286152781</v>
      </c>
      <c r="S81">
        <v>3.8591030232751455</v>
      </c>
      <c r="T81">
        <v>0</v>
      </c>
      <c r="U81">
        <v>222.51307048485145</v>
      </c>
      <c r="V81">
        <v>2.449272355072464</v>
      </c>
      <c r="W81">
        <v>11.367763078847441</v>
      </c>
      <c r="X81">
        <v>36.338732532326837</v>
      </c>
      <c r="Y81">
        <v>0</v>
      </c>
      <c r="Z81">
        <v>1.5978164640000001</v>
      </c>
      <c r="AA81">
        <v>10.327094262892642</v>
      </c>
      <c r="AB81">
        <v>9.8974169136217078</v>
      </c>
      <c r="AC81">
        <v>7.1204104283532299</v>
      </c>
      <c r="AD81">
        <v>8.9536430191765266</v>
      </c>
      <c r="AE81">
        <v>12.114296127487147</v>
      </c>
      <c r="AF81">
        <v>0</v>
      </c>
      <c r="AG81">
        <v>0</v>
      </c>
      <c r="AH81">
        <v>33.182998147154684</v>
      </c>
      <c r="AI81">
        <v>8.0117662919212709</v>
      </c>
      <c r="AJ81">
        <v>0</v>
      </c>
      <c r="AK81">
        <v>8.3087936780929876</v>
      </c>
      <c r="AL81">
        <v>19.446693570481933</v>
      </c>
      <c r="AM81">
        <v>4.1157573533482967</v>
      </c>
      <c r="AN81">
        <v>0</v>
      </c>
      <c r="AO81">
        <v>0</v>
      </c>
      <c r="AP81">
        <v>1.5691795117043916</v>
      </c>
      <c r="AQ81">
        <v>0</v>
      </c>
      <c r="AR81">
        <v>10.008569661594203</v>
      </c>
      <c r="AS81">
        <v>8.0431667229263546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697.84884454570238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86.819557167736221</v>
      </c>
      <c r="L82">
        <v>33.773530000000164</v>
      </c>
      <c r="M82">
        <v>0</v>
      </c>
      <c r="N82">
        <v>29.099851092591052</v>
      </c>
      <c r="O82">
        <v>48.861775651297997</v>
      </c>
      <c r="P82">
        <v>66.790000000000006</v>
      </c>
      <c r="Q82">
        <v>2.8898206052631581</v>
      </c>
      <c r="R82">
        <v>10.38794286152781</v>
      </c>
      <c r="S82">
        <v>3.8591030232751455</v>
      </c>
      <c r="T82">
        <v>0</v>
      </c>
      <c r="U82">
        <v>222.51307048485145</v>
      </c>
      <c r="V82">
        <v>2.449272355072464</v>
      </c>
      <c r="W82">
        <v>11.367763078847441</v>
      </c>
      <c r="X82">
        <v>36.338732532326837</v>
      </c>
      <c r="Y82">
        <v>0</v>
      </c>
      <c r="Z82">
        <v>1.5978164640000001</v>
      </c>
      <c r="AA82">
        <v>10.327094262892642</v>
      </c>
      <c r="AB82">
        <v>9.8974169136217078</v>
      </c>
      <c r="AC82">
        <v>7.1204104283532299</v>
      </c>
      <c r="AD82">
        <v>8.9536430191765266</v>
      </c>
      <c r="AE82">
        <v>12.114296127487147</v>
      </c>
      <c r="AF82">
        <v>0</v>
      </c>
      <c r="AG82">
        <v>0</v>
      </c>
      <c r="AH82">
        <v>33.182998147154684</v>
      </c>
      <c r="AI82">
        <v>8.0117662919212709</v>
      </c>
      <c r="AJ82">
        <v>0</v>
      </c>
      <c r="AK82">
        <v>8.3087936780929876</v>
      </c>
      <c r="AL82">
        <v>19.446693570481933</v>
      </c>
      <c r="AM82">
        <v>4.1157573533482967</v>
      </c>
      <c r="AN82">
        <v>0</v>
      </c>
      <c r="AO82">
        <v>0</v>
      </c>
      <c r="AP82">
        <v>1.5691795117043916</v>
      </c>
      <c r="AQ82">
        <v>0</v>
      </c>
      <c r="AR82">
        <v>8.5208091692028969</v>
      </c>
      <c r="AS82">
        <v>8.0431667229263546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696.36026051315378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86.820380707893662</v>
      </c>
      <c r="L83">
        <v>63.27</v>
      </c>
      <c r="M83">
        <v>0</v>
      </c>
      <c r="N83">
        <v>29.099851092591052</v>
      </c>
      <c r="O83">
        <v>48.861775651297997</v>
      </c>
      <c r="P83">
        <v>66.790000000000006</v>
      </c>
      <c r="Q83">
        <v>5.347578792921289</v>
      </c>
      <c r="R83">
        <v>10.38794286152781</v>
      </c>
      <c r="S83">
        <v>6.4759617957776827</v>
      </c>
      <c r="T83">
        <v>0</v>
      </c>
      <c r="U83">
        <v>222.51307048485145</v>
      </c>
      <c r="V83">
        <v>2.449272355072464</v>
      </c>
      <c r="W83">
        <v>11.367763078847441</v>
      </c>
      <c r="X83">
        <v>36.338732532326837</v>
      </c>
      <c r="Y83">
        <v>0</v>
      </c>
      <c r="Z83">
        <v>3.1956329280000002</v>
      </c>
      <c r="AA83">
        <v>10.327094262892642</v>
      </c>
      <c r="AB83">
        <v>9.8974169136217078</v>
      </c>
      <c r="AC83">
        <v>7.1204104283532299</v>
      </c>
      <c r="AD83">
        <v>8.9536430191765266</v>
      </c>
      <c r="AE83">
        <v>12.114296127487147</v>
      </c>
      <c r="AF83">
        <v>0</v>
      </c>
      <c r="AG83">
        <v>0</v>
      </c>
      <c r="AH83">
        <v>33.182998147154684</v>
      </c>
      <c r="AI83">
        <v>8.0117662919212709</v>
      </c>
      <c r="AJ83">
        <v>0</v>
      </c>
      <c r="AK83">
        <v>8.3087936780929876</v>
      </c>
      <c r="AL83">
        <v>19.446693570481933</v>
      </c>
      <c r="AM83">
        <v>4.1157573533482967</v>
      </c>
      <c r="AN83">
        <v>0</v>
      </c>
      <c r="AO83">
        <v>0</v>
      </c>
      <c r="AP83">
        <v>1.3808778382419222</v>
      </c>
      <c r="AQ83">
        <v>0</v>
      </c>
      <c r="AR83">
        <v>8.5208091692028969</v>
      </c>
      <c r="AS83">
        <v>8.0431667229263546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732.34168580400922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86.823229769246453</v>
      </c>
      <c r="L84">
        <v>63.279597579348845</v>
      </c>
      <c r="M84">
        <v>0</v>
      </c>
      <c r="N84">
        <v>29.099851092591052</v>
      </c>
      <c r="O84">
        <v>48.861775651297997</v>
      </c>
      <c r="P84">
        <v>66.790000000000006</v>
      </c>
      <c r="Q84">
        <v>5.3411610000000032</v>
      </c>
      <c r="R84">
        <v>10.38794286152781</v>
      </c>
      <c r="S84">
        <v>6.4683806805399326</v>
      </c>
      <c r="T84">
        <v>0</v>
      </c>
      <c r="U84">
        <v>222.51307048485145</v>
      </c>
      <c r="V84">
        <v>2.449272355072464</v>
      </c>
      <c r="W84">
        <v>11.367763078847441</v>
      </c>
      <c r="X84">
        <v>36.338732532326837</v>
      </c>
      <c r="Y84">
        <v>0</v>
      </c>
      <c r="Z84">
        <v>3.1956329280000002</v>
      </c>
      <c r="AA84">
        <v>10.327094262892642</v>
      </c>
      <c r="AB84">
        <v>9.8974169136217078</v>
      </c>
      <c r="AC84">
        <v>7.1204104283532299</v>
      </c>
      <c r="AD84">
        <v>8.9536430191765266</v>
      </c>
      <c r="AE84">
        <v>12.114296127487147</v>
      </c>
      <c r="AF84">
        <v>0</v>
      </c>
      <c r="AG84">
        <v>0</v>
      </c>
      <c r="AH84">
        <v>33.182998147154684</v>
      </c>
      <c r="AI84">
        <v>4.00588335785684</v>
      </c>
      <c r="AJ84">
        <v>0</v>
      </c>
      <c r="AK84">
        <v>8.3087936780929876</v>
      </c>
      <c r="AL84">
        <v>19.446693570481933</v>
      </c>
      <c r="AM84">
        <v>4.1157573533482967</v>
      </c>
      <c r="AN84">
        <v>0</v>
      </c>
      <c r="AO84">
        <v>0</v>
      </c>
      <c r="AP84">
        <v>1.3808778382419222</v>
      </c>
      <c r="AQ84">
        <v>0</v>
      </c>
      <c r="AR84">
        <v>8.5208091692028969</v>
      </c>
      <c r="AS84">
        <v>8.0431667229263546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728.33425060248737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86.819458540964845</v>
      </c>
      <c r="L85">
        <v>33.773530000000164</v>
      </c>
      <c r="M85">
        <v>0</v>
      </c>
      <c r="N85">
        <v>29.099851092591052</v>
      </c>
      <c r="O85">
        <v>48.861775651297997</v>
      </c>
      <c r="P85">
        <v>66.790000000000006</v>
      </c>
      <c r="Q85">
        <v>5.3411610000000032</v>
      </c>
      <c r="R85">
        <v>10.38794286152781</v>
      </c>
      <c r="S85">
        <v>6.4683806805399326</v>
      </c>
      <c r="T85">
        <v>0</v>
      </c>
      <c r="U85">
        <v>222.51307048485145</v>
      </c>
      <c r="V85">
        <v>2.449272355072464</v>
      </c>
      <c r="W85">
        <v>11.367763078847441</v>
      </c>
      <c r="X85">
        <v>36.338732532326837</v>
      </c>
      <c r="Y85">
        <v>0</v>
      </c>
      <c r="Z85">
        <v>1.5978164640000001</v>
      </c>
      <c r="AA85">
        <v>10.327094262892642</v>
      </c>
      <c r="AB85">
        <v>9.6818294620809873</v>
      </c>
      <c r="AC85">
        <v>7.1204104283532299</v>
      </c>
      <c r="AD85">
        <v>6.6996967460462216</v>
      </c>
      <c r="AE85">
        <v>8.0761976305341978</v>
      </c>
      <c r="AF85">
        <v>0</v>
      </c>
      <c r="AG85">
        <v>0</v>
      </c>
      <c r="AH85">
        <v>28.658043746429435</v>
      </c>
      <c r="AI85">
        <v>0.62377496452557357</v>
      </c>
      <c r="AJ85">
        <v>0</v>
      </c>
      <c r="AK85">
        <v>8.3087936780929876</v>
      </c>
      <c r="AL85">
        <v>5.6936594000000014</v>
      </c>
      <c r="AM85">
        <v>3.9850986100557027</v>
      </c>
      <c r="AN85">
        <v>0</v>
      </c>
      <c r="AO85">
        <v>0</v>
      </c>
      <c r="AP85">
        <v>6.2767139834962724E-2</v>
      </c>
      <c r="AQ85">
        <v>0</v>
      </c>
      <c r="AR85">
        <v>8.5208091692028969</v>
      </c>
      <c r="AS85">
        <v>7.81637603299734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667.38330601306632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86.823009180114383</v>
      </c>
      <c r="L86">
        <v>33.773530000000164</v>
      </c>
      <c r="M86">
        <v>0</v>
      </c>
      <c r="N86">
        <v>29.099851092591052</v>
      </c>
      <c r="O86">
        <v>48.861775651297997</v>
      </c>
      <c r="P86">
        <v>66.790000000000006</v>
      </c>
      <c r="Q86">
        <v>5.3411610000000032</v>
      </c>
      <c r="R86">
        <v>10.38794286152781</v>
      </c>
      <c r="S86">
        <v>6.4683806805399326</v>
      </c>
      <c r="T86">
        <v>0</v>
      </c>
      <c r="U86">
        <v>222.51307048485145</v>
      </c>
      <c r="V86">
        <v>2.449272355072464</v>
      </c>
      <c r="W86">
        <v>11.367763078847441</v>
      </c>
      <c r="X86">
        <v>36.338732532326837</v>
      </c>
      <c r="Y86">
        <v>0</v>
      </c>
      <c r="Z86">
        <v>1.5978164640000001</v>
      </c>
      <c r="AA86">
        <v>10.327094262892642</v>
      </c>
      <c r="AB86">
        <v>9.6818294620809873</v>
      </c>
      <c r="AC86">
        <v>7.1204104283532299</v>
      </c>
      <c r="AD86">
        <v>6.6996967460462216</v>
      </c>
      <c r="AE86">
        <v>8.0761976305341978</v>
      </c>
      <c r="AF86">
        <v>0</v>
      </c>
      <c r="AG86">
        <v>0</v>
      </c>
      <c r="AH86">
        <v>20.884404461488842</v>
      </c>
      <c r="AI86">
        <v>0</v>
      </c>
      <c r="AJ86">
        <v>0</v>
      </c>
      <c r="AK86">
        <v>8.3087936780929876</v>
      </c>
      <c r="AL86">
        <v>5.4089765315834777</v>
      </c>
      <c r="AM86">
        <v>3.9850986100557027</v>
      </c>
      <c r="AN86">
        <v>0</v>
      </c>
      <c r="AO86">
        <v>0</v>
      </c>
      <c r="AP86">
        <v>6.2767139834962724E-2</v>
      </c>
      <c r="AQ86">
        <v>0</v>
      </c>
      <c r="AR86">
        <v>8.5208091692028969</v>
      </c>
      <c r="AS86">
        <v>7.81637603299734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658.70475953433311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86.819526892203157</v>
      </c>
      <c r="L87">
        <v>33.766366000000048</v>
      </c>
      <c r="M87">
        <v>0</v>
      </c>
      <c r="N87">
        <v>29.099851092591052</v>
      </c>
      <c r="O87">
        <v>48.861775651297997</v>
      </c>
      <c r="P87">
        <v>66.790000000000006</v>
      </c>
      <c r="Q87">
        <v>5.3411610000000032</v>
      </c>
      <c r="R87">
        <v>10.38794286152781</v>
      </c>
      <c r="S87">
        <v>6.4683806805399326</v>
      </c>
      <c r="T87">
        <v>0</v>
      </c>
      <c r="U87">
        <v>222.51307048485145</v>
      </c>
      <c r="V87">
        <v>2.449272355072464</v>
      </c>
      <c r="W87">
        <v>11.367763078847441</v>
      </c>
      <c r="X87">
        <v>36.338732532326837</v>
      </c>
      <c r="Y87">
        <v>0</v>
      </c>
      <c r="Z87">
        <v>1.5978164640000001</v>
      </c>
      <c r="AA87">
        <v>10.327094262892642</v>
      </c>
      <c r="AB87">
        <v>9.6818294620809873</v>
      </c>
      <c r="AC87">
        <v>7.1204104283532299</v>
      </c>
      <c r="AD87">
        <v>6.6996967460462216</v>
      </c>
      <c r="AE87">
        <v>8.0761976305341978</v>
      </c>
      <c r="AF87">
        <v>0</v>
      </c>
      <c r="AG87">
        <v>0</v>
      </c>
      <c r="AH87">
        <v>20.884404461488842</v>
      </c>
      <c r="AI87">
        <v>0</v>
      </c>
      <c r="AJ87">
        <v>0</v>
      </c>
      <c r="AK87">
        <v>8.3087936780929876</v>
      </c>
      <c r="AL87">
        <v>5.4089765315834777</v>
      </c>
      <c r="AM87">
        <v>3.9850986100557027</v>
      </c>
      <c r="AN87">
        <v>0</v>
      </c>
      <c r="AO87">
        <v>0</v>
      </c>
      <c r="AP87">
        <v>6.2767139834962724E-2</v>
      </c>
      <c r="AQ87">
        <v>0</v>
      </c>
      <c r="AR87">
        <v>10.008569661594203</v>
      </c>
      <c r="AS87">
        <v>7.81637603299734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660.18187373881301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86.819526892203157</v>
      </c>
      <c r="L88">
        <v>33.766366000000048</v>
      </c>
      <c r="M88">
        <v>0</v>
      </c>
      <c r="N88">
        <v>29.099851092591052</v>
      </c>
      <c r="O88">
        <v>48.861775651297997</v>
      </c>
      <c r="P88">
        <v>66.790000000000006</v>
      </c>
      <c r="Q88">
        <v>5.3411610000000032</v>
      </c>
      <c r="R88">
        <v>10.38794286152781</v>
      </c>
      <c r="S88">
        <v>6.4683806805399326</v>
      </c>
      <c r="T88">
        <v>0</v>
      </c>
      <c r="U88">
        <v>222.51307048485145</v>
      </c>
      <c r="V88">
        <v>2.449272355072464</v>
      </c>
      <c r="W88">
        <v>11.367763078847441</v>
      </c>
      <c r="X88">
        <v>36.338732532326837</v>
      </c>
      <c r="Y88">
        <v>0</v>
      </c>
      <c r="Z88">
        <v>1.5978164640000001</v>
      </c>
      <c r="AA88">
        <v>10.327094262892642</v>
      </c>
      <c r="AB88">
        <v>9.6818294620809873</v>
      </c>
      <c r="AC88">
        <v>7.1204104283532299</v>
      </c>
      <c r="AD88">
        <v>6.6996967460462216</v>
      </c>
      <c r="AE88">
        <v>8.0761976305341978</v>
      </c>
      <c r="AF88">
        <v>0</v>
      </c>
      <c r="AG88">
        <v>0</v>
      </c>
      <c r="AH88">
        <v>20.884404461488842</v>
      </c>
      <c r="AI88">
        <v>0</v>
      </c>
      <c r="AJ88">
        <v>0</v>
      </c>
      <c r="AK88">
        <v>8.3087936780929876</v>
      </c>
      <c r="AL88">
        <v>5.4089765315834777</v>
      </c>
      <c r="AM88">
        <v>3.9850986100557027</v>
      </c>
      <c r="AN88">
        <v>0</v>
      </c>
      <c r="AO88">
        <v>0</v>
      </c>
      <c r="AP88">
        <v>6.2767139834962724E-2</v>
      </c>
      <c r="AQ88">
        <v>0</v>
      </c>
      <c r="AR88">
        <v>10.008569661594203</v>
      </c>
      <c r="AS88">
        <v>7.81637603299734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660.18187373881301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153.94</v>
      </c>
      <c r="L89">
        <v>63.079095496949158</v>
      </c>
      <c r="M89">
        <v>0</v>
      </c>
      <c r="N89">
        <v>29.099851092591052</v>
      </c>
      <c r="O89">
        <v>48.861775651297997</v>
      </c>
      <c r="P89">
        <v>66.790000000000006</v>
      </c>
      <c r="Q89">
        <v>5.3411610000000032</v>
      </c>
      <c r="R89">
        <v>10.38794286152781</v>
      </c>
      <c r="S89">
        <v>6.4683806805399326</v>
      </c>
      <c r="T89">
        <v>0</v>
      </c>
      <c r="U89">
        <v>222.51307048485145</v>
      </c>
      <c r="V89">
        <v>2.449272355072464</v>
      </c>
      <c r="W89">
        <v>11.367763078847441</v>
      </c>
      <c r="X89">
        <v>36.338732532326837</v>
      </c>
      <c r="Y89">
        <v>0</v>
      </c>
      <c r="Z89">
        <v>1.5978164640000001</v>
      </c>
      <c r="AA89">
        <v>10.327094262892642</v>
      </c>
      <c r="AB89">
        <v>9.6818294620809873</v>
      </c>
      <c r="AC89">
        <v>7.1204104283532299</v>
      </c>
      <c r="AD89">
        <v>6.6996967460462216</v>
      </c>
      <c r="AE89">
        <v>8.0761976305341978</v>
      </c>
      <c r="AF89">
        <v>0</v>
      </c>
      <c r="AG89">
        <v>0</v>
      </c>
      <c r="AH89">
        <v>28.658043746429435</v>
      </c>
      <c r="AI89">
        <v>0</v>
      </c>
      <c r="AJ89">
        <v>0</v>
      </c>
      <c r="AK89">
        <v>8.3087936780929876</v>
      </c>
      <c r="AL89">
        <v>5.6936594000000014</v>
      </c>
      <c r="AM89">
        <v>3.9850986100557027</v>
      </c>
      <c r="AN89">
        <v>0</v>
      </c>
      <c r="AO89">
        <v>0</v>
      </c>
      <c r="AP89">
        <v>6.2767139834962724E-2</v>
      </c>
      <c r="AQ89">
        <v>0</v>
      </c>
      <c r="AR89">
        <v>8.5208091692028969</v>
      </c>
      <c r="AS89">
        <v>7.81637603299734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763.18563800452489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158.32992325719476</v>
      </c>
      <c r="L90">
        <v>63.27</v>
      </c>
      <c r="M90">
        <v>0</v>
      </c>
      <c r="N90">
        <v>29.099851092591052</v>
      </c>
      <c r="O90">
        <v>48.861775651297997</v>
      </c>
      <c r="P90">
        <v>66.790000000000006</v>
      </c>
      <c r="Q90">
        <v>5.3411610000000032</v>
      </c>
      <c r="R90">
        <v>10.38794286152781</v>
      </c>
      <c r="S90">
        <v>6.4683806805399326</v>
      </c>
      <c r="T90">
        <v>0</v>
      </c>
      <c r="U90">
        <v>222.51307048485145</v>
      </c>
      <c r="V90">
        <v>2.449272355072464</v>
      </c>
      <c r="W90">
        <v>11.367763078847441</v>
      </c>
      <c r="X90">
        <v>36.338732532326837</v>
      </c>
      <c r="Y90">
        <v>0</v>
      </c>
      <c r="Z90">
        <v>3.1956329280000002</v>
      </c>
      <c r="AA90">
        <v>10.327094262892642</v>
      </c>
      <c r="AB90">
        <v>9.8974169136217078</v>
      </c>
      <c r="AC90">
        <v>7.1204104283532299</v>
      </c>
      <c r="AD90">
        <v>6.6996967460462216</v>
      </c>
      <c r="AE90">
        <v>12.114296127487147</v>
      </c>
      <c r="AF90">
        <v>0</v>
      </c>
      <c r="AG90">
        <v>0</v>
      </c>
      <c r="AH90">
        <v>28.658043746429435</v>
      </c>
      <c r="AI90">
        <v>0</v>
      </c>
      <c r="AJ90">
        <v>0</v>
      </c>
      <c r="AK90">
        <v>8.3087936780929876</v>
      </c>
      <c r="AL90">
        <v>19.446693570481933</v>
      </c>
      <c r="AM90">
        <v>4.1157573533482967</v>
      </c>
      <c r="AN90">
        <v>0</v>
      </c>
      <c r="AO90">
        <v>0</v>
      </c>
      <c r="AP90">
        <v>0.53352094255476401</v>
      </c>
      <c r="AQ90">
        <v>0</v>
      </c>
      <c r="AR90">
        <v>8.5208091692028969</v>
      </c>
      <c r="AS90">
        <v>8.0431667229263546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788.19920558368756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158.32992325719476</v>
      </c>
      <c r="L91">
        <v>63.27</v>
      </c>
      <c r="M91">
        <v>0</v>
      </c>
      <c r="N91">
        <v>29.099851092591052</v>
      </c>
      <c r="O91">
        <v>48.861775651297997</v>
      </c>
      <c r="P91">
        <v>66.790000000000006</v>
      </c>
      <c r="Q91">
        <v>5.3411610000000032</v>
      </c>
      <c r="R91">
        <v>10.38794286152781</v>
      </c>
      <c r="S91">
        <v>6.4683806805399326</v>
      </c>
      <c r="T91">
        <v>0</v>
      </c>
      <c r="U91">
        <v>222.51307048485145</v>
      </c>
      <c r="V91">
        <v>2.449272355072464</v>
      </c>
      <c r="W91">
        <v>11.367763078847441</v>
      </c>
      <c r="X91">
        <v>36.338732532326837</v>
      </c>
      <c r="Y91">
        <v>0</v>
      </c>
      <c r="Z91">
        <v>3.1956329280000002</v>
      </c>
      <c r="AA91">
        <v>10.327094262892642</v>
      </c>
      <c r="AB91">
        <v>9.8974169136217078</v>
      </c>
      <c r="AC91">
        <v>7.1204104283532299</v>
      </c>
      <c r="AD91">
        <v>6.6996967460462216</v>
      </c>
      <c r="AE91">
        <v>12.114296127487147</v>
      </c>
      <c r="AF91">
        <v>0</v>
      </c>
      <c r="AG91">
        <v>0</v>
      </c>
      <c r="AH91">
        <v>33.182998147154684</v>
      </c>
      <c r="AI91">
        <v>0</v>
      </c>
      <c r="AJ91">
        <v>0</v>
      </c>
      <c r="AK91">
        <v>8.3087936780929876</v>
      </c>
      <c r="AL91">
        <v>19.446693570481933</v>
      </c>
      <c r="AM91">
        <v>4.1157573533482967</v>
      </c>
      <c r="AN91">
        <v>0</v>
      </c>
      <c r="AO91">
        <v>0</v>
      </c>
      <c r="AP91">
        <v>0.53352094255476401</v>
      </c>
      <c r="AQ91">
        <v>0</v>
      </c>
      <c r="AR91">
        <v>8.5208091692028969</v>
      </c>
      <c r="AS91">
        <v>8.0431667229263546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792.72415998441272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158.32992325719476</v>
      </c>
      <c r="L92">
        <v>63.27</v>
      </c>
      <c r="M92">
        <v>0</v>
      </c>
      <c r="N92">
        <v>29.099851092591052</v>
      </c>
      <c r="O92">
        <v>48.861775651297997</v>
      </c>
      <c r="P92">
        <v>66.790000000000006</v>
      </c>
      <c r="Q92">
        <v>5.3411610000000032</v>
      </c>
      <c r="R92">
        <v>10.38794286152781</v>
      </c>
      <c r="S92">
        <v>6.4683806805399326</v>
      </c>
      <c r="T92">
        <v>0</v>
      </c>
      <c r="U92">
        <v>222.51307048485145</v>
      </c>
      <c r="V92">
        <v>2.449272355072464</v>
      </c>
      <c r="W92">
        <v>11.367763078847441</v>
      </c>
      <c r="X92">
        <v>36.338732532326837</v>
      </c>
      <c r="Y92">
        <v>0</v>
      </c>
      <c r="Z92">
        <v>3.1956329280000002</v>
      </c>
      <c r="AA92">
        <v>10.327094262892642</v>
      </c>
      <c r="AB92">
        <v>9.8974169136217078</v>
      </c>
      <c r="AC92">
        <v>7.1204104283532299</v>
      </c>
      <c r="AD92">
        <v>6.6996967460462216</v>
      </c>
      <c r="AE92">
        <v>12.114296127487147</v>
      </c>
      <c r="AF92">
        <v>0</v>
      </c>
      <c r="AG92">
        <v>0</v>
      </c>
      <c r="AH92">
        <v>33.066973586782098</v>
      </c>
      <c r="AI92">
        <v>0</v>
      </c>
      <c r="AJ92">
        <v>0</v>
      </c>
      <c r="AK92">
        <v>8.3087936780929876</v>
      </c>
      <c r="AL92">
        <v>19.446693570481933</v>
      </c>
      <c r="AM92">
        <v>4.1157573533482967</v>
      </c>
      <c r="AN92">
        <v>0</v>
      </c>
      <c r="AO92">
        <v>0</v>
      </c>
      <c r="AP92">
        <v>0.53352094255476401</v>
      </c>
      <c r="AQ92">
        <v>0</v>
      </c>
      <c r="AR92">
        <v>8.5208091692028969</v>
      </c>
      <c r="AS92">
        <v>8.0431667229263546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792.60813542404014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158.32992325719476</v>
      </c>
      <c r="L93">
        <v>63.27</v>
      </c>
      <c r="M93">
        <v>0</v>
      </c>
      <c r="N93">
        <v>29.099851092591052</v>
      </c>
      <c r="O93">
        <v>48.861775651297997</v>
      </c>
      <c r="P93">
        <v>66.790000000000006</v>
      </c>
      <c r="Q93">
        <v>5.3411610000000032</v>
      </c>
      <c r="R93">
        <v>10.38794286152781</v>
      </c>
      <c r="S93">
        <v>6.4683806805399326</v>
      </c>
      <c r="T93">
        <v>0</v>
      </c>
      <c r="U93">
        <v>222.51307048485145</v>
      </c>
      <c r="V93">
        <v>2.449272355072464</v>
      </c>
      <c r="W93">
        <v>11.367763078847441</v>
      </c>
      <c r="X93">
        <v>36.338732532326837</v>
      </c>
      <c r="Y93">
        <v>0</v>
      </c>
      <c r="Z93">
        <v>4.7934491379999997</v>
      </c>
      <c r="AA93">
        <v>10.327094262892642</v>
      </c>
      <c r="AB93">
        <v>9.8974169136217078</v>
      </c>
      <c r="AC93">
        <v>7.1204104283532299</v>
      </c>
      <c r="AD93">
        <v>6.6996967460462216</v>
      </c>
      <c r="AE93">
        <v>12.114296127487147</v>
      </c>
      <c r="AF93">
        <v>0</v>
      </c>
      <c r="AG93">
        <v>0</v>
      </c>
      <c r="AH93">
        <v>28.658043746429435</v>
      </c>
      <c r="AI93">
        <v>0</v>
      </c>
      <c r="AJ93">
        <v>0</v>
      </c>
      <c r="AK93">
        <v>8.3087936780929876</v>
      </c>
      <c r="AL93">
        <v>19.446693570481933</v>
      </c>
      <c r="AM93">
        <v>4.1157573533482967</v>
      </c>
      <c r="AN93">
        <v>0</v>
      </c>
      <c r="AO93">
        <v>0</v>
      </c>
      <c r="AP93">
        <v>0.53352094255476401</v>
      </c>
      <c r="AQ93">
        <v>0</v>
      </c>
      <c r="AR93">
        <v>10.008569661594203</v>
      </c>
      <c r="AS93">
        <v>8.0431667229263546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791.28478228607878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158.32992325719476</v>
      </c>
      <c r="L94">
        <v>63.27</v>
      </c>
      <c r="M94">
        <v>0</v>
      </c>
      <c r="N94">
        <v>29.099851092591052</v>
      </c>
      <c r="O94">
        <v>48.861775651297997</v>
      </c>
      <c r="P94">
        <v>66.790000000000006</v>
      </c>
      <c r="Q94">
        <v>5.3411610000000032</v>
      </c>
      <c r="R94">
        <v>10.38794286152781</v>
      </c>
      <c r="S94">
        <v>6.4683806805399326</v>
      </c>
      <c r="T94">
        <v>0</v>
      </c>
      <c r="U94">
        <v>222.51307048485145</v>
      </c>
      <c r="V94">
        <v>2.449272355072464</v>
      </c>
      <c r="W94">
        <v>11.367763078847441</v>
      </c>
      <c r="X94">
        <v>36.338732532326837</v>
      </c>
      <c r="Y94">
        <v>0</v>
      </c>
      <c r="Z94">
        <v>4.7934491379999997</v>
      </c>
      <c r="AA94">
        <v>10.327094262892642</v>
      </c>
      <c r="AB94">
        <v>9.6818294620809873</v>
      </c>
      <c r="AC94">
        <v>4.7421567151788118</v>
      </c>
      <c r="AD94">
        <v>4.4664646394877963</v>
      </c>
      <c r="AE94">
        <v>8.0761976305341978</v>
      </c>
      <c r="AF94">
        <v>0</v>
      </c>
      <c r="AG94">
        <v>0</v>
      </c>
      <c r="AH94">
        <v>22.27669789078276</v>
      </c>
      <c r="AI94">
        <v>0</v>
      </c>
      <c r="AJ94">
        <v>0</v>
      </c>
      <c r="AK94">
        <v>8.3087936780929876</v>
      </c>
      <c r="AL94">
        <v>10.248586818416525</v>
      </c>
      <c r="AM94">
        <v>3.9850986100557027</v>
      </c>
      <c r="AN94">
        <v>0</v>
      </c>
      <c r="AO94">
        <v>0</v>
      </c>
      <c r="AP94">
        <v>6.2767139834962724E-2</v>
      </c>
      <c r="AQ94">
        <v>0</v>
      </c>
      <c r="AR94">
        <v>10.008569661594203</v>
      </c>
      <c r="AS94">
        <v>7.81637603299734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766.01195467419871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158.32</v>
      </c>
      <c r="L95">
        <v>63.27</v>
      </c>
      <c r="M95">
        <v>0</v>
      </c>
      <c r="N95">
        <v>29.099851092591052</v>
      </c>
      <c r="O95">
        <v>48.861775651297997</v>
      </c>
      <c r="P95">
        <v>66.790000000000006</v>
      </c>
      <c r="Q95">
        <v>5.3411610000000032</v>
      </c>
      <c r="R95">
        <v>10.38794286152781</v>
      </c>
      <c r="S95">
        <v>6.4683806805399326</v>
      </c>
      <c r="T95">
        <v>0</v>
      </c>
      <c r="U95">
        <v>222.51307048485145</v>
      </c>
      <c r="V95">
        <v>2.449272355072464</v>
      </c>
      <c r="W95">
        <v>11.367763078847441</v>
      </c>
      <c r="X95">
        <v>36.338732532326837</v>
      </c>
      <c r="Y95">
        <v>0</v>
      </c>
      <c r="Z95">
        <v>4.7934491379999997</v>
      </c>
      <c r="AA95">
        <v>10.327094262892642</v>
      </c>
      <c r="AB95">
        <v>9.6818294620809873</v>
      </c>
      <c r="AC95">
        <v>4.7421567151788118</v>
      </c>
      <c r="AD95">
        <v>2.2332321065584244</v>
      </c>
      <c r="AE95">
        <v>8.0761976305341978</v>
      </c>
      <c r="AF95">
        <v>0</v>
      </c>
      <c r="AG95">
        <v>0</v>
      </c>
      <c r="AH95">
        <v>20.884404461488842</v>
      </c>
      <c r="AI95">
        <v>0</v>
      </c>
      <c r="AJ95">
        <v>0</v>
      </c>
      <c r="AK95">
        <v>8.3087936780929876</v>
      </c>
      <c r="AL95">
        <v>9.821562388812394</v>
      </c>
      <c r="AM95">
        <v>3.9850986100557027</v>
      </c>
      <c r="AN95">
        <v>0</v>
      </c>
      <c r="AO95">
        <v>0</v>
      </c>
      <c r="AP95">
        <v>6.2767139834962724E-2</v>
      </c>
      <c r="AQ95">
        <v>0</v>
      </c>
      <c r="AR95">
        <v>8.5208091692028969</v>
      </c>
      <c r="AS95">
        <v>7.81637603299734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760.46172053278531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158.32</v>
      </c>
      <c r="L96">
        <v>63.27</v>
      </c>
      <c r="M96">
        <v>0</v>
      </c>
      <c r="N96">
        <v>29.099851092591052</v>
      </c>
      <c r="O96">
        <v>48.861775651297997</v>
      </c>
      <c r="P96">
        <v>66.790000000000006</v>
      </c>
      <c r="Q96">
        <v>5.3411610000000032</v>
      </c>
      <c r="R96">
        <v>10.38794286152781</v>
      </c>
      <c r="S96">
        <v>6.4683806805399326</v>
      </c>
      <c r="T96">
        <v>0</v>
      </c>
      <c r="U96">
        <v>222.51307048485145</v>
      </c>
      <c r="V96">
        <v>2.449272355072464</v>
      </c>
      <c r="W96">
        <v>11.367763078847441</v>
      </c>
      <c r="X96">
        <v>36.338732532326837</v>
      </c>
      <c r="Y96">
        <v>0</v>
      </c>
      <c r="Z96">
        <v>4.7934491379999997</v>
      </c>
      <c r="AA96">
        <v>10.327094262892642</v>
      </c>
      <c r="AB96">
        <v>9.6818294620809873</v>
      </c>
      <c r="AC96">
        <v>4.7421567151788118</v>
      </c>
      <c r="AD96">
        <v>0</v>
      </c>
      <c r="AE96">
        <v>8.0761976305341978</v>
      </c>
      <c r="AF96">
        <v>0</v>
      </c>
      <c r="AG96">
        <v>0</v>
      </c>
      <c r="AH96">
        <v>13.92293623570494</v>
      </c>
      <c r="AI96">
        <v>0</v>
      </c>
      <c r="AJ96">
        <v>0</v>
      </c>
      <c r="AK96">
        <v>8.3087936780929876</v>
      </c>
      <c r="AL96">
        <v>9.821562388812394</v>
      </c>
      <c r="AM96">
        <v>3.9850986100557027</v>
      </c>
      <c r="AN96">
        <v>0</v>
      </c>
      <c r="AO96">
        <v>0</v>
      </c>
      <c r="AP96">
        <v>6.2767139834962724E-2</v>
      </c>
      <c r="AQ96">
        <v>0</v>
      </c>
      <c r="AR96">
        <v>8.5208091692028969</v>
      </c>
      <c r="AS96">
        <v>7.81637603299734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751.26702020044297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158.32</v>
      </c>
      <c r="L97">
        <v>63.27</v>
      </c>
      <c r="M97">
        <v>0</v>
      </c>
      <c r="N97">
        <v>29.099851092591052</v>
      </c>
      <c r="O97">
        <v>48.861775651297997</v>
      </c>
      <c r="P97">
        <v>66.790000000000006</v>
      </c>
      <c r="Q97">
        <v>5.3411610000000032</v>
      </c>
      <c r="R97">
        <v>10.38794286152781</v>
      </c>
      <c r="S97">
        <v>6.4683806805399326</v>
      </c>
      <c r="T97">
        <v>0</v>
      </c>
      <c r="U97">
        <v>222.51307048485145</v>
      </c>
      <c r="V97">
        <v>2.449272355072464</v>
      </c>
      <c r="W97">
        <v>11.367763078847441</v>
      </c>
      <c r="X97">
        <v>36.338732532326837</v>
      </c>
      <c r="Y97">
        <v>0</v>
      </c>
      <c r="Z97">
        <v>3.1956329280000002</v>
      </c>
      <c r="AA97">
        <v>10.327094262892642</v>
      </c>
      <c r="AB97">
        <v>9.6818294620809873</v>
      </c>
      <c r="AC97">
        <v>4.7421567151788118</v>
      </c>
      <c r="AD97">
        <v>0</v>
      </c>
      <c r="AE97">
        <v>8.0761976305341978</v>
      </c>
      <c r="AF97">
        <v>0</v>
      </c>
      <c r="AG97">
        <v>0</v>
      </c>
      <c r="AH97">
        <v>9.2819574904699618</v>
      </c>
      <c r="AI97">
        <v>0</v>
      </c>
      <c r="AJ97">
        <v>0</v>
      </c>
      <c r="AK97">
        <v>8.3087936780929876</v>
      </c>
      <c r="AL97">
        <v>9.821562388812394</v>
      </c>
      <c r="AM97">
        <v>3.9850986100557027</v>
      </c>
      <c r="AN97">
        <v>0</v>
      </c>
      <c r="AO97">
        <v>0</v>
      </c>
      <c r="AP97">
        <v>0.31383595313239443</v>
      </c>
      <c r="AQ97">
        <v>0</v>
      </c>
      <c r="AR97">
        <v>8.5208091692028969</v>
      </c>
      <c r="AS97">
        <v>7.81637603299734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745.27929405850546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158.32</v>
      </c>
      <c r="L98">
        <v>63.27</v>
      </c>
      <c r="M98">
        <v>0</v>
      </c>
      <c r="N98">
        <v>29.099851092591052</v>
      </c>
      <c r="O98">
        <v>48.861775651297997</v>
      </c>
      <c r="P98">
        <v>66.790000000000006</v>
      </c>
      <c r="Q98">
        <v>5.3411610000000032</v>
      </c>
      <c r="R98">
        <v>10.38794286152781</v>
      </c>
      <c r="S98">
        <v>6.4683806805399326</v>
      </c>
      <c r="T98">
        <v>0</v>
      </c>
      <c r="U98">
        <v>222.51307048485145</v>
      </c>
      <c r="V98">
        <v>2.449272355072464</v>
      </c>
      <c r="W98">
        <v>11.367763078847441</v>
      </c>
      <c r="X98">
        <v>36.338732532326837</v>
      </c>
      <c r="Y98">
        <v>0</v>
      </c>
      <c r="Z98">
        <v>3.1956329280000002</v>
      </c>
      <c r="AA98">
        <v>10.327094262892642</v>
      </c>
      <c r="AB98">
        <v>9.6818294620809873</v>
      </c>
      <c r="AC98">
        <v>4.7421567151788118</v>
      </c>
      <c r="AD98">
        <v>0</v>
      </c>
      <c r="AE98">
        <v>8.0761976305341978</v>
      </c>
      <c r="AF98">
        <v>0</v>
      </c>
      <c r="AG98">
        <v>0</v>
      </c>
      <c r="AH98">
        <v>4.6409787452349809</v>
      </c>
      <c r="AI98">
        <v>0</v>
      </c>
      <c r="AJ98">
        <v>0</v>
      </c>
      <c r="AK98">
        <v>8.3087936780929876</v>
      </c>
      <c r="AL98">
        <v>9.821562388812394</v>
      </c>
      <c r="AM98">
        <v>3.9850986100557027</v>
      </c>
      <c r="AN98">
        <v>0</v>
      </c>
      <c r="AO98">
        <v>0</v>
      </c>
      <c r="AP98">
        <v>0.31383595313239443</v>
      </c>
      <c r="AQ98">
        <v>0</v>
      </c>
      <c r="AR98">
        <v>8.5208091692028969</v>
      </c>
      <c r="AS98">
        <v>7.81637603299734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740.63831531327048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2.4124333657320971</v>
      </c>
      <c r="L99">
        <f t="shared" si="2"/>
        <v>1.0103404617685021</v>
      </c>
      <c r="M99">
        <f t="shared" si="2"/>
        <v>0</v>
      </c>
      <c r="N99">
        <f t="shared" si="2"/>
        <v>0.69697991409633664</v>
      </c>
      <c r="O99">
        <f t="shared" si="2"/>
        <v>1.170328173929662</v>
      </c>
      <c r="P99">
        <f t="shared" si="2"/>
        <v>1.5538175178936724</v>
      </c>
      <c r="Q99">
        <f t="shared" si="2"/>
        <v>9.1701278054565169E-2</v>
      </c>
      <c r="R99">
        <f t="shared" si="2"/>
        <v>0.20044634016401042</v>
      </c>
      <c r="S99">
        <f t="shared" si="2"/>
        <v>0.11650972716584278</v>
      </c>
      <c r="T99">
        <f t="shared" si="2"/>
        <v>0</v>
      </c>
      <c r="U99">
        <f t="shared" si="2"/>
        <v>5.3403136916364344</v>
      </c>
      <c r="V99">
        <f t="shared" si="2"/>
        <v>6.5235129593060839E-2</v>
      </c>
      <c r="W99">
        <f t="shared" si="2"/>
        <v>0.24049933149634378</v>
      </c>
      <c r="X99">
        <f t="shared" si="2"/>
        <v>0.76318834360120125</v>
      </c>
      <c r="Y99">
        <f t="shared" si="2"/>
        <v>0</v>
      </c>
      <c r="Z99">
        <f t="shared" si="2"/>
        <v>1.3181985574000002E-2</v>
      </c>
      <c r="AA99">
        <f t="shared" si="2"/>
        <v>0.14710834646735801</v>
      </c>
      <c r="AB99">
        <f t="shared" si="2"/>
        <v>0.13478289121323672</v>
      </c>
      <c r="AC99">
        <f t="shared" si="2"/>
        <v>8.2425466704124817E-2</v>
      </c>
      <c r="AD99">
        <f t="shared" si="2"/>
        <v>5.1400590267606544E-2</v>
      </c>
      <c r="AE99">
        <f t="shared" si="2"/>
        <v>0.16556205100153237</v>
      </c>
      <c r="AF99">
        <f t="shared" si="2"/>
        <v>0</v>
      </c>
      <c r="AG99">
        <f t="shared" si="2"/>
        <v>0</v>
      </c>
      <c r="AH99">
        <f t="shared" si="2"/>
        <v>0.23204893785537192</v>
      </c>
      <c r="AI99">
        <f t="shared" si="2"/>
        <v>2.077014887099566E-2</v>
      </c>
      <c r="AJ99">
        <f t="shared" si="2"/>
        <v>0</v>
      </c>
      <c r="AK99">
        <f t="shared" si="2"/>
        <v>0.19941104827423189</v>
      </c>
      <c r="AL99">
        <f t="shared" si="2"/>
        <v>0.3039503129265706</v>
      </c>
      <c r="AM99">
        <f t="shared" si="2"/>
        <v>9.6034342871214678E-2</v>
      </c>
      <c r="AN99">
        <f t="shared" si="2"/>
        <v>0</v>
      </c>
      <c r="AO99">
        <f t="shared" si="2"/>
        <v>0</v>
      </c>
      <c r="AP99">
        <f t="shared" si="2"/>
        <v>9.4464583545255994E-3</v>
      </c>
      <c r="AQ99">
        <f t="shared" si="2"/>
        <v>0</v>
      </c>
      <c r="AR99">
        <f t="shared" si="2"/>
        <v>0.20443179527663036</v>
      </c>
      <c r="AS99">
        <f t="shared" si="2"/>
        <v>0.18827339686172354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15.510621047650853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416</v>
      </c>
      <c r="AZ1" s="76" t="s">
        <v>417</v>
      </c>
      <c r="BA1" s="76" t="s">
        <v>423</v>
      </c>
      <c r="BB1" s="76" t="s">
        <v>427</v>
      </c>
      <c r="BC1" s="39" t="s">
        <v>381</v>
      </c>
      <c r="BD1" s="38" t="s">
        <v>393</v>
      </c>
      <c r="BE1" s="38" t="s">
        <v>385</v>
      </c>
      <c r="BF1" s="38" t="s">
        <v>387</v>
      </c>
      <c r="BG1" s="38" t="s">
        <v>392</v>
      </c>
      <c r="BH1" s="38" t="s">
        <v>389</v>
      </c>
      <c r="BI1" s="38" t="s">
        <v>388</v>
      </c>
      <c r="BJ1" s="38" t="s">
        <v>395</v>
      </c>
      <c r="BK1" s="38" t="s">
        <v>383</v>
      </c>
      <c r="BL1" s="38" t="s">
        <v>396</v>
      </c>
      <c r="BM1" s="38" t="s">
        <v>386</v>
      </c>
      <c r="BN1" s="38" t="s">
        <v>382</v>
      </c>
      <c r="BO1" s="38" t="s">
        <v>391</v>
      </c>
      <c r="BP1" s="38" t="s">
        <v>384</v>
      </c>
      <c r="BQ1" s="38" t="s">
        <v>394</v>
      </c>
      <c r="BR1" s="38" t="s">
        <v>390</v>
      </c>
      <c r="BS1" s="149" t="s">
        <v>418</v>
      </c>
      <c r="BT1" s="149" t="s">
        <v>419</v>
      </c>
      <c r="BU1" s="149" t="s">
        <v>429</v>
      </c>
      <c r="BV1" s="149" t="s">
        <v>430</v>
      </c>
      <c r="BW1" s="149" t="s">
        <v>431</v>
      </c>
      <c r="BX1" s="149" t="s">
        <v>432</v>
      </c>
      <c r="BY1" s="149" t="s">
        <v>433</v>
      </c>
      <c r="BZ1" s="76" t="s">
        <v>410</v>
      </c>
      <c r="CA1" s="76" t="s">
        <v>411</v>
      </c>
      <c r="CB1" s="76" t="s">
        <v>412</v>
      </c>
      <c r="CC1" s="76" t="s">
        <v>413</v>
      </c>
      <c r="CD1" s="76" t="s">
        <v>414</v>
      </c>
      <c r="CE1" s="37" t="s">
        <v>405</v>
      </c>
      <c r="CF1" s="37" t="s">
        <v>406</v>
      </c>
      <c r="CG1" s="37" t="s">
        <v>407</v>
      </c>
      <c r="CH1" s="37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5.0143052710803815</v>
      </c>
      <c r="L3">
        <v>561.03587322933106</v>
      </c>
      <c r="M3">
        <v>27.219961625120156</v>
      </c>
      <c r="N3">
        <v>35.139820185348782</v>
      </c>
      <c r="O3">
        <v>0</v>
      </c>
      <c r="P3">
        <v>32.785949386565605</v>
      </c>
      <c r="Q3">
        <v>6.46</v>
      </c>
      <c r="R3">
        <v>12.547515198476805</v>
      </c>
      <c r="S3">
        <v>7.8080453037120359</v>
      </c>
      <c r="T3">
        <v>0</v>
      </c>
      <c r="U3">
        <v>120.91623441950493</v>
      </c>
      <c r="V3">
        <v>4.113400159793815</v>
      </c>
      <c r="W3">
        <v>13.737296807683716</v>
      </c>
      <c r="X3">
        <v>43.898468854406936</v>
      </c>
      <c r="Y3">
        <v>0</v>
      </c>
      <c r="Z3">
        <v>0</v>
      </c>
      <c r="AA3">
        <v>8.3150502299578051</v>
      </c>
      <c r="AB3">
        <v>11.694826491409106</v>
      </c>
      <c r="AC3">
        <v>5.7290062727902349</v>
      </c>
      <c r="AD3">
        <v>0</v>
      </c>
      <c r="AE3">
        <v>9.7538858158277399</v>
      </c>
      <c r="AF3">
        <v>2.6263957032584035</v>
      </c>
      <c r="AG3">
        <v>12.29613131720766</v>
      </c>
      <c r="AH3">
        <v>5.6056787421658409</v>
      </c>
      <c r="AI3">
        <v>0</v>
      </c>
      <c r="AJ3">
        <v>0</v>
      </c>
      <c r="AK3">
        <v>10.036032823089046</v>
      </c>
      <c r="AL3">
        <v>0</v>
      </c>
      <c r="AM3">
        <v>4.8136601639479686</v>
      </c>
      <c r="AN3">
        <v>0.664196296935884</v>
      </c>
      <c r="AO3">
        <v>0</v>
      </c>
      <c r="AP3">
        <v>0.26539066594863298</v>
      </c>
      <c r="AQ3">
        <v>10.741047116695245</v>
      </c>
      <c r="AR3">
        <v>10.292432473641304</v>
      </c>
      <c r="AS3">
        <v>9.4404986503307065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972.95110320422975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5.0143052710803815</v>
      </c>
      <c r="L4">
        <v>561.03587322933106</v>
      </c>
      <c r="M4">
        <v>27.219961625120156</v>
      </c>
      <c r="N4">
        <v>35.139820185348782</v>
      </c>
      <c r="O4">
        <v>0</v>
      </c>
      <c r="P4">
        <v>34.734883277960527</v>
      </c>
      <c r="Q4">
        <v>6.46</v>
      </c>
      <c r="R4">
        <v>12.547515198476805</v>
      </c>
      <c r="S4">
        <v>7.8080453037120359</v>
      </c>
      <c r="T4">
        <v>0</v>
      </c>
      <c r="U4">
        <v>120.91623441950493</v>
      </c>
      <c r="V4">
        <v>4.113400159793815</v>
      </c>
      <c r="W4">
        <v>13.737296807683716</v>
      </c>
      <c r="X4">
        <v>43.898468854406936</v>
      </c>
      <c r="Y4">
        <v>0</v>
      </c>
      <c r="Z4">
        <v>0</v>
      </c>
      <c r="AA4">
        <v>8.3150502299578051</v>
      </c>
      <c r="AB4">
        <v>11.694826491409106</v>
      </c>
      <c r="AC4">
        <v>5.7290062727902349</v>
      </c>
      <c r="AD4">
        <v>0</v>
      </c>
      <c r="AE4">
        <v>9.7538858158277399</v>
      </c>
      <c r="AF4">
        <v>2.6263957032584035</v>
      </c>
      <c r="AG4">
        <v>12.29613131720766</v>
      </c>
      <c r="AH4">
        <v>5.6056787421658409</v>
      </c>
      <c r="AI4">
        <v>0</v>
      </c>
      <c r="AJ4">
        <v>0</v>
      </c>
      <c r="AK4">
        <v>10.036032823089046</v>
      </c>
      <c r="AL4">
        <v>0</v>
      </c>
      <c r="AM4">
        <v>4.8136601639479686</v>
      </c>
      <c r="AN4">
        <v>0.664196296935884</v>
      </c>
      <c r="AO4">
        <v>0</v>
      </c>
      <c r="AP4">
        <v>0.26539066594863298</v>
      </c>
      <c r="AQ4">
        <v>10.741047116695245</v>
      </c>
      <c r="AR4">
        <v>10.292432473641304</v>
      </c>
      <c r="AS4">
        <v>9.4404986503307065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974.90003709562473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5.0143052710803815</v>
      </c>
      <c r="L5">
        <v>561.03587322933106</v>
      </c>
      <c r="M5">
        <v>27.219961625120156</v>
      </c>
      <c r="N5">
        <v>35.139820185348782</v>
      </c>
      <c r="O5">
        <v>0</v>
      </c>
      <c r="P5">
        <v>35.291306400893191</v>
      </c>
      <c r="Q5">
        <v>6.46</v>
      </c>
      <c r="R5">
        <v>12.547515198476805</v>
      </c>
      <c r="S5">
        <v>7.8080453037120359</v>
      </c>
      <c r="T5">
        <v>0</v>
      </c>
      <c r="U5">
        <v>120.91623441950493</v>
      </c>
      <c r="V5">
        <v>4.113400159793815</v>
      </c>
      <c r="W5">
        <v>13.737296807683716</v>
      </c>
      <c r="X5">
        <v>43.898468854406936</v>
      </c>
      <c r="Y5">
        <v>0</v>
      </c>
      <c r="Z5">
        <v>0</v>
      </c>
      <c r="AA5">
        <v>8.3150502299578051</v>
      </c>
      <c r="AB5">
        <v>11.694826491409106</v>
      </c>
      <c r="AC5">
        <v>5.7290062727902349</v>
      </c>
      <c r="AD5">
        <v>0</v>
      </c>
      <c r="AE5">
        <v>9.7538858158277399</v>
      </c>
      <c r="AF5">
        <v>2.6263957032584035</v>
      </c>
      <c r="AG5">
        <v>12.29613131720766</v>
      </c>
      <c r="AH5">
        <v>5.6056787421658409</v>
      </c>
      <c r="AI5">
        <v>0</v>
      </c>
      <c r="AJ5">
        <v>0</v>
      </c>
      <c r="AK5">
        <v>10.036032823089046</v>
      </c>
      <c r="AL5">
        <v>0</v>
      </c>
      <c r="AM5">
        <v>4.8136601639479686</v>
      </c>
      <c r="AN5">
        <v>0.664196296935884</v>
      </c>
      <c r="AO5">
        <v>0</v>
      </c>
      <c r="AP5">
        <v>0.26539066594863298</v>
      </c>
      <c r="AQ5">
        <v>10.741047116695245</v>
      </c>
      <c r="AR5">
        <v>10.292432473641304</v>
      </c>
      <c r="AS5">
        <v>9.4404986503307065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975.45646021855737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5.0143052710803815</v>
      </c>
      <c r="L6">
        <v>561.03587322933106</v>
      </c>
      <c r="M6">
        <v>27.219961625120156</v>
      </c>
      <c r="N6">
        <v>35.139820185348782</v>
      </c>
      <c r="O6">
        <v>0</v>
      </c>
      <c r="P6">
        <v>35.849000531601177</v>
      </c>
      <c r="Q6">
        <v>6.46</v>
      </c>
      <c r="R6">
        <v>12.547515198476805</v>
      </c>
      <c r="S6">
        <v>7.8080453037120359</v>
      </c>
      <c r="T6">
        <v>0</v>
      </c>
      <c r="U6">
        <v>120.91623441950493</v>
      </c>
      <c r="V6">
        <v>4.113400159793815</v>
      </c>
      <c r="W6">
        <v>13.737296807683716</v>
      </c>
      <c r="X6">
        <v>43.898468854406936</v>
      </c>
      <c r="Y6">
        <v>0</v>
      </c>
      <c r="Z6">
        <v>0</v>
      </c>
      <c r="AA6">
        <v>8.3150502299578051</v>
      </c>
      <c r="AB6">
        <v>11.694826491409106</v>
      </c>
      <c r="AC6">
        <v>5.7290062727902349</v>
      </c>
      <c r="AD6">
        <v>0</v>
      </c>
      <c r="AE6">
        <v>9.7538858158277399</v>
      </c>
      <c r="AF6">
        <v>2.6263957032584035</v>
      </c>
      <c r="AG6">
        <v>12.29613131720766</v>
      </c>
      <c r="AH6">
        <v>5.6056787421658409</v>
      </c>
      <c r="AI6">
        <v>0</v>
      </c>
      <c r="AJ6">
        <v>0</v>
      </c>
      <c r="AK6">
        <v>10.036032823089046</v>
      </c>
      <c r="AL6">
        <v>0</v>
      </c>
      <c r="AM6">
        <v>4.8136601639479686</v>
      </c>
      <c r="AN6">
        <v>0.664196296935884</v>
      </c>
      <c r="AO6">
        <v>0</v>
      </c>
      <c r="AP6">
        <v>0.26539066594863298</v>
      </c>
      <c r="AQ6">
        <v>8.0557852768735856</v>
      </c>
      <c r="AR6">
        <v>10.292432473641304</v>
      </c>
      <c r="AS6">
        <v>9.4404986503307065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973.32889250944379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5.0143052710803815</v>
      </c>
      <c r="L7">
        <v>561.03587322933106</v>
      </c>
      <c r="M7">
        <v>27.219961625120156</v>
      </c>
      <c r="N7">
        <v>35.139820185348782</v>
      </c>
      <c r="O7">
        <v>0</v>
      </c>
      <c r="P7">
        <v>36.403521869855517</v>
      </c>
      <c r="Q7">
        <v>6.46</v>
      </c>
      <c r="R7">
        <v>12.547515198476805</v>
      </c>
      <c r="S7">
        <v>7.8080453037120359</v>
      </c>
      <c r="T7">
        <v>0</v>
      </c>
      <c r="U7">
        <v>120.91623441950493</v>
      </c>
      <c r="V7">
        <v>4.113400159793815</v>
      </c>
      <c r="W7">
        <v>13.737296807683716</v>
      </c>
      <c r="X7">
        <v>43.898468854406936</v>
      </c>
      <c r="Y7">
        <v>0</v>
      </c>
      <c r="Z7">
        <v>0</v>
      </c>
      <c r="AA7">
        <v>8.3150502299578051</v>
      </c>
      <c r="AB7">
        <v>11.694826491409106</v>
      </c>
      <c r="AC7">
        <v>5.7290062727902349</v>
      </c>
      <c r="AD7">
        <v>0</v>
      </c>
      <c r="AE7">
        <v>9.7538858158277399</v>
      </c>
      <c r="AF7">
        <v>5.2527916689184053</v>
      </c>
      <c r="AG7">
        <v>12.29613131720766</v>
      </c>
      <c r="AH7">
        <v>5.6056787421658409</v>
      </c>
      <c r="AI7">
        <v>0</v>
      </c>
      <c r="AJ7">
        <v>0</v>
      </c>
      <c r="AK7">
        <v>10.036032823089046</v>
      </c>
      <c r="AL7">
        <v>0</v>
      </c>
      <c r="AM7">
        <v>4.8136601639479686</v>
      </c>
      <c r="AN7">
        <v>0.664196296935884</v>
      </c>
      <c r="AO7">
        <v>0</v>
      </c>
      <c r="AP7">
        <v>0.26539066594863298</v>
      </c>
      <c r="AQ7">
        <v>8.0557852768735856</v>
      </c>
      <c r="AR7">
        <v>10.292432473641304</v>
      </c>
      <c r="AS7">
        <v>9.4404986503307065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976.50980981335817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5.0143052710803815</v>
      </c>
      <c r="L8">
        <v>561.03587322933106</v>
      </c>
      <c r="M8">
        <v>27.219961625120156</v>
      </c>
      <c r="N8">
        <v>35.139820185348782</v>
      </c>
      <c r="O8">
        <v>0</v>
      </c>
      <c r="P8">
        <v>36.957403999999997</v>
      </c>
      <c r="Q8">
        <v>6.46</v>
      </c>
      <c r="R8">
        <v>12.547515198476805</v>
      </c>
      <c r="S8">
        <v>7.8080453037120359</v>
      </c>
      <c r="T8">
        <v>0</v>
      </c>
      <c r="U8">
        <v>120.91623441950493</v>
      </c>
      <c r="V8">
        <v>4.113400159793815</v>
      </c>
      <c r="W8">
        <v>13.737296807683716</v>
      </c>
      <c r="X8">
        <v>43.898468854406936</v>
      </c>
      <c r="Y8">
        <v>0</v>
      </c>
      <c r="Z8">
        <v>0</v>
      </c>
      <c r="AA8">
        <v>8.3150502299578051</v>
      </c>
      <c r="AB8">
        <v>11.694826491409106</v>
      </c>
      <c r="AC8">
        <v>5.7290062727902349</v>
      </c>
      <c r="AD8">
        <v>0</v>
      </c>
      <c r="AE8">
        <v>9.7538858158277399</v>
      </c>
      <c r="AF8">
        <v>5.2527916689184053</v>
      </c>
      <c r="AG8">
        <v>12.29613131720766</v>
      </c>
      <c r="AH8">
        <v>5.6056787421658409</v>
      </c>
      <c r="AI8">
        <v>0</v>
      </c>
      <c r="AJ8">
        <v>0</v>
      </c>
      <c r="AK8">
        <v>10.036032823089046</v>
      </c>
      <c r="AL8">
        <v>0</v>
      </c>
      <c r="AM8">
        <v>4.8136601639479686</v>
      </c>
      <c r="AN8">
        <v>0.664196296935884</v>
      </c>
      <c r="AO8">
        <v>0</v>
      </c>
      <c r="AP8">
        <v>0.26539066594863298</v>
      </c>
      <c r="AQ8">
        <v>5.3705234370519266</v>
      </c>
      <c r="AR8">
        <v>10.292432473641304</v>
      </c>
      <c r="AS8">
        <v>9.4404986503307065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974.37843010368101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5.0143052710803815</v>
      </c>
      <c r="L9">
        <v>561.03587322933106</v>
      </c>
      <c r="M9">
        <v>27.219961625120156</v>
      </c>
      <c r="N9">
        <v>35.139820185348782</v>
      </c>
      <c r="O9">
        <v>0</v>
      </c>
      <c r="P9">
        <v>37.511507961002671</v>
      </c>
      <c r="Q9">
        <v>6.46</v>
      </c>
      <c r="R9">
        <v>12.547515198476805</v>
      </c>
      <c r="S9">
        <v>7.8080453037120359</v>
      </c>
      <c r="T9">
        <v>0</v>
      </c>
      <c r="U9">
        <v>120.91623441950493</v>
      </c>
      <c r="V9">
        <v>4.113400159793815</v>
      </c>
      <c r="W9">
        <v>13.737296807683716</v>
      </c>
      <c r="X9">
        <v>43.898468854406936</v>
      </c>
      <c r="Y9">
        <v>0</v>
      </c>
      <c r="Z9">
        <v>0</v>
      </c>
      <c r="AA9">
        <v>8.3150502299578051</v>
      </c>
      <c r="AB9">
        <v>11.694826491409106</v>
      </c>
      <c r="AC9">
        <v>5.7290062727902349</v>
      </c>
      <c r="AD9">
        <v>0</v>
      </c>
      <c r="AE9">
        <v>9.7538858158277399</v>
      </c>
      <c r="AF9">
        <v>5.2527916689184053</v>
      </c>
      <c r="AG9">
        <v>12.29613131720766</v>
      </c>
      <c r="AH9">
        <v>5.6056787421658409</v>
      </c>
      <c r="AI9">
        <v>0</v>
      </c>
      <c r="AJ9">
        <v>0</v>
      </c>
      <c r="AK9">
        <v>10.036032823089046</v>
      </c>
      <c r="AL9">
        <v>0</v>
      </c>
      <c r="AM9">
        <v>4.8136601639479686</v>
      </c>
      <c r="AN9">
        <v>0.664196296935884</v>
      </c>
      <c r="AO9">
        <v>0</v>
      </c>
      <c r="AP9">
        <v>0.26539066594863298</v>
      </c>
      <c r="AQ9">
        <v>5.3705234370519266</v>
      </c>
      <c r="AR9">
        <v>10.292432473641304</v>
      </c>
      <c r="AS9">
        <v>9.4404986503307065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974.93253406468352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8.9202574033012674</v>
      </c>
      <c r="L10">
        <v>561.03587322933106</v>
      </c>
      <c r="M10">
        <v>27.219961625120156</v>
      </c>
      <c r="N10">
        <v>35.139820185348782</v>
      </c>
      <c r="O10">
        <v>0</v>
      </c>
      <c r="P10">
        <v>38.07</v>
      </c>
      <c r="Q10">
        <v>6.46</v>
      </c>
      <c r="R10">
        <v>12.547515198476805</v>
      </c>
      <c r="S10">
        <v>7.8080453037120359</v>
      </c>
      <c r="T10">
        <v>0</v>
      </c>
      <c r="U10">
        <v>120.91623441950493</v>
      </c>
      <c r="V10">
        <v>4.113400159793815</v>
      </c>
      <c r="W10">
        <v>13.737296807683716</v>
      </c>
      <c r="X10">
        <v>43.898468854406936</v>
      </c>
      <c r="Y10">
        <v>0</v>
      </c>
      <c r="Z10">
        <v>0</v>
      </c>
      <c r="AA10">
        <v>8.3150502299578051</v>
      </c>
      <c r="AB10">
        <v>7.796550994272736</v>
      </c>
      <c r="AC10">
        <v>5.7290062727902349</v>
      </c>
      <c r="AD10">
        <v>0</v>
      </c>
      <c r="AE10">
        <v>9.7538858158277399</v>
      </c>
      <c r="AF10">
        <v>5.2527916689184053</v>
      </c>
      <c r="AG10">
        <v>12.29613131720766</v>
      </c>
      <c r="AH10">
        <v>5.6056787421658409</v>
      </c>
      <c r="AI10">
        <v>0</v>
      </c>
      <c r="AJ10">
        <v>0</v>
      </c>
      <c r="AK10">
        <v>10.036032823089046</v>
      </c>
      <c r="AL10">
        <v>0</v>
      </c>
      <c r="AM10">
        <v>4.8136601639479686</v>
      </c>
      <c r="AN10">
        <v>0.664196296935884</v>
      </c>
      <c r="AO10">
        <v>0</v>
      </c>
      <c r="AP10">
        <v>0.26539066594863298</v>
      </c>
      <c r="AQ10">
        <v>5.3705234370519266</v>
      </c>
      <c r="AR10">
        <v>10.292432473641304</v>
      </c>
      <c r="AS10">
        <v>9.4404986503307065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975.49870273876559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9.3699500218241258</v>
      </c>
      <c r="L11">
        <v>561.03587322933106</v>
      </c>
      <c r="M11">
        <v>27.219961625120156</v>
      </c>
      <c r="N11">
        <v>35.139820185348782</v>
      </c>
      <c r="O11">
        <v>0</v>
      </c>
      <c r="P11">
        <v>38.621387570291994</v>
      </c>
      <c r="Q11">
        <v>6.46</v>
      </c>
      <c r="R11">
        <v>12.547515198476805</v>
      </c>
      <c r="S11">
        <v>7.8080453037120359</v>
      </c>
      <c r="T11">
        <v>0</v>
      </c>
      <c r="U11">
        <v>120.91623441950493</v>
      </c>
      <c r="V11">
        <v>4.113400159793815</v>
      </c>
      <c r="W11">
        <v>13.737296807683716</v>
      </c>
      <c r="X11">
        <v>43.898468854406936</v>
      </c>
      <c r="Y11">
        <v>0</v>
      </c>
      <c r="Z11">
        <v>0</v>
      </c>
      <c r="AA11">
        <v>8.3150502299578051</v>
      </c>
      <c r="AB11">
        <v>7.796550994272736</v>
      </c>
      <c r="AC11">
        <v>5.7290062727902349</v>
      </c>
      <c r="AD11">
        <v>0</v>
      </c>
      <c r="AE11">
        <v>9.7538858158277399</v>
      </c>
      <c r="AF11">
        <v>5.2527916689184053</v>
      </c>
      <c r="AG11">
        <v>12.29613131720766</v>
      </c>
      <c r="AH11">
        <v>5.6056787421658409</v>
      </c>
      <c r="AI11">
        <v>0</v>
      </c>
      <c r="AJ11">
        <v>0</v>
      </c>
      <c r="AK11">
        <v>10.036032823089046</v>
      </c>
      <c r="AL11">
        <v>0</v>
      </c>
      <c r="AM11">
        <v>4.8136601639479686</v>
      </c>
      <c r="AN11">
        <v>0.664196296935884</v>
      </c>
      <c r="AO11">
        <v>0</v>
      </c>
      <c r="AP11">
        <v>0.26539066594863298</v>
      </c>
      <c r="AQ11">
        <v>5.3705234370519266</v>
      </c>
      <c r="AR11">
        <v>10.292432473641304</v>
      </c>
      <c r="AS11">
        <v>9.4404986503307065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976.49978292758033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9.0399147733457728</v>
      </c>
      <c r="L12">
        <v>561.03587322933106</v>
      </c>
      <c r="M12">
        <v>27.219961625120156</v>
      </c>
      <c r="N12">
        <v>35.139820185348782</v>
      </c>
      <c r="O12">
        <v>0</v>
      </c>
      <c r="P12">
        <v>39.064524834548408</v>
      </c>
      <c r="Q12">
        <v>6.46</v>
      </c>
      <c r="R12">
        <v>12.547515198476805</v>
      </c>
      <c r="S12">
        <v>7.8080453037120359</v>
      </c>
      <c r="T12">
        <v>0</v>
      </c>
      <c r="U12">
        <v>120.91623441950493</v>
      </c>
      <c r="V12">
        <v>4.113400159793815</v>
      </c>
      <c r="W12">
        <v>13.737296807683716</v>
      </c>
      <c r="X12">
        <v>43.898468854406936</v>
      </c>
      <c r="Y12">
        <v>0</v>
      </c>
      <c r="Z12">
        <v>0</v>
      </c>
      <c r="AA12">
        <v>4.1575252683544308</v>
      </c>
      <c r="AB12">
        <v>7.796550994272736</v>
      </c>
      <c r="AC12">
        <v>5.7290062727902349</v>
      </c>
      <c r="AD12">
        <v>0</v>
      </c>
      <c r="AE12">
        <v>9.7538858158277399</v>
      </c>
      <c r="AF12">
        <v>5.2527916689184053</v>
      </c>
      <c r="AG12">
        <v>12.29613131720766</v>
      </c>
      <c r="AH12">
        <v>5.6056787421658409</v>
      </c>
      <c r="AI12">
        <v>0</v>
      </c>
      <c r="AJ12">
        <v>0</v>
      </c>
      <c r="AK12">
        <v>10.036032823089046</v>
      </c>
      <c r="AL12">
        <v>0</v>
      </c>
      <c r="AM12">
        <v>4.8136601639479686</v>
      </c>
      <c r="AN12">
        <v>0.664196296935884</v>
      </c>
      <c r="AO12">
        <v>0</v>
      </c>
      <c r="AP12">
        <v>0.26539066594863298</v>
      </c>
      <c r="AQ12">
        <v>5.3705234370519266</v>
      </c>
      <c r="AR12">
        <v>10.292432473641304</v>
      </c>
      <c r="AS12">
        <v>9.4404986503307065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972.45535998175501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9.0398090045258552</v>
      </c>
      <c r="L13">
        <v>561.03587322933106</v>
      </c>
      <c r="M13">
        <v>27.219961625120156</v>
      </c>
      <c r="N13">
        <v>35.139820185348782</v>
      </c>
      <c r="O13">
        <v>0</v>
      </c>
      <c r="P13">
        <v>39.064524834548408</v>
      </c>
      <c r="Q13">
        <v>6.46</v>
      </c>
      <c r="R13">
        <v>12.547515198476805</v>
      </c>
      <c r="S13">
        <v>7.8080453037120359</v>
      </c>
      <c r="T13">
        <v>0</v>
      </c>
      <c r="U13">
        <v>120.91623441950493</v>
      </c>
      <c r="V13">
        <v>4.113400159793815</v>
      </c>
      <c r="W13">
        <v>13.737296807683716</v>
      </c>
      <c r="X13">
        <v>43.898468854406936</v>
      </c>
      <c r="Y13">
        <v>0</v>
      </c>
      <c r="Z13">
        <v>0</v>
      </c>
      <c r="AA13">
        <v>4.1575252683544308</v>
      </c>
      <c r="AB13">
        <v>7.796550994272736</v>
      </c>
      <c r="AC13">
        <v>5.7290062727902349</v>
      </c>
      <c r="AD13">
        <v>0</v>
      </c>
      <c r="AE13">
        <v>9.7538858158277399</v>
      </c>
      <c r="AF13">
        <v>5.2527916689184053</v>
      </c>
      <c r="AG13">
        <v>12.29613131720766</v>
      </c>
      <c r="AH13">
        <v>5.6056787421658409</v>
      </c>
      <c r="AI13">
        <v>0</v>
      </c>
      <c r="AJ13">
        <v>0</v>
      </c>
      <c r="AK13">
        <v>10.036032823089046</v>
      </c>
      <c r="AL13">
        <v>0</v>
      </c>
      <c r="AM13">
        <v>4.8136601639479686</v>
      </c>
      <c r="AN13">
        <v>0.664196296935884</v>
      </c>
      <c r="AO13">
        <v>0</v>
      </c>
      <c r="AP13">
        <v>0.26539066594863298</v>
      </c>
      <c r="AQ13">
        <v>5.3705234370519266</v>
      </c>
      <c r="AR13">
        <v>10.292432473641304</v>
      </c>
      <c r="AS13">
        <v>9.4404986503307065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972.45525421293496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9.0398090045258552</v>
      </c>
      <c r="L14">
        <v>561.03</v>
      </c>
      <c r="M14">
        <v>27.219961625120156</v>
      </c>
      <c r="N14">
        <v>35.139820185348782</v>
      </c>
      <c r="O14">
        <v>0</v>
      </c>
      <c r="P14">
        <v>39.064524834548408</v>
      </c>
      <c r="Q14">
        <v>6.46</v>
      </c>
      <c r="R14">
        <v>12.547515198476805</v>
      </c>
      <c r="S14">
        <v>7.8080453037120359</v>
      </c>
      <c r="T14">
        <v>0</v>
      </c>
      <c r="U14">
        <v>120.91623441950493</v>
      </c>
      <c r="V14">
        <v>4.113400159793815</v>
      </c>
      <c r="W14">
        <v>13.737296807683716</v>
      </c>
      <c r="X14">
        <v>43.898468854406936</v>
      </c>
      <c r="Y14">
        <v>0</v>
      </c>
      <c r="Z14">
        <v>0</v>
      </c>
      <c r="AA14">
        <v>4.1575252683544308</v>
      </c>
      <c r="AB14">
        <v>7.796550994272736</v>
      </c>
      <c r="AC14">
        <v>5.7290062727902349</v>
      </c>
      <c r="AD14">
        <v>0</v>
      </c>
      <c r="AE14">
        <v>9.7538858158277399</v>
      </c>
      <c r="AF14">
        <v>5.2527916689184053</v>
      </c>
      <c r="AG14">
        <v>12.29613131720766</v>
      </c>
      <c r="AH14">
        <v>5.6056787421658409</v>
      </c>
      <c r="AI14">
        <v>0</v>
      </c>
      <c r="AJ14">
        <v>0</v>
      </c>
      <c r="AK14">
        <v>10.036032823089046</v>
      </c>
      <c r="AL14">
        <v>0</v>
      </c>
      <c r="AM14">
        <v>4.8136601639479686</v>
      </c>
      <c r="AN14">
        <v>0.664196296935884</v>
      </c>
      <c r="AO14">
        <v>0</v>
      </c>
      <c r="AP14">
        <v>0.26539066594863298</v>
      </c>
      <c r="AQ14">
        <v>5.3705234370519266</v>
      </c>
      <c r="AR14">
        <v>10.292432473641304</v>
      </c>
      <c r="AS14">
        <v>9.4404986503307065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972.44938098360399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4.9699182241744921</v>
      </c>
      <c r="L15">
        <v>482.35</v>
      </c>
      <c r="M15">
        <v>27.219961625120156</v>
      </c>
      <c r="N15">
        <v>35.139820185348782</v>
      </c>
      <c r="O15">
        <v>0</v>
      </c>
      <c r="P15">
        <v>39.064524834548408</v>
      </c>
      <c r="Q15">
        <v>6.46</v>
      </c>
      <c r="R15">
        <v>12.547515198476805</v>
      </c>
      <c r="S15">
        <v>7.8080453037120359</v>
      </c>
      <c r="T15">
        <v>0</v>
      </c>
      <c r="U15">
        <v>120.91623441950493</v>
      </c>
      <c r="V15">
        <v>4.113400159793815</v>
      </c>
      <c r="W15">
        <v>13.737296807683716</v>
      </c>
      <c r="X15">
        <v>43.898468854406936</v>
      </c>
      <c r="Y15">
        <v>0</v>
      </c>
      <c r="Z15">
        <v>0</v>
      </c>
      <c r="AA15">
        <v>4.1575252683544308</v>
      </c>
      <c r="AB15">
        <v>7.796550994272736</v>
      </c>
      <c r="AC15">
        <v>5.7290062727902349</v>
      </c>
      <c r="AD15">
        <v>0</v>
      </c>
      <c r="AE15">
        <v>9.7538858158277399</v>
      </c>
      <c r="AF15">
        <v>5.2527916689184053</v>
      </c>
      <c r="AG15">
        <v>12.29613131720766</v>
      </c>
      <c r="AH15">
        <v>5.6056787421658409</v>
      </c>
      <c r="AI15">
        <v>0</v>
      </c>
      <c r="AJ15">
        <v>0</v>
      </c>
      <c r="AK15">
        <v>10.036032823089046</v>
      </c>
      <c r="AL15">
        <v>0</v>
      </c>
      <c r="AM15">
        <v>4.8136601639479686</v>
      </c>
      <c r="AN15">
        <v>0.664196296935884</v>
      </c>
      <c r="AO15">
        <v>0</v>
      </c>
      <c r="AP15">
        <v>0.26539066594863298</v>
      </c>
      <c r="AQ15">
        <v>5.3705234370519266</v>
      </c>
      <c r="AR15">
        <v>10.292432473641304</v>
      </c>
      <c r="AS15">
        <v>9.4404986503307065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889.69949020325248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4.9699687318676</v>
      </c>
      <c r="L16">
        <v>405.17</v>
      </c>
      <c r="M16">
        <v>27.219961625120156</v>
      </c>
      <c r="N16">
        <v>35.139820185348782</v>
      </c>
      <c r="O16">
        <v>0</v>
      </c>
      <c r="P16">
        <v>39.064524834548408</v>
      </c>
      <c r="Q16">
        <v>3.5597226310679608</v>
      </c>
      <c r="R16">
        <v>10.398030612148428</v>
      </c>
      <c r="S16">
        <v>4.2993622189781027</v>
      </c>
      <c r="T16">
        <v>0</v>
      </c>
      <c r="U16">
        <v>120.91623441950493</v>
      </c>
      <c r="V16">
        <v>4.113400159793815</v>
      </c>
      <c r="W16">
        <v>13.737296807683716</v>
      </c>
      <c r="X16">
        <v>43.898468854406936</v>
      </c>
      <c r="Y16">
        <v>0</v>
      </c>
      <c r="Z16">
        <v>0</v>
      </c>
      <c r="AA16">
        <v>4.1575252683544308</v>
      </c>
      <c r="AB16">
        <v>7.796550994272736</v>
      </c>
      <c r="AC16">
        <v>5.7290062727902349</v>
      </c>
      <c r="AD16">
        <v>0</v>
      </c>
      <c r="AE16">
        <v>9.7538858158277399</v>
      </c>
      <c r="AF16">
        <v>5.2527916689184053</v>
      </c>
      <c r="AG16">
        <v>12.29613131720766</v>
      </c>
      <c r="AH16">
        <v>5.6056787421658409</v>
      </c>
      <c r="AI16">
        <v>0</v>
      </c>
      <c r="AJ16">
        <v>0</v>
      </c>
      <c r="AK16">
        <v>10.036032823089046</v>
      </c>
      <c r="AL16">
        <v>0</v>
      </c>
      <c r="AM16">
        <v>4.8136601639479686</v>
      </c>
      <c r="AN16">
        <v>0.664196296935884</v>
      </c>
      <c r="AO16">
        <v>0</v>
      </c>
      <c r="AP16">
        <v>0.26539066594863298</v>
      </c>
      <c r="AQ16">
        <v>5.3705234370519266</v>
      </c>
      <c r="AR16">
        <v>10.292432473641304</v>
      </c>
      <c r="AS16">
        <v>9.4404986503307065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803.96109567095141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4.9699449462063745</v>
      </c>
      <c r="L17">
        <v>328.00200957515779</v>
      </c>
      <c r="M17">
        <v>27.219961625120156</v>
      </c>
      <c r="N17">
        <v>35.139820185348782</v>
      </c>
      <c r="O17">
        <v>0</v>
      </c>
      <c r="P17">
        <v>39.064524834548408</v>
      </c>
      <c r="Q17">
        <v>6.4595989999999999</v>
      </c>
      <c r="R17">
        <v>12.547515198476805</v>
      </c>
      <c r="S17">
        <v>6.6725152824501697</v>
      </c>
      <c r="T17">
        <v>0</v>
      </c>
      <c r="U17">
        <v>120.91623441950493</v>
      </c>
      <c r="V17">
        <v>4.113400159793815</v>
      </c>
      <c r="W17">
        <v>13.737296807683716</v>
      </c>
      <c r="X17">
        <v>43.898468854406936</v>
      </c>
      <c r="Y17">
        <v>0</v>
      </c>
      <c r="Z17">
        <v>0</v>
      </c>
      <c r="AA17">
        <v>4.1575252683544308</v>
      </c>
      <c r="AB17">
        <v>7.796550994272736</v>
      </c>
      <c r="AC17">
        <v>5.7290062727902349</v>
      </c>
      <c r="AD17">
        <v>0</v>
      </c>
      <c r="AE17">
        <v>9.7538858158277399</v>
      </c>
      <c r="AF17">
        <v>5.2527916689184053</v>
      </c>
      <c r="AG17">
        <v>12.29613131720766</v>
      </c>
      <c r="AH17">
        <v>5.6056787421658409</v>
      </c>
      <c r="AI17">
        <v>0</v>
      </c>
      <c r="AJ17">
        <v>0</v>
      </c>
      <c r="AK17">
        <v>10.036032823089046</v>
      </c>
      <c r="AL17">
        <v>0</v>
      </c>
      <c r="AM17">
        <v>4.8136601639479686</v>
      </c>
      <c r="AN17">
        <v>0.664196296935884</v>
      </c>
      <c r="AO17">
        <v>0</v>
      </c>
      <c r="AP17">
        <v>0.26539066594863298</v>
      </c>
      <c r="AQ17">
        <v>5.3705234370519266</v>
      </c>
      <c r="AR17">
        <v>10.292432473641304</v>
      </c>
      <c r="AS17">
        <v>9.4404986503307065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734.21559547918037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4.9699449462063745</v>
      </c>
      <c r="L18">
        <v>308.70853242158654</v>
      </c>
      <c r="M18">
        <v>27.219961625120156</v>
      </c>
      <c r="N18">
        <v>35.139820185348782</v>
      </c>
      <c r="O18">
        <v>0</v>
      </c>
      <c r="P18">
        <v>39.064524834548408</v>
      </c>
      <c r="Q18">
        <v>6.4595989999999999</v>
      </c>
      <c r="R18">
        <v>12.547515198476805</v>
      </c>
      <c r="S18">
        <v>7.8081851325852032</v>
      </c>
      <c r="T18">
        <v>0</v>
      </c>
      <c r="U18">
        <v>120.91623441950493</v>
      </c>
      <c r="V18">
        <v>4.113400159793815</v>
      </c>
      <c r="W18">
        <v>13.737296807683716</v>
      </c>
      <c r="X18">
        <v>43.898468854406936</v>
      </c>
      <c r="Y18">
        <v>0</v>
      </c>
      <c r="Z18">
        <v>0</v>
      </c>
      <c r="AA18">
        <v>4.1575252683544308</v>
      </c>
      <c r="AB18">
        <v>7.796550994272736</v>
      </c>
      <c r="AC18">
        <v>5.7290062727902349</v>
      </c>
      <c r="AD18">
        <v>0</v>
      </c>
      <c r="AE18">
        <v>9.7538858158277399</v>
      </c>
      <c r="AF18">
        <v>5.2527916689184053</v>
      </c>
      <c r="AG18">
        <v>12.29613131720766</v>
      </c>
      <c r="AH18">
        <v>5.6056787421658409</v>
      </c>
      <c r="AI18">
        <v>0</v>
      </c>
      <c r="AJ18">
        <v>0</v>
      </c>
      <c r="AK18">
        <v>10.036032823089046</v>
      </c>
      <c r="AL18">
        <v>0</v>
      </c>
      <c r="AM18">
        <v>4.8136601639479686</v>
      </c>
      <c r="AN18">
        <v>0.664196296935884</v>
      </c>
      <c r="AO18">
        <v>0</v>
      </c>
      <c r="AP18">
        <v>0.26539066594863298</v>
      </c>
      <c r="AQ18">
        <v>5.3705234370519266</v>
      </c>
      <c r="AR18">
        <v>10.292432473641304</v>
      </c>
      <c r="AS18">
        <v>9.4404986503307065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716.05778817574424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4.9699449462063745</v>
      </c>
      <c r="L19">
        <v>308.70830258464593</v>
      </c>
      <c r="M19">
        <v>27.219961625120156</v>
      </c>
      <c r="N19">
        <v>35.139820185348782</v>
      </c>
      <c r="O19">
        <v>0</v>
      </c>
      <c r="P19">
        <v>39.064524834548408</v>
      </c>
      <c r="Q19">
        <v>6.46</v>
      </c>
      <c r="R19">
        <v>12.547515198476805</v>
      </c>
      <c r="S19">
        <v>7.81</v>
      </c>
      <c r="T19">
        <v>0</v>
      </c>
      <c r="U19">
        <v>120.91623441950493</v>
      </c>
      <c r="V19">
        <v>4.113400159793815</v>
      </c>
      <c r="W19">
        <v>13.737296807683716</v>
      </c>
      <c r="X19">
        <v>43.898468854406936</v>
      </c>
      <c r="Y19">
        <v>0</v>
      </c>
      <c r="Z19">
        <v>0</v>
      </c>
      <c r="AA19">
        <v>4.1575252683544308</v>
      </c>
      <c r="AB19">
        <v>7.796550994272736</v>
      </c>
      <c r="AC19">
        <v>5.7290062727902349</v>
      </c>
      <c r="AD19">
        <v>0</v>
      </c>
      <c r="AE19">
        <v>9.7538858158277399</v>
      </c>
      <c r="AF19">
        <v>5.2527916689184053</v>
      </c>
      <c r="AG19">
        <v>12.29613131720766</v>
      </c>
      <c r="AH19">
        <v>5.6056787421658409</v>
      </c>
      <c r="AI19">
        <v>0</v>
      </c>
      <c r="AJ19">
        <v>0</v>
      </c>
      <c r="AK19">
        <v>10.036032823089046</v>
      </c>
      <c r="AL19">
        <v>0</v>
      </c>
      <c r="AM19">
        <v>4.8136601639479686</v>
      </c>
      <c r="AN19">
        <v>0.664196296935884</v>
      </c>
      <c r="AO19">
        <v>0</v>
      </c>
      <c r="AP19">
        <v>0.26539066594863298</v>
      </c>
      <c r="AQ19">
        <v>5.3705234370519266</v>
      </c>
      <c r="AR19">
        <v>10.292432473641304</v>
      </c>
      <c r="AS19">
        <v>9.4404986503307065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716.05977420621844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4.9699449462063745</v>
      </c>
      <c r="L20">
        <v>308.70830258464593</v>
      </c>
      <c r="M20">
        <v>27.219961625120156</v>
      </c>
      <c r="N20">
        <v>35.139820185348782</v>
      </c>
      <c r="O20">
        <v>0</v>
      </c>
      <c r="P20">
        <v>39.064524834548408</v>
      </c>
      <c r="Q20">
        <v>6.46</v>
      </c>
      <c r="R20">
        <v>12.547515198476805</v>
      </c>
      <c r="S20">
        <v>7.81</v>
      </c>
      <c r="T20">
        <v>0</v>
      </c>
      <c r="U20">
        <v>120.91623441950493</v>
      </c>
      <c r="V20">
        <v>4.113400159793815</v>
      </c>
      <c r="W20">
        <v>13.737296807683716</v>
      </c>
      <c r="X20">
        <v>43.898468854406936</v>
      </c>
      <c r="Y20">
        <v>0</v>
      </c>
      <c r="Z20">
        <v>0</v>
      </c>
      <c r="AA20">
        <v>4.1575252683544308</v>
      </c>
      <c r="AB20">
        <v>7.796550994272736</v>
      </c>
      <c r="AC20">
        <v>5.7290062727902349</v>
      </c>
      <c r="AD20">
        <v>0</v>
      </c>
      <c r="AE20">
        <v>9.7538858158277399</v>
      </c>
      <c r="AF20">
        <v>5.2527916689184053</v>
      </c>
      <c r="AG20">
        <v>12.29613131720766</v>
      </c>
      <c r="AH20">
        <v>5.6056787421658409</v>
      </c>
      <c r="AI20">
        <v>0</v>
      </c>
      <c r="AJ20">
        <v>0</v>
      </c>
      <c r="AK20">
        <v>10.036032823089046</v>
      </c>
      <c r="AL20">
        <v>0</v>
      </c>
      <c r="AM20">
        <v>4.8136601639479686</v>
      </c>
      <c r="AN20">
        <v>0.664196296935884</v>
      </c>
      <c r="AO20">
        <v>0</v>
      </c>
      <c r="AP20">
        <v>0.26539066594863298</v>
      </c>
      <c r="AQ20">
        <v>5.3705234370519266</v>
      </c>
      <c r="AR20">
        <v>10.292432473641304</v>
      </c>
      <c r="AS20">
        <v>9.4404986503307065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716.05977420621844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4.9699449462063745</v>
      </c>
      <c r="L21">
        <v>308.70830258464593</v>
      </c>
      <c r="M21">
        <v>27.219961625120156</v>
      </c>
      <c r="N21">
        <v>35.139820185348782</v>
      </c>
      <c r="O21">
        <v>0</v>
      </c>
      <c r="P21">
        <v>39.064524834548408</v>
      </c>
      <c r="Q21">
        <v>6.46</v>
      </c>
      <c r="R21">
        <v>12.547515198476805</v>
      </c>
      <c r="S21">
        <v>7.81</v>
      </c>
      <c r="T21">
        <v>0</v>
      </c>
      <c r="U21">
        <v>120.91623441950493</v>
      </c>
      <c r="V21">
        <v>4.113400159793815</v>
      </c>
      <c r="W21">
        <v>13.737296807683716</v>
      </c>
      <c r="X21">
        <v>43.898468854406936</v>
      </c>
      <c r="Y21">
        <v>0</v>
      </c>
      <c r="Z21">
        <v>0</v>
      </c>
      <c r="AA21">
        <v>4.1575252683544308</v>
      </c>
      <c r="AB21">
        <v>7.796550994272736</v>
      </c>
      <c r="AC21">
        <v>5.7290062727902349</v>
      </c>
      <c r="AD21">
        <v>0</v>
      </c>
      <c r="AE21">
        <v>9.7538858158277399</v>
      </c>
      <c r="AF21">
        <v>5.2527916689184053</v>
      </c>
      <c r="AG21">
        <v>12.29613131720766</v>
      </c>
      <c r="AH21">
        <v>5.6056787421658409</v>
      </c>
      <c r="AI21">
        <v>0</v>
      </c>
      <c r="AJ21">
        <v>0</v>
      </c>
      <c r="AK21">
        <v>10.036032823089046</v>
      </c>
      <c r="AL21">
        <v>0</v>
      </c>
      <c r="AM21">
        <v>4.8136601639479686</v>
      </c>
      <c r="AN21">
        <v>0.664196296935884</v>
      </c>
      <c r="AO21">
        <v>0</v>
      </c>
      <c r="AP21">
        <v>0.26539066594863298</v>
      </c>
      <c r="AQ21">
        <v>5.3705234370519266</v>
      </c>
      <c r="AR21">
        <v>10.292432473641304</v>
      </c>
      <c r="AS21">
        <v>9.4404986503307065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716.05977420621844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4.9699449462063745</v>
      </c>
      <c r="L22">
        <v>308.70830258464593</v>
      </c>
      <c r="M22">
        <v>27.219961625120156</v>
      </c>
      <c r="N22">
        <v>35.139820185348782</v>
      </c>
      <c r="O22">
        <v>0</v>
      </c>
      <c r="P22">
        <v>39.064524834548408</v>
      </c>
      <c r="Q22">
        <v>6.46</v>
      </c>
      <c r="R22">
        <v>12.547515198476805</v>
      </c>
      <c r="S22">
        <v>7.81</v>
      </c>
      <c r="T22">
        <v>0</v>
      </c>
      <c r="U22">
        <v>120.91623441950493</v>
      </c>
      <c r="V22">
        <v>4.113400159793815</v>
      </c>
      <c r="W22">
        <v>13.737296807683716</v>
      </c>
      <c r="X22">
        <v>43.898468854406936</v>
      </c>
      <c r="Y22">
        <v>0</v>
      </c>
      <c r="Z22">
        <v>0</v>
      </c>
      <c r="AA22">
        <v>4.1575252683544308</v>
      </c>
      <c r="AB22">
        <v>7.796550994272736</v>
      </c>
      <c r="AC22">
        <v>5.7290062727902349</v>
      </c>
      <c r="AD22">
        <v>0</v>
      </c>
      <c r="AE22">
        <v>9.7538858158277399</v>
      </c>
      <c r="AF22">
        <v>5.2527916689184053</v>
      </c>
      <c r="AG22">
        <v>12.29613131720766</v>
      </c>
      <c r="AH22">
        <v>5.6056787421658409</v>
      </c>
      <c r="AI22">
        <v>0</v>
      </c>
      <c r="AJ22">
        <v>0</v>
      </c>
      <c r="AK22">
        <v>10.036032823089046</v>
      </c>
      <c r="AL22">
        <v>0</v>
      </c>
      <c r="AM22">
        <v>4.8136601639479686</v>
      </c>
      <c r="AN22">
        <v>0.664196296935884</v>
      </c>
      <c r="AO22">
        <v>0</v>
      </c>
      <c r="AP22">
        <v>0.26539066594863298</v>
      </c>
      <c r="AQ22">
        <v>5.3705234370519266</v>
      </c>
      <c r="AR22">
        <v>10.292432473641304</v>
      </c>
      <c r="AS22">
        <v>9.4404986503307065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716.05977420621844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4.9700514263321516</v>
      </c>
      <c r="L23">
        <v>308.70830258464593</v>
      </c>
      <c r="M23">
        <v>27.219961625120156</v>
      </c>
      <c r="N23">
        <v>35.139820185348782</v>
      </c>
      <c r="O23">
        <v>0</v>
      </c>
      <c r="P23">
        <v>39.064524834548408</v>
      </c>
      <c r="Q23">
        <v>6.4576033190938507</v>
      </c>
      <c r="R23">
        <v>12.547938144848953</v>
      </c>
      <c r="S23">
        <v>7.81</v>
      </c>
      <c r="T23">
        <v>0</v>
      </c>
      <c r="U23">
        <v>120.91623441950493</v>
      </c>
      <c r="V23">
        <v>4.113400159793815</v>
      </c>
      <c r="W23">
        <v>13.737296807683716</v>
      </c>
      <c r="X23">
        <v>43.898468854406936</v>
      </c>
      <c r="Y23">
        <v>0</v>
      </c>
      <c r="Z23">
        <v>0</v>
      </c>
      <c r="AA23">
        <v>4.1575252683544308</v>
      </c>
      <c r="AB23">
        <v>7.796550994272736</v>
      </c>
      <c r="AC23">
        <v>5.7290062727902349</v>
      </c>
      <c r="AD23">
        <v>0</v>
      </c>
      <c r="AE23">
        <v>9.7538858158277399</v>
      </c>
      <c r="AF23">
        <v>5.2527916689184053</v>
      </c>
      <c r="AG23">
        <v>12.29613131720766</v>
      </c>
      <c r="AH23">
        <v>5.6056787421658409</v>
      </c>
      <c r="AI23">
        <v>0</v>
      </c>
      <c r="AJ23">
        <v>0</v>
      </c>
      <c r="AK23">
        <v>10.036032823089046</v>
      </c>
      <c r="AL23">
        <v>0</v>
      </c>
      <c r="AM23">
        <v>4.8136601639479686</v>
      </c>
      <c r="AN23">
        <v>0.664196296935884</v>
      </c>
      <c r="AO23">
        <v>0</v>
      </c>
      <c r="AP23">
        <v>0.26539066594863298</v>
      </c>
      <c r="AQ23">
        <v>5.3705234370519266</v>
      </c>
      <c r="AR23">
        <v>10.292432473641304</v>
      </c>
      <c r="AS23">
        <v>9.4404986503307065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716.05790695181008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4.9700514263321516</v>
      </c>
      <c r="L24">
        <v>328.00158823095495</v>
      </c>
      <c r="M24">
        <v>27.219961625120156</v>
      </c>
      <c r="N24">
        <v>35.139820185348782</v>
      </c>
      <c r="O24">
        <v>0</v>
      </c>
      <c r="P24">
        <v>39.064524834548408</v>
      </c>
      <c r="Q24">
        <v>6.4576033190938507</v>
      </c>
      <c r="R24">
        <v>12.547938144848953</v>
      </c>
      <c r="S24">
        <v>7.81</v>
      </c>
      <c r="T24">
        <v>0</v>
      </c>
      <c r="U24">
        <v>120.91623441950493</v>
      </c>
      <c r="V24">
        <v>4.113400159793815</v>
      </c>
      <c r="W24">
        <v>13.737296807683716</v>
      </c>
      <c r="X24">
        <v>43.898468854406936</v>
      </c>
      <c r="Y24">
        <v>0</v>
      </c>
      <c r="Z24">
        <v>0</v>
      </c>
      <c r="AA24">
        <v>8.3150502299578051</v>
      </c>
      <c r="AB24">
        <v>7.796550994272736</v>
      </c>
      <c r="AC24">
        <v>5.7290062727902349</v>
      </c>
      <c r="AD24">
        <v>0</v>
      </c>
      <c r="AE24">
        <v>9.7538858158277399</v>
      </c>
      <c r="AF24">
        <v>5.2527916689184053</v>
      </c>
      <c r="AG24">
        <v>12.29613131720766</v>
      </c>
      <c r="AH24">
        <v>6.0261047195299442</v>
      </c>
      <c r="AI24">
        <v>0</v>
      </c>
      <c r="AJ24">
        <v>0</v>
      </c>
      <c r="AK24">
        <v>10.036032823089046</v>
      </c>
      <c r="AL24">
        <v>0</v>
      </c>
      <c r="AM24">
        <v>4.8136601639479686</v>
      </c>
      <c r="AN24">
        <v>0.664196296935884</v>
      </c>
      <c r="AO24">
        <v>0</v>
      </c>
      <c r="AP24">
        <v>0.26539066594863298</v>
      </c>
      <c r="AQ24">
        <v>5.3705234370519266</v>
      </c>
      <c r="AR24">
        <v>10.292432473641304</v>
      </c>
      <c r="AS24">
        <v>9.4404986503307065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739.92914353708659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4.9700514263321516</v>
      </c>
      <c r="L25">
        <v>405.17</v>
      </c>
      <c r="M25">
        <v>27.219961625120156</v>
      </c>
      <c r="N25">
        <v>35.139820185348782</v>
      </c>
      <c r="O25">
        <v>0</v>
      </c>
      <c r="P25">
        <v>39.064524834548408</v>
      </c>
      <c r="Q25">
        <v>4.4827144899172104</v>
      </c>
      <c r="R25">
        <v>9.0676019323966059</v>
      </c>
      <c r="S25">
        <v>5.0129692632459895</v>
      </c>
      <c r="T25">
        <v>0</v>
      </c>
      <c r="U25">
        <v>120.91623441950493</v>
      </c>
      <c r="V25">
        <v>4.113400159793815</v>
      </c>
      <c r="W25">
        <v>13.737296807683716</v>
      </c>
      <c r="X25">
        <v>43.898468854406936</v>
      </c>
      <c r="Y25">
        <v>0</v>
      </c>
      <c r="Z25">
        <v>0</v>
      </c>
      <c r="AA25">
        <v>8.3150502299578051</v>
      </c>
      <c r="AB25">
        <v>7.796550994272736</v>
      </c>
      <c r="AC25">
        <v>5.7290062727902349</v>
      </c>
      <c r="AD25">
        <v>2.6978508875950205</v>
      </c>
      <c r="AE25">
        <v>9.7538858158277399</v>
      </c>
      <c r="AF25">
        <v>5.2527916689184053</v>
      </c>
      <c r="AG25">
        <v>12.29613131720766</v>
      </c>
      <c r="AH25">
        <v>12.612777235056473</v>
      </c>
      <c r="AI25">
        <v>0</v>
      </c>
      <c r="AJ25">
        <v>0</v>
      </c>
      <c r="AK25">
        <v>10.036032823089046</v>
      </c>
      <c r="AL25">
        <v>0</v>
      </c>
      <c r="AM25">
        <v>4.8136601639479686</v>
      </c>
      <c r="AN25">
        <v>0.664196296935884</v>
      </c>
      <c r="AO25">
        <v>0</v>
      </c>
      <c r="AP25">
        <v>0.26539066594863298</v>
      </c>
      <c r="AQ25">
        <v>5.3705234370519266</v>
      </c>
      <c r="AR25">
        <v>10.292432473641304</v>
      </c>
      <c r="AS25">
        <v>9.4404986503307065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818.12982293087032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4.9700514263321516</v>
      </c>
      <c r="L26">
        <v>482.35</v>
      </c>
      <c r="M26">
        <v>27.219961625120156</v>
      </c>
      <c r="N26">
        <v>35.139820185348782</v>
      </c>
      <c r="O26">
        <v>0</v>
      </c>
      <c r="P26">
        <v>39.064524834548408</v>
      </c>
      <c r="Q26">
        <v>3.8200293626865669</v>
      </c>
      <c r="R26">
        <v>6.9986229576624934</v>
      </c>
      <c r="S26">
        <v>4.3017049231688596</v>
      </c>
      <c r="T26">
        <v>0</v>
      </c>
      <c r="U26">
        <v>120.91623441950493</v>
      </c>
      <c r="V26">
        <v>3.4014639999999998</v>
      </c>
      <c r="W26">
        <v>7.5526939999999989</v>
      </c>
      <c r="X26">
        <v>24.149832563655533</v>
      </c>
      <c r="Y26">
        <v>0</v>
      </c>
      <c r="Z26">
        <v>0</v>
      </c>
      <c r="AA26">
        <v>8.3150502299578051</v>
      </c>
      <c r="AB26">
        <v>7.796550994272736</v>
      </c>
      <c r="AC26">
        <v>5.7290062727902349</v>
      </c>
      <c r="AD26">
        <v>2.6978508875950205</v>
      </c>
      <c r="AE26">
        <v>9.7538858158277399</v>
      </c>
      <c r="AF26">
        <v>5.2527916689184053</v>
      </c>
      <c r="AG26">
        <v>12.29613131720766</v>
      </c>
      <c r="AH26">
        <v>12.612777235056473</v>
      </c>
      <c r="AI26">
        <v>0</v>
      </c>
      <c r="AJ26">
        <v>0</v>
      </c>
      <c r="AK26">
        <v>10.036032823089046</v>
      </c>
      <c r="AL26">
        <v>0</v>
      </c>
      <c r="AM26">
        <v>4.8136601639479686</v>
      </c>
      <c r="AN26">
        <v>0.664196296935884</v>
      </c>
      <c r="AO26">
        <v>0</v>
      </c>
      <c r="AP26">
        <v>0.26539066594863298</v>
      </c>
      <c r="AQ26">
        <v>5.3705234370519266</v>
      </c>
      <c r="AR26">
        <v>10.292432473641304</v>
      </c>
      <c r="AS26">
        <v>9.4404986503307065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865.22171923059921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5.1100000000000003</v>
      </c>
      <c r="L27">
        <v>561.03</v>
      </c>
      <c r="M27">
        <v>27.219961625120156</v>
      </c>
      <c r="N27">
        <v>35.139820185348782</v>
      </c>
      <c r="O27">
        <v>0</v>
      </c>
      <c r="P27">
        <v>40.176936759115826</v>
      </c>
      <c r="Q27">
        <v>6.46</v>
      </c>
      <c r="R27">
        <v>11.638091086339884</v>
      </c>
      <c r="S27">
        <v>7.81</v>
      </c>
      <c r="T27">
        <v>0</v>
      </c>
      <c r="U27">
        <v>120.91623441950493</v>
      </c>
      <c r="V27">
        <v>4.113400159793815</v>
      </c>
      <c r="W27">
        <v>13.737296807683716</v>
      </c>
      <c r="X27">
        <v>43.898468854406936</v>
      </c>
      <c r="Y27">
        <v>0</v>
      </c>
      <c r="Z27">
        <v>0</v>
      </c>
      <c r="AA27">
        <v>8.3150502299578051</v>
      </c>
      <c r="AB27">
        <v>7.796550994272736</v>
      </c>
      <c r="AC27">
        <v>2.8645028803909454</v>
      </c>
      <c r="AD27">
        <v>2.6978508875950205</v>
      </c>
      <c r="AE27">
        <v>9.7538858158277399</v>
      </c>
      <c r="AF27">
        <v>5.2527916689184053</v>
      </c>
      <c r="AG27">
        <v>12.29613131720766</v>
      </c>
      <c r="AH27">
        <v>12.612777235056473</v>
      </c>
      <c r="AI27">
        <v>0</v>
      </c>
      <c r="AJ27">
        <v>0</v>
      </c>
      <c r="AK27">
        <v>10.036032823089046</v>
      </c>
      <c r="AL27">
        <v>0</v>
      </c>
      <c r="AM27">
        <v>4.8136601639479686</v>
      </c>
      <c r="AN27">
        <v>0.664196296935884</v>
      </c>
      <c r="AO27">
        <v>0</v>
      </c>
      <c r="AP27">
        <v>0.26539066594863298</v>
      </c>
      <c r="AQ27">
        <v>2.6852615972302663</v>
      </c>
      <c r="AR27">
        <v>10.292432473641304</v>
      </c>
      <c r="AS27">
        <v>9.4404986503307065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977.03722359766448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5.1100000000000003</v>
      </c>
      <c r="L28">
        <v>561.03</v>
      </c>
      <c r="M28">
        <v>27.219961625120156</v>
      </c>
      <c r="N28">
        <v>35.139820185348782</v>
      </c>
      <c r="O28">
        <v>0</v>
      </c>
      <c r="P28">
        <v>40.176936759115826</v>
      </c>
      <c r="Q28">
        <v>6.46</v>
      </c>
      <c r="R28">
        <v>12.547515198476805</v>
      </c>
      <c r="S28">
        <v>7.81</v>
      </c>
      <c r="T28">
        <v>0</v>
      </c>
      <c r="U28">
        <v>120.91623441950493</v>
      </c>
      <c r="V28">
        <v>4.113400159793815</v>
      </c>
      <c r="W28">
        <v>13.737296807683716</v>
      </c>
      <c r="X28">
        <v>43.898468854406936</v>
      </c>
      <c r="Y28">
        <v>0</v>
      </c>
      <c r="Z28">
        <v>0</v>
      </c>
      <c r="AA28">
        <v>8.3150502299578051</v>
      </c>
      <c r="AB28">
        <v>7.796550994272736</v>
      </c>
      <c r="AC28">
        <v>2.8645028803909454</v>
      </c>
      <c r="AD28">
        <v>2.6978508875950205</v>
      </c>
      <c r="AE28">
        <v>9.7538858158277399</v>
      </c>
      <c r="AF28">
        <v>5.2527916689184053</v>
      </c>
      <c r="AG28">
        <v>12.29613131720766</v>
      </c>
      <c r="AH28">
        <v>12.612777235056473</v>
      </c>
      <c r="AI28">
        <v>0.94202972222786596</v>
      </c>
      <c r="AJ28">
        <v>0</v>
      </c>
      <c r="AK28">
        <v>10.036032823089046</v>
      </c>
      <c r="AL28">
        <v>0</v>
      </c>
      <c r="AM28">
        <v>4.8136601639479686</v>
      </c>
      <c r="AN28">
        <v>0.664196296935884</v>
      </c>
      <c r="AO28">
        <v>0</v>
      </c>
      <c r="AP28">
        <v>0.26539066594863298</v>
      </c>
      <c r="AQ28">
        <v>0</v>
      </c>
      <c r="AR28">
        <v>10.292432473641304</v>
      </c>
      <c r="AS28">
        <v>9.4404986503307065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976.2034158347991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5.1100000000000003</v>
      </c>
      <c r="L29">
        <v>552.69000000000005</v>
      </c>
      <c r="M29">
        <v>27.219961625120156</v>
      </c>
      <c r="N29">
        <v>35.139820185348782</v>
      </c>
      <c r="O29">
        <v>0</v>
      </c>
      <c r="P29">
        <v>40.176936759115826</v>
      </c>
      <c r="Q29">
        <v>6.46</v>
      </c>
      <c r="R29">
        <v>12.547515198476805</v>
      </c>
      <c r="S29">
        <v>7.81</v>
      </c>
      <c r="T29">
        <v>0</v>
      </c>
      <c r="U29">
        <v>120.91623441950493</v>
      </c>
      <c r="V29">
        <v>4.113400159793815</v>
      </c>
      <c r="W29">
        <v>13.737296807683716</v>
      </c>
      <c r="X29">
        <v>43.898468854406936</v>
      </c>
      <c r="Y29">
        <v>0</v>
      </c>
      <c r="Z29">
        <v>0</v>
      </c>
      <c r="AA29">
        <v>8.3150502299578051</v>
      </c>
      <c r="AB29">
        <v>7.796550994272736</v>
      </c>
      <c r="AC29">
        <v>2.8645028803909454</v>
      </c>
      <c r="AD29">
        <v>2.6978508875950205</v>
      </c>
      <c r="AE29">
        <v>9.7538858158277399</v>
      </c>
      <c r="AF29">
        <v>5.2527916689184053</v>
      </c>
      <c r="AG29">
        <v>12.29613131720766</v>
      </c>
      <c r="AH29">
        <v>12.612777235056473</v>
      </c>
      <c r="AI29">
        <v>4.8397712328452878</v>
      </c>
      <c r="AJ29">
        <v>0</v>
      </c>
      <c r="AK29">
        <v>10.036032823089046</v>
      </c>
      <c r="AL29">
        <v>0</v>
      </c>
      <c r="AM29">
        <v>4.8136601639479686</v>
      </c>
      <c r="AN29">
        <v>0.664196296935884</v>
      </c>
      <c r="AO29">
        <v>0</v>
      </c>
      <c r="AP29">
        <v>0.26539066594863298</v>
      </c>
      <c r="AQ29">
        <v>0</v>
      </c>
      <c r="AR29">
        <v>10.292432473641304</v>
      </c>
      <c r="AS29">
        <v>9.4404986503307065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971.76115734541656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5.1100000000000003</v>
      </c>
      <c r="L30">
        <v>552.69000000000005</v>
      </c>
      <c r="M30">
        <v>27.219961625120156</v>
      </c>
      <c r="N30">
        <v>35.139820185348782</v>
      </c>
      <c r="O30">
        <v>0</v>
      </c>
      <c r="P30">
        <v>40.176936759115826</v>
      </c>
      <c r="Q30">
        <v>6.46</v>
      </c>
      <c r="R30">
        <v>12.547515198476805</v>
      </c>
      <c r="S30">
        <v>7.81</v>
      </c>
      <c r="T30">
        <v>0</v>
      </c>
      <c r="U30">
        <v>120.91623441950493</v>
      </c>
      <c r="V30">
        <v>4.113400159793815</v>
      </c>
      <c r="W30">
        <v>13.737296807683716</v>
      </c>
      <c r="X30">
        <v>43.898468854406936</v>
      </c>
      <c r="Y30">
        <v>0</v>
      </c>
      <c r="Z30">
        <v>0</v>
      </c>
      <c r="AA30">
        <v>8.3150502299578051</v>
      </c>
      <c r="AB30">
        <v>7.796550994272736</v>
      </c>
      <c r="AC30">
        <v>2.8645028803909454</v>
      </c>
      <c r="AD30">
        <v>2.6978508875950205</v>
      </c>
      <c r="AE30">
        <v>9.7538858158277399</v>
      </c>
      <c r="AF30">
        <v>5.2527916689184053</v>
      </c>
      <c r="AG30">
        <v>12.29613131720766</v>
      </c>
      <c r="AH30">
        <v>12.612777235056473</v>
      </c>
      <c r="AI30">
        <v>9.6795419536790828</v>
      </c>
      <c r="AJ30">
        <v>0</v>
      </c>
      <c r="AK30">
        <v>10.036032823089046</v>
      </c>
      <c r="AL30">
        <v>0</v>
      </c>
      <c r="AM30">
        <v>4.8136601639479686</v>
      </c>
      <c r="AN30">
        <v>0.664196296935884</v>
      </c>
      <c r="AO30">
        <v>0</v>
      </c>
      <c r="AP30">
        <v>0.26539066594863298</v>
      </c>
      <c r="AQ30">
        <v>0</v>
      </c>
      <c r="AR30">
        <v>10.292432473641304</v>
      </c>
      <c r="AS30">
        <v>9.4404986503307065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976.60092806625039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5.1100000000000003</v>
      </c>
      <c r="L31">
        <v>463.77258590879302</v>
      </c>
      <c r="M31">
        <v>27.219961625120156</v>
      </c>
      <c r="N31">
        <v>35.139820185348782</v>
      </c>
      <c r="O31">
        <v>0</v>
      </c>
      <c r="P31">
        <v>40.176936759115826</v>
      </c>
      <c r="Q31">
        <v>6.46</v>
      </c>
      <c r="R31">
        <v>12.548396988749174</v>
      </c>
      <c r="S31">
        <v>7.81</v>
      </c>
      <c r="T31">
        <v>0</v>
      </c>
      <c r="U31">
        <v>120.91623441950493</v>
      </c>
      <c r="V31">
        <v>4.113400159793815</v>
      </c>
      <c r="W31">
        <v>13.737296807683716</v>
      </c>
      <c r="X31">
        <v>43.898468854406936</v>
      </c>
      <c r="Y31">
        <v>0</v>
      </c>
      <c r="Z31">
        <v>0</v>
      </c>
      <c r="AA31">
        <v>8.3150502299578051</v>
      </c>
      <c r="AB31">
        <v>7.796550994272736</v>
      </c>
      <c r="AC31">
        <v>2.8645028803909454</v>
      </c>
      <c r="AD31">
        <v>2.6978508875950205</v>
      </c>
      <c r="AE31">
        <v>9.7538858158277399</v>
      </c>
      <c r="AF31">
        <v>5.2527916689184053</v>
      </c>
      <c r="AG31">
        <v>12.29613131720766</v>
      </c>
      <c r="AH31">
        <v>12.612777235056473</v>
      </c>
      <c r="AI31">
        <v>9.6795419536790828</v>
      </c>
      <c r="AJ31">
        <v>0</v>
      </c>
      <c r="AK31">
        <v>10.036032823089046</v>
      </c>
      <c r="AL31">
        <v>0</v>
      </c>
      <c r="AM31">
        <v>4.8136601639479686</v>
      </c>
      <c r="AN31">
        <v>0.664196296935884</v>
      </c>
      <c r="AO31">
        <v>0</v>
      </c>
      <c r="AP31">
        <v>0.26539066594863298</v>
      </c>
      <c r="AQ31">
        <v>0</v>
      </c>
      <c r="AR31">
        <v>10.292432473641304</v>
      </c>
      <c r="AS31">
        <v>9.4404986503307065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887.68439576531568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5.1100000000000003</v>
      </c>
      <c r="L32">
        <v>371.81</v>
      </c>
      <c r="M32">
        <v>27.219961625120156</v>
      </c>
      <c r="N32">
        <v>35.139820185348782</v>
      </c>
      <c r="O32">
        <v>0</v>
      </c>
      <c r="P32">
        <v>40.176936759115826</v>
      </c>
      <c r="Q32">
        <v>3.5503394169470615</v>
      </c>
      <c r="R32">
        <v>6.9486418988627143</v>
      </c>
      <c r="S32">
        <v>4.3409901058067693</v>
      </c>
      <c r="T32">
        <v>0</v>
      </c>
      <c r="U32">
        <v>120.91623441950493</v>
      </c>
      <c r="V32">
        <v>3.4014639999999998</v>
      </c>
      <c r="W32">
        <v>13.737296807683716</v>
      </c>
      <c r="X32">
        <v>43.898468854406936</v>
      </c>
      <c r="Y32">
        <v>0</v>
      </c>
      <c r="Z32">
        <v>0</v>
      </c>
      <c r="AA32">
        <v>8.3150502299578051</v>
      </c>
      <c r="AB32">
        <v>7.796550994272736</v>
      </c>
      <c r="AC32">
        <v>2.8645028803909454</v>
      </c>
      <c r="AD32">
        <v>2.6978508875950205</v>
      </c>
      <c r="AE32">
        <v>9.7538858158277399</v>
      </c>
      <c r="AF32">
        <v>5.2527916689184053</v>
      </c>
      <c r="AG32">
        <v>12.29613131720766</v>
      </c>
      <c r="AH32">
        <v>12.612777235056473</v>
      </c>
      <c r="AI32">
        <v>9.6795419536790828</v>
      </c>
      <c r="AJ32">
        <v>0</v>
      </c>
      <c r="AK32">
        <v>10.036032823089046</v>
      </c>
      <c r="AL32">
        <v>0</v>
      </c>
      <c r="AM32">
        <v>4.8136601639479686</v>
      </c>
      <c r="AN32">
        <v>0.664196296935884</v>
      </c>
      <c r="AO32">
        <v>0</v>
      </c>
      <c r="AP32">
        <v>0.26539066594863298</v>
      </c>
      <c r="AQ32">
        <v>0</v>
      </c>
      <c r="AR32">
        <v>12.089524052717392</v>
      </c>
      <c r="AS32">
        <v>9.4404986503307065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784.82853970867245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5.1100000000000003</v>
      </c>
      <c r="L33">
        <v>310.21267653951327</v>
      </c>
      <c r="M33">
        <v>27.219961625120156</v>
      </c>
      <c r="N33">
        <v>35.139820185348782</v>
      </c>
      <c r="O33">
        <v>0</v>
      </c>
      <c r="P33">
        <v>40.176936759115826</v>
      </c>
      <c r="Q33">
        <v>3.5503394169470615</v>
      </c>
      <c r="R33">
        <v>6.9486418988627143</v>
      </c>
      <c r="S33">
        <v>4.3409901058067693</v>
      </c>
      <c r="T33">
        <v>0</v>
      </c>
      <c r="U33">
        <v>120.91623441950493</v>
      </c>
      <c r="V33">
        <v>4.1100000000000003</v>
      </c>
      <c r="W33">
        <v>13.737790137178052</v>
      </c>
      <c r="X33">
        <v>43.89</v>
      </c>
      <c r="Y33">
        <v>0</v>
      </c>
      <c r="Z33">
        <v>0</v>
      </c>
      <c r="AA33">
        <v>8.3150502299578051</v>
      </c>
      <c r="AB33">
        <v>7.796550994272736</v>
      </c>
      <c r="AC33">
        <v>2.8645028803909454</v>
      </c>
      <c r="AD33">
        <v>2.6978508875950205</v>
      </c>
      <c r="AE33">
        <v>9.7538858158277399</v>
      </c>
      <c r="AF33">
        <v>5.2527916689184053</v>
      </c>
      <c r="AG33">
        <v>12.29613131720766</v>
      </c>
      <c r="AH33">
        <v>12.612777235056473</v>
      </c>
      <c r="AI33">
        <v>9.6795419536790828</v>
      </c>
      <c r="AJ33">
        <v>0</v>
      </c>
      <c r="AK33">
        <v>10.036032823089046</v>
      </c>
      <c r="AL33">
        <v>0</v>
      </c>
      <c r="AM33">
        <v>4.8136601639479686</v>
      </c>
      <c r="AN33">
        <v>0.664196296935884</v>
      </c>
      <c r="AO33">
        <v>0</v>
      </c>
      <c r="AP33">
        <v>0.26539066594863298</v>
      </c>
      <c r="AQ33">
        <v>0</v>
      </c>
      <c r="AR33">
        <v>12.089524052717392</v>
      </c>
      <c r="AS33">
        <v>9.4404986503307065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723.93177672327306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5.1100000000000003</v>
      </c>
      <c r="L34">
        <v>310.21267653951327</v>
      </c>
      <c r="M34">
        <v>27.219961625120156</v>
      </c>
      <c r="N34">
        <v>35.139820185348782</v>
      </c>
      <c r="O34">
        <v>0</v>
      </c>
      <c r="P34">
        <v>40.176936759115826</v>
      </c>
      <c r="Q34">
        <v>3.5503394169470615</v>
      </c>
      <c r="R34">
        <v>6.9486418988627143</v>
      </c>
      <c r="S34">
        <v>4.3409901058067693</v>
      </c>
      <c r="T34">
        <v>0</v>
      </c>
      <c r="U34">
        <v>120.91623441950493</v>
      </c>
      <c r="V34">
        <v>4.1100000000000003</v>
      </c>
      <c r="W34">
        <v>13.737790137178052</v>
      </c>
      <c r="X34">
        <v>43.89</v>
      </c>
      <c r="Y34">
        <v>0</v>
      </c>
      <c r="Z34">
        <v>0</v>
      </c>
      <c r="AA34">
        <v>8.3150502299578051</v>
      </c>
      <c r="AB34">
        <v>7.796550994272736</v>
      </c>
      <c r="AC34">
        <v>2.8645028803909454</v>
      </c>
      <c r="AD34">
        <v>2.6978508875950205</v>
      </c>
      <c r="AE34">
        <v>9.7538858158277399</v>
      </c>
      <c r="AF34">
        <v>5.2527916689184053</v>
      </c>
      <c r="AG34">
        <v>12.29613131720766</v>
      </c>
      <c r="AH34">
        <v>12.612777235056473</v>
      </c>
      <c r="AI34">
        <v>4.8397712328452878</v>
      </c>
      <c r="AJ34">
        <v>0</v>
      </c>
      <c r="AK34">
        <v>10.036032823089046</v>
      </c>
      <c r="AL34">
        <v>0</v>
      </c>
      <c r="AM34">
        <v>4.8136601639479686</v>
      </c>
      <c r="AN34">
        <v>0.664196296935884</v>
      </c>
      <c r="AO34">
        <v>0</v>
      </c>
      <c r="AP34">
        <v>0.26539066594863298</v>
      </c>
      <c r="AQ34">
        <v>0</v>
      </c>
      <c r="AR34">
        <v>12.089524052717392</v>
      </c>
      <c r="AS34">
        <v>9.4404986503307065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719.09200600243923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5.1100000000000003</v>
      </c>
      <c r="L35">
        <v>310.21267653951327</v>
      </c>
      <c r="M35">
        <v>27.219961625120156</v>
      </c>
      <c r="N35">
        <v>35.139820185348782</v>
      </c>
      <c r="O35">
        <v>0</v>
      </c>
      <c r="P35">
        <v>40.176936759115826</v>
      </c>
      <c r="Q35">
        <v>3.5503394169470615</v>
      </c>
      <c r="R35">
        <v>6.9486418988627143</v>
      </c>
      <c r="S35">
        <v>4.3409901058067693</v>
      </c>
      <c r="T35">
        <v>0</v>
      </c>
      <c r="U35">
        <v>120.91623441950493</v>
      </c>
      <c r="V35">
        <v>4.1100000000000003</v>
      </c>
      <c r="W35">
        <v>13.738933935048232</v>
      </c>
      <c r="X35">
        <v>43.898235858992301</v>
      </c>
      <c r="Y35">
        <v>0</v>
      </c>
      <c r="Z35">
        <v>0</v>
      </c>
      <c r="AA35">
        <v>8.2173306936708848</v>
      </c>
      <c r="AB35">
        <v>7.796550994272736</v>
      </c>
      <c r="AC35">
        <v>2.8645028803909454</v>
      </c>
      <c r="AD35">
        <v>2.6978508875950205</v>
      </c>
      <c r="AE35">
        <v>9.7538858158277399</v>
      </c>
      <c r="AF35">
        <v>5.2527916689184053</v>
      </c>
      <c r="AG35">
        <v>12.29613131720766</v>
      </c>
      <c r="AH35">
        <v>12.612777235056473</v>
      </c>
      <c r="AI35">
        <v>0.94202972222786596</v>
      </c>
      <c r="AJ35">
        <v>0</v>
      </c>
      <c r="AK35">
        <v>10.036032823089046</v>
      </c>
      <c r="AL35">
        <v>0</v>
      </c>
      <c r="AM35">
        <v>4.8136601639479686</v>
      </c>
      <c r="AN35">
        <v>0.664196296935884</v>
      </c>
      <c r="AO35">
        <v>0</v>
      </c>
      <c r="AP35">
        <v>0.26539066594863298</v>
      </c>
      <c r="AQ35">
        <v>0</v>
      </c>
      <c r="AR35">
        <v>10.292432473641304</v>
      </c>
      <c r="AS35">
        <v>9.4404986503307065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713.30883303332132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5.1100000000000003</v>
      </c>
      <c r="L36">
        <v>310.21267653951327</v>
      </c>
      <c r="M36">
        <v>27.219961625120156</v>
      </c>
      <c r="N36">
        <v>35.139820185348782</v>
      </c>
      <c r="O36">
        <v>0</v>
      </c>
      <c r="P36">
        <v>40.176936759115826</v>
      </c>
      <c r="Q36">
        <v>3.5503394169470615</v>
      </c>
      <c r="R36">
        <v>6.9486418988627143</v>
      </c>
      <c r="S36">
        <v>4.3409901058067693</v>
      </c>
      <c r="T36">
        <v>0</v>
      </c>
      <c r="U36">
        <v>120.91623441950493</v>
      </c>
      <c r="V36">
        <v>4.1100000000000003</v>
      </c>
      <c r="W36">
        <v>13.738933935048232</v>
      </c>
      <c r="X36">
        <v>43.898235858992301</v>
      </c>
      <c r="Y36">
        <v>0</v>
      </c>
      <c r="Z36">
        <v>0</v>
      </c>
      <c r="AA36">
        <v>4.1378876793248942</v>
      </c>
      <c r="AB36">
        <v>3.898275497136368</v>
      </c>
      <c r="AC36">
        <v>2.8645028803909454</v>
      </c>
      <c r="AD36">
        <v>2.6978508875950205</v>
      </c>
      <c r="AE36">
        <v>9.7538858158277399</v>
      </c>
      <c r="AF36">
        <v>5.2527916689184053</v>
      </c>
      <c r="AG36">
        <v>12.29613131720766</v>
      </c>
      <c r="AH36">
        <v>12.612777235056473</v>
      </c>
      <c r="AI36">
        <v>0</v>
      </c>
      <c r="AJ36">
        <v>0</v>
      </c>
      <c r="AK36">
        <v>10.036032823089046</v>
      </c>
      <c r="AL36">
        <v>0</v>
      </c>
      <c r="AM36">
        <v>4.8136601639479686</v>
      </c>
      <c r="AN36">
        <v>0.664196296935884</v>
      </c>
      <c r="AO36">
        <v>0</v>
      </c>
      <c r="AP36">
        <v>0.26539066594863298</v>
      </c>
      <c r="AQ36">
        <v>0</v>
      </c>
      <c r="AR36">
        <v>10.292432473641304</v>
      </c>
      <c r="AS36">
        <v>9.4404986503307065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704.38908479961106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5.1100000000000003</v>
      </c>
      <c r="L37">
        <v>310.21267653951327</v>
      </c>
      <c r="M37">
        <v>27.225311151168114</v>
      </c>
      <c r="N37">
        <v>35.1370315756701</v>
      </c>
      <c r="O37">
        <v>0</v>
      </c>
      <c r="P37">
        <v>40.169390408987532</v>
      </c>
      <c r="Q37">
        <v>3.5503394169470615</v>
      </c>
      <c r="R37">
        <v>6.9437343477913025</v>
      </c>
      <c r="S37">
        <v>4.3409901058067693</v>
      </c>
      <c r="T37">
        <v>0</v>
      </c>
      <c r="U37">
        <v>120.91623441950493</v>
      </c>
      <c r="V37">
        <v>4.1100000000000003</v>
      </c>
      <c r="W37">
        <v>13.738933935048232</v>
      </c>
      <c r="X37">
        <v>43.89</v>
      </c>
      <c r="Y37">
        <v>0</v>
      </c>
      <c r="Z37">
        <v>0</v>
      </c>
      <c r="AA37">
        <v>4.1378876793248942</v>
      </c>
      <c r="AB37">
        <v>3.898275497136368</v>
      </c>
      <c r="AC37">
        <v>2.8645028803909454</v>
      </c>
      <c r="AD37">
        <v>2.6978508875950205</v>
      </c>
      <c r="AE37">
        <v>9.7538858158277399</v>
      </c>
      <c r="AF37">
        <v>5.2527916689184053</v>
      </c>
      <c r="AG37">
        <v>12.29613131720766</v>
      </c>
      <c r="AH37">
        <v>12.612777235056473</v>
      </c>
      <c r="AI37">
        <v>0</v>
      </c>
      <c r="AJ37">
        <v>0</v>
      </c>
      <c r="AK37">
        <v>10.036032823089046</v>
      </c>
      <c r="AL37">
        <v>0</v>
      </c>
      <c r="AM37">
        <v>4.8136601639479686</v>
      </c>
      <c r="AN37">
        <v>0.664196296935884</v>
      </c>
      <c r="AO37">
        <v>0</v>
      </c>
      <c r="AP37">
        <v>0.26539066594863298</v>
      </c>
      <c r="AQ37">
        <v>0</v>
      </c>
      <c r="AR37">
        <v>10.292432473641304</v>
      </c>
      <c r="AS37">
        <v>9.4404986503307065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704.3709559557883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5.1100000000000003</v>
      </c>
      <c r="L38">
        <v>310.21267653951327</v>
      </c>
      <c r="M38">
        <v>27.225311151168114</v>
      </c>
      <c r="N38">
        <v>35.1370315756701</v>
      </c>
      <c r="O38">
        <v>0</v>
      </c>
      <c r="P38">
        <v>40.169390408987532</v>
      </c>
      <c r="Q38">
        <v>3.5503394169470615</v>
      </c>
      <c r="R38">
        <v>6.9437343477913025</v>
      </c>
      <c r="S38">
        <v>4.3409901058067693</v>
      </c>
      <c r="T38">
        <v>0</v>
      </c>
      <c r="U38">
        <v>120.91623441950493</v>
      </c>
      <c r="V38">
        <v>4.1100000000000003</v>
      </c>
      <c r="W38">
        <v>13.738933935048232</v>
      </c>
      <c r="X38">
        <v>43.89</v>
      </c>
      <c r="Y38">
        <v>0</v>
      </c>
      <c r="Z38">
        <v>0</v>
      </c>
      <c r="AA38">
        <v>4.1378876793248942</v>
      </c>
      <c r="AB38">
        <v>3.898275497136368</v>
      </c>
      <c r="AC38">
        <v>2.8645028803909454</v>
      </c>
      <c r="AD38">
        <v>2.6978508875950205</v>
      </c>
      <c r="AE38">
        <v>9.7538858158277399</v>
      </c>
      <c r="AF38">
        <v>5.2527916689184053</v>
      </c>
      <c r="AG38">
        <v>12.29613131720766</v>
      </c>
      <c r="AH38">
        <v>6.4465306968940475</v>
      </c>
      <c r="AI38">
        <v>0</v>
      </c>
      <c r="AJ38">
        <v>0</v>
      </c>
      <c r="AK38">
        <v>10.036032823089046</v>
      </c>
      <c r="AL38">
        <v>0</v>
      </c>
      <c r="AM38">
        <v>4.8136601639479686</v>
      </c>
      <c r="AN38">
        <v>0.664196296935884</v>
      </c>
      <c r="AO38">
        <v>0</v>
      </c>
      <c r="AP38">
        <v>0.26539066594863298</v>
      </c>
      <c r="AQ38">
        <v>0</v>
      </c>
      <c r="AR38">
        <v>10.292432473641304</v>
      </c>
      <c r="AS38">
        <v>9.4404986503307065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698.20470941762585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5.1100000000000003</v>
      </c>
      <c r="L39">
        <v>310.21267653951327</v>
      </c>
      <c r="M39">
        <v>27.225311151168114</v>
      </c>
      <c r="N39">
        <v>35.1370315756701</v>
      </c>
      <c r="O39">
        <v>0</v>
      </c>
      <c r="P39">
        <v>40.169390408987532</v>
      </c>
      <c r="Q39">
        <v>3.5503394169470615</v>
      </c>
      <c r="R39">
        <v>6.9437343477913025</v>
      </c>
      <c r="S39">
        <v>4.3409901058067693</v>
      </c>
      <c r="T39">
        <v>0</v>
      </c>
      <c r="U39">
        <v>120.91623441950493</v>
      </c>
      <c r="V39">
        <v>3.3811802749911526</v>
      </c>
      <c r="W39">
        <v>7.5529659201113732</v>
      </c>
      <c r="X39">
        <v>24.151585676667995</v>
      </c>
      <c r="Y39">
        <v>0</v>
      </c>
      <c r="Z39">
        <v>0</v>
      </c>
      <c r="AA39">
        <v>4.1378876793248942</v>
      </c>
      <c r="AB39">
        <v>3.898275497136368</v>
      </c>
      <c r="AC39">
        <v>2.8645028803909454</v>
      </c>
      <c r="AD39">
        <v>2.6978508875950205</v>
      </c>
      <c r="AE39">
        <v>9.7538858158277399</v>
      </c>
      <c r="AF39">
        <v>2.334574162542046</v>
      </c>
      <c r="AG39">
        <v>12.29613131720766</v>
      </c>
      <c r="AH39">
        <v>0</v>
      </c>
      <c r="AI39">
        <v>0</v>
      </c>
      <c r="AJ39">
        <v>0</v>
      </c>
      <c r="AK39">
        <v>10.036032823089046</v>
      </c>
      <c r="AL39">
        <v>0</v>
      </c>
      <c r="AM39">
        <v>4.8136601639479686</v>
      </c>
      <c r="AN39">
        <v>0.664196296935884</v>
      </c>
      <c r="AO39">
        <v>0</v>
      </c>
      <c r="AP39">
        <v>0.26539066594863298</v>
      </c>
      <c r="AQ39">
        <v>0</v>
      </c>
      <c r="AR39">
        <v>10.292432473641304</v>
      </c>
      <c r="AS39">
        <v>9.4404986503307065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662.18675915107781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5.1100000000000003</v>
      </c>
      <c r="L40">
        <v>310.21267653951327</v>
      </c>
      <c r="M40">
        <v>27.225311151168114</v>
      </c>
      <c r="N40">
        <v>35.1370315756701</v>
      </c>
      <c r="O40">
        <v>0</v>
      </c>
      <c r="P40">
        <v>40.169390408987532</v>
      </c>
      <c r="Q40">
        <v>3.5503394169470615</v>
      </c>
      <c r="R40">
        <v>6.9437343477913025</v>
      </c>
      <c r="S40">
        <v>4.3409901058067693</v>
      </c>
      <c r="T40">
        <v>0</v>
      </c>
      <c r="U40">
        <v>120.91623441950493</v>
      </c>
      <c r="V40">
        <v>3.3811802749911526</v>
      </c>
      <c r="W40">
        <v>7.5529659201113732</v>
      </c>
      <c r="X40">
        <v>24.151585676667995</v>
      </c>
      <c r="Y40">
        <v>0</v>
      </c>
      <c r="Z40">
        <v>0</v>
      </c>
      <c r="AA40">
        <v>4.1378876793248942</v>
      </c>
      <c r="AB40">
        <v>3.898275497136368</v>
      </c>
      <c r="AC40">
        <v>2.8645028803909454</v>
      </c>
      <c r="AD40">
        <v>2.6978508875950205</v>
      </c>
      <c r="AE40">
        <v>9.7538858158277399</v>
      </c>
      <c r="AF40">
        <v>2.334574162542046</v>
      </c>
      <c r="AG40">
        <v>12.29613131720766</v>
      </c>
      <c r="AH40">
        <v>0</v>
      </c>
      <c r="AI40">
        <v>0</v>
      </c>
      <c r="AJ40">
        <v>0</v>
      </c>
      <c r="AK40">
        <v>10.036032823089046</v>
      </c>
      <c r="AL40">
        <v>0</v>
      </c>
      <c r="AM40">
        <v>4.8136601639479686</v>
      </c>
      <c r="AN40">
        <v>0.664196296935884</v>
      </c>
      <c r="AO40">
        <v>0</v>
      </c>
      <c r="AP40">
        <v>0.26539066594863298</v>
      </c>
      <c r="AQ40">
        <v>0</v>
      </c>
      <c r="AR40">
        <v>10.292432473641304</v>
      </c>
      <c r="AS40">
        <v>9.4404986503307065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662.18675915107781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5.1100000000000003</v>
      </c>
      <c r="L41">
        <v>310.21267653951327</v>
      </c>
      <c r="M41">
        <v>27.225311151168114</v>
      </c>
      <c r="N41">
        <v>35.1370315756701</v>
      </c>
      <c r="O41">
        <v>0</v>
      </c>
      <c r="P41">
        <v>40.169390408987532</v>
      </c>
      <c r="Q41">
        <v>3.5503394169470615</v>
      </c>
      <c r="R41">
        <v>6.9437343477913025</v>
      </c>
      <c r="S41">
        <v>4.3409901058067693</v>
      </c>
      <c r="T41">
        <v>0</v>
      </c>
      <c r="U41">
        <v>120.91623441950493</v>
      </c>
      <c r="V41">
        <v>3.3811802749911526</v>
      </c>
      <c r="W41">
        <v>13.738933935048232</v>
      </c>
      <c r="X41">
        <v>43.89</v>
      </c>
      <c r="Y41">
        <v>0</v>
      </c>
      <c r="Z41">
        <v>0</v>
      </c>
      <c r="AA41">
        <v>4.1378876793248942</v>
      </c>
      <c r="AB41">
        <v>3.898275497136368</v>
      </c>
      <c r="AC41">
        <v>2.8645028803909454</v>
      </c>
      <c r="AD41">
        <v>2.6978508875950205</v>
      </c>
      <c r="AE41">
        <v>9.7538858158277399</v>
      </c>
      <c r="AF41">
        <v>2.334574162542046</v>
      </c>
      <c r="AG41">
        <v>12.29613131720766</v>
      </c>
      <c r="AH41">
        <v>0</v>
      </c>
      <c r="AI41">
        <v>0</v>
      </c>
      <c r="AJ41">
        <v>0</v>
      </c>
      <c r="AK41">
        <v>10.036032823089046</v>
      </c>
      <c r="AL41">
        <v>0</v>
      </c>
      <c r="AM41">
        <v>4.8136601639479686</v>
      </c>
      <c r="AN41">
        <v>0.664196296935884</v>
      </c>
      <c r="AO41">
        <v>0</v>
      </c>
      <c r="AP41">
        <v>0.26539066594863298</v>
      </c>
      <c r="AQ41">
        <v>0</v>
      </c>
      <c r="AR41">
        <v>10.292432473641304</v>
      </c>
      <c r="AS41">
        <v>9.4404986503307065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688.11114148934666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5.1100000000000003</v>
      </c>
      <c r="L42">
        <v>310.21267653951327</v>
      </c>
      <c r="M42">
        <v>27.225311151168114</v>
      </c>
      <c r="N42">
        <v>35.1370315756701</v>
      </c>
      <c r="O42">
        <v>0</v>
      </c>
      <c r="P42">
        <v>40.169390408987532</v>
      </c>
      <c r="Q42">
        <v>3.5503394169470615</v>
      </c>
      <c r="R42">
        <v>6.9437343477913025</v>
      </c>
      <c r="S42">
        <v>4.3409901058067693</v>
      </c>
      <c r="T42">
        <v>0</v>
      </c>
      <c r="U42">
        <v>120.91623441950493</v>
      </c>
      <c r="V42">
        <v>3.3811802749911526</v>
      </c>
      <c r="W42">
        <v>13.738933935048232</v>
      </c>
      <c r="X42">
        <v>43.89</v>
      </c>
      <c r="Y42">
        <v>0</v>
      </c>
      <c r="Z42">
        <v>0</v>
      </c>
      <c r="AA42">
        <v>4.1378876793248942</v>
      </c>
      <c r="AB42">
        <v>3.898275497136368</v>
      </c>
      <c r="AC42">
        <v>2.8645028803909454</v>
      </c>
      <c r="AD42">
        <v>2.6978508875950205</v>
      </c>
      <c r="AE42">
        <v>9.7538858158277399</v>
      </c>
      <c r="AF42">
        <v>2.334574162542046</v>
      </c>
      <c r="AG42">
        <v>12.29613131720766</v>
      </c>
      <c r="AH42">
        <v>0</v>
      </c>
      <c r="AI42">
        <v>0</v>
      </c>
      <c r="AJ42">
        <v>0</v>
      </c>
      <c r="AK42">
        <v>10.036032823089046</v>
      </c>
      <c r="AL42">
        <v>0</v>
      </c>
      <c r="AM42">
        <v>4.8136601639479686</v>
      </c>
      <c r="AN42">
        <v>0.664196296935884</v>
      </c>
      <c r="AO42">
        <v>0</v>
      </c>
      <c r="AP42">
        <v>0.26539066594863298</v>
      </c>
      <c r="AQ42">
        <v>0</v>
      </c>
      <c r="AR42">
        <v>10.292432473641304</v>
      </c>
      <c r="AS42">
        <v>9.4404986503307065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688.11114148934666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5.1100000000000003</v>
      </c>
      <c r="L43">
        <v>310.21267653951327</v>
      </c>
      <c r="M43">
        <v>27.225311151168114</v>
      </c>
      <c r="N43">
        <v>35.1370315756701</v>
      </c>
      <c r="O43">
        <v>0</v>
      </c>
      <c r="P43">
        <v>40.169390408987532</v>
      </c>
      <c r="Q43">
        <v>3.5503394169470615</v>
      </c>
      <c r="R43">
        <v>6.9437343477913025</v>
      </c>
      <c r="S43">
        <v>4.3409901058067693</v>
      </c>
      <c r="T43">
        <v>0</v>
      </c>
      <c r="U43">
        <v>120.91623441950493</v>
      </c>
      <c r="V43">
        <v>3.3811802749911526</v>
      </c>
      <c r="W43">
        <v>13.738933935048232</v>
      </c>
      <c r="X43">
        <v>43.89</v>
      </c>
      <c r="Y43">
        <v>0</v>
      </c>
      <c r="Z43">
        <v>0</v>
      </c>
      <c r="AA43">
        <v>4.1378876793248942</v>
      </c>
      <c r="AB43">
        <v>3.898275497136368</v>
      </c>
      <c r="AC43">
        <v>2.8645028803909454</v>
      </c>
      <c r="AD43">
        <v>2.6978508875950205</v>
      </c>
      <c r="AE43">
        <v>9.7538858158277399</v>
      </c>
      <c r="AF43">
        <v>2.334574162542046</v>
      </c>
      <c r="AG43">
        <v>12.29613131720766</v>
      </c>
      <c r="AH43">
        <v>0</v>
      </c>
      <c r="AI43">
        <v>0</v>
      </c>
      <c r="AJ43">
        <v>0</v>
      </c>
      <c r="AK43">
        <v>10.036032823089046</v>
      </c>
      <c r="AL43">
        <v>0</v>
      </c>
      <c r="AM43">
        <v>4.8136601639479686</v>
      </c>
      <c r="AN43">
        <v>0.664196296935884</v>
      </c>
      <c r="AO43">
        <v>0</v>
      </c>
      <c r="AP43">
        <v>0.26539066594863298</v>
      </c>
      <c r="AQ43">
        <v>0</v>
      </c>
      <c r="AR43">
        <v>12.089524052717392</v>
      </c>
      <c r="AS43">
        <v>9.4404986503307065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689.90823306842276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5.1100000000000003</v>
      </c>
      <c r="L44">
        <v>310.21267653951327</v>
      </c>
      <c r="M44">
        <v>27.225311151168114</v>
      </c>
      <c r="N44">
        <v>35.1370315756701</v>
      </c>
      <c r="O44">
        <v>0</v>
      </c>
      <c r="P44">
        <v>40.169390408987532</v>
      </c>
      <c r="Q44">
        <v>3.5503394169470615</v>
      </c>
      <c r="R44">
        <v>6.9437343477913025</v>
      </c>
      <c r="S44">
        <v>4.3409901058067693</v>
      </c>
      <c r="T44">
        <v>0</v>
      </c>
      <c r="U44">
        <v>120.91623441950493</v>
      </c>
      <c r="V44">
        <v>3.3811802749911526</v>
      </c>
      <c r="W44">
        <v>13.738933935048232</v>
      </c>
      <c r="X44">
        <v>43.89</v>
      </c>
      <c r="Y44">
        <v>0</v>
      </c>
      <c r="Z44">
        <v>0</v>
      </c>
      <c r="AA44">
        <v>0</v>
      </c>
      <c r="AB44">
        <v>3.898275497136368</v>
      </c>
      <c r="AC44">
        <v>2.8645028803909454</v>
      </c>
      <c r="AD44">
        <v>2.6978508875950205</v>
      </c>
      <c r="AE44">
        <v>9.7538858158277399</v>
      </c>
      <c r="AF44">
        <v>2.334574162542046</v>
      </c>
      <c r="AG44">
        <v>12.29613131720766</v>
      </c>
      <c r="AH44">
        <v>0</v>
      </c>
      <c r="AI44">
        <v>0</v>
      </c>
      <c r="AJ44">
        <v>0</v>
      </c>
      <c r="AK44">
        <v>10.036032823089046</v>
      </c>
      <c r="AL44">
        <v>0</v>
      </c>
      <c r="AM44">
        <v>4.8136601639479686</v>
      </c>
      <c r="AN44">
        <v>0.664196296935884</v>
      </c>
      <c r="AO44">
        <v>0</v>
      </c>
      <c r="AP44">
        <v>0.26539066594863298</v>
      </c>
      <c r="AQ44">
        <v>0</v>
      </c>
      <c r="AR44">
        <v>12.089524052717392</v>
      </c>
      <c r="AS44">
        <v>9.4404986503307065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685.77034538909788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5.1100000000000003</v>
      </c>
      <c r="L45">
        <v>310.21267653951327</v>
      </c>
      <c r="M45">
        <v>27.225311151168114</v>
      </c>
      <c r="N45">
        <v>35.1370315756701</v>
      </c>
      <c r="O45">
        <v>0</v>
      </c>
      <c r="P45">
        <v>40.169390408987532</v>
      </c>
      <c r="Q45">
        <v>3.5503394169470615</v>
      </c>
      <c r="R45">
        <v>6.9437343477913025</v>
      </c>
      <c r="S45">
        <v>4.3409901058067693</v>
      </c>
      <c r="T45">
        <v>0</v>
      </c>
      <c r="U45">
        <v>120.91623441950493</v>
      </c>
      <c r="V45">
        <v>3.3811802749911526</v>
      </c>
      <c r="W45">
        <v>13.738933935048232</v>
      </c>
      <c r="X45">
        <v>43.89</v>
      </c>
      <c r="Y45">
        <v>0</v>
      </c>
      <c r="Z45">
        <v>0</v>
      </c>
      <c r="AA45">
        <v>0</v>
      </c>
      <c r="AB45">
        <v>3.898275497136368</v>
      </c>
      <c r="AC45">
        <v>2.8645028803909454</v>
      </c>
      <c r="AD45">
        <v>0</v>
      </c>
      <c r="AE45">
        <v>4.876943036059977</v>
      </c>
      <c r="AF45">
        <v>2.334574162542046</v>
      </c>
      <c r="AG45">
        <v>12.29613131720766</v>
      </c>
      <c r="AH45">
        <v>0</v>
      </c>
      <c r="AI45">
        <v>0</v>
      </c>
      <c r="AJ45">
        <v>0</v>
      </c>
      <c r="AK45">
        <v>10.036032823089046</v>
      </c>
      <c r="AL45">
        <v>0</v>
      </c>
      <c r="AM45">
        <v>4.8136601639479686</v>
      </c>
      <c r="AN45">
        <v>0.664196296935884</v>
      </c>
      <c r="AO45">
        <v>0</v>
      </c>
      <c r="AP45">
        <v>0</v>
      </c>
      <c r="AQ45">
        <v>0</v>
      </c>
      <c r="AR45">
        <v>9.4755727486413051</v>
      </c>
      <c r="AS45">
        <v>9.4404986503307065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675.3162097517104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5.1100000000000003</v>
      </c>
      <c r="L46">
        <v>310.21267653951327</v>
      </c>
      <c r="M46">
        <v>27.225311151168114</v>
      </c>
      <c r="N46">
        <v>35.1370315756701</v>
      </c>
      <c r="O46">
        <v>0</v>
      </c>
      <c r="P46">
        <v>40.169390408987532</v>
      </c>
      <c r="Q46">
        <v>3.5503394169470615</v>
      </c>
      <c r="R46">
        <v>6.9437343477913025</v>
      </c>
      <c r="S46">
        <v>4.3409901058067693</v>
      </c>
      <c r="T46">
        <v>0</v>
      </c>
      <c r="U46">
        <v>120.91623441950493</v>
      </c>
      <c r="V46">
        <v>4.1100000000000003</v>
      </c>
      <c r="W46">
        <v>13.738933935048232</v>
      </c>
      <c r="X46">
        <v>43.89</v>
      </c>
      <c r="Y46">
        <v>0</v>
      </c>
      <c r="Z46">
        <v>0</v>
      </c>
      <c r="AA46">
        <v>0</v>
      </c>
      <c r="AB46">
        <v>3.898275497136368</v>
      </c>
      <c r="AC46">
        <v>2.8645028803909454</v>
      </c>
      <c r="AD46">
        <v>0</v>
      </c>
      <c r="AE46">
        <v>4.876943036059977</v>
      </c>
      <c r="AF46">
        <v>2.334574162542046</v>
      </c>
      <c r="AG46">
        <v>12.29613131720766</v>
      </c>
      <c r="AH46">
        <v>0</v>
      </c>
      <c r="AI46">
        <v>0</v>
      </c>
      <c r="AJ46">
        <v>0</v>
      </c>
      <c r="AK46">
        <v>10.036032823089046</v>
      </c>
      <c r="AL46">
        <v>0</v>
      </c>
      <c r="AM46">
        <v>4.8136601639479686</v>
      </c>
      <c r="AN46">
        <v>0.664196296935884</v>
      </c>
      <c r="AO46">
        <v>0</v>
      </c>
      <c r="AP46">
        <v>0</v>
      </c>
      <c r="AQ46">
        <v>0</v>
      </c>
      <c r="AR46">
        <v>9.4755727486413051</v>
      </c>
      <c r="AS46">
        <v>9.4404986503307065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676.04502947671926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5.1100000000000003</v>
      </c>
      <c r="L47">
        <v>310.21267653951327</v>
      </c>
      <c r="M47">
        <v>27.225311151168114</v>
      </c>
      <c r="N47">
        <v>35.1370315756701</v>
      </c>
      <c r="O47">
        <v>0</v>
      </c>
      <c r="P47">
        <v>40.169390408987532</v>
      </c>
      <c r="Q47">
        <v>3.5503394169470615</v>
      </c>
      <c r="R47">
        <v>6.9437343477913025</v>
      </c>
      <c r="S47">
        <v>4.3409901058067693</v>
      </c>
      <c r="T47">
        <v>0</v>
      </c>
      <c r="U47">
        <v>120.91623441950493</v>
      </c>
      <c r="V47">
        <v>4.1100000000000003</v>
      </c>
      <c r="W47">
        <v>13.738933935048232</v>
      </c>
      <c r="X47">
        <v>43.89</v>
      </c>
      <c r="Y47">
        <v>0</v>
      </c>
      <c r="Z47">
        <v>0</v>
      </c>
      <c r="AA47">
        <v>0</v>
      </c>
      <c r="AB47">
        <v>3.898275497136368</v>
      </c>
      <c r="AC47">
        <v>2.8645028803909454</v>
      </c>
      <c r="AD47">
        <v>0</v>
      </c>
      <c r="AE47">
        <v>4.876943036059977</v>
      </c>
      <c r="AF47">
        <v>2.334574162542046</v>
      </c>
      <c r="AG47">
        <v>12.29613131720766</v>
      </c>
      <c r="AH47">
        <v>0</v>
      </c>
      <c r="AI47">
        <v>0</v>
      </c>
      <c r="AJ47">
        <v>0</v>
      </c>
      <c r="AK47">
        <v>10.036032823089046</v>
      </c>
      <c r="AL47">
        <v>0</v>
      </c>
      <c r="AM47">
        <v>4.8136601639479686</v>
      </c>
      <c r="AN47">
        <v>0.664196296935884</v>
      </c>
      <c r="AO47">
        <v>0</v>
      </c>
      <c r="AP47">
        <v>0</v>
      </c>
      <c r="AQ47">
        <v>0</v>
      </c>
      <c r="AR47">
        <v>9.4755727486413051</v>
      </c>
      <c r="AS47">
        <v>9.4404986503307065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676.04502947671926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5.1100000000000003</v>
      </c>
      <c r="L48">
        <v>310.21267653951327</v>
      </c>
      <c r="M48">
        <v>27.225311151168114</v>
      </c>
      <c r="N48">
        <v>35.1370315756701</v>
      </c>
      <c r="O48">
        <v>0</v>
      </c>
      <c r="P48">
        <v>40.169390408987532</v>
      </c>
      <c r="Q48">
        <v>3.5503394169470615</v>
      </c>
      <c r="R48">
        <v>6.9437343477913025</v>
      </c>
      <c r="S48">
        <v>4.3409901058067693</v>
      </c>
      <c r="T48">
        <v>0</v>
      </c>
      <c r="U48">
        <v>120.91623441950493</v>
      </c>
      <c r="V48">
        <v>4.1100000000000003</v>
      </c>
      <c r="W48">
        <v>13.738933935048232</v>
      </c>
      <c r="X48">
        <v>43.89</v>
      </c>
      <c r="Y48">
        <v>0</v>
      </c>
      <c r="Z48">
        <v>0</v>
      </c>
      <c r="AA48">
        <v>0</v>
      </c>
      <c r="AB48">
        <v>3.898275497136368</v>
      </c>
      <c r="AC48">
        <v>2.8645028803909454</v>
      </c>
      <c r="AD48">
        <v>0</v>
      </c>
      <c r="AE48">
        <v>4.876943036059977</v>
      </c>
      <c r="AF48">
        <v>2.334574162542046</v>
      </c>
      <c r="AG48">
        <v>12.29613131720766</v>
      </c>
      <c r="AH48">
        <v>0</v>
      </c>
      <c r="AI48">
        <v>0</v>
      </c>
      <c r="AJ48">
        <v>0</v>
      </c>
      <c r="AK48">
        <v>10.036032823089046</v>
      </c>
      <c r="AL48">
        <v>0</v>
      </c>
      <c r="AM48">
        <v>4.8136601639479686</v>
      </c>
      <c r="AN48">
        <v>0.664196296935884</v>
      </c>
      <c r="AO48">
        <v>0</v>
      </c>
      <c r="AP48">
        <v>0</v>
      </c>
      <c r="AQ48">
        <v>0</v>
      </c>
      <c r="AR48">
        <v>9.4755727486413051</v>
      </c>
      <c r="AS48">
        <v>9.4404986503307065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676.04502947671926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5.1100000000000003</v>
      </c>
      <c r="L49">
        <v>310.21267653951327</v>
      </c>
      <c r="M49">
        <v>27.225311151168114</v>
      </c>
      <c r="N49">
        <v>35.1370315756701</v>
      </c>
      <c r="O49">
        <v>0</v>
      </c>
      <c r="P49">
        <v>40.32938798094267</v>
      </c>
      <c r="Q49">
        <v>3.5503394169470615</v>
      </c>
      <c r="R49">
        <v>6.9437343477913025</v>
      </c>
      <c r="S49">
        <v>4.3409901058067693</v>
      </c>
      <c r="T49">
        <v>0</v>
      </c>
      <c r="U49">
        <v>120.91623441950493</v>
      </c>
      <c r="V49">
        <v>4.1100000000000003</v>
      </c>
      <c r="W49">
        <v>13.738933935048232</v>
      </c>
      <c r="X49">
        <v>43.89</v>
      </c>
      <c r="Y49">
        <v>0</v>
      </c>
      <c r="Z49">
        <v>0</v>
      </c>
      <c r="AA49">
        <v>0</v>
      </c>
      <c r="AB49">
        <v>3.898275497136368</v>
      </c>
      <c r="AC49">
        <v>2.8645028803909454</v>
      </c>
      <c r="AD49">
        <v>0</v>
      </c>
      <c r="AE49">
        <v>4.876943036059977</v>
      </c>
      <c r="AF49">
        <v>2.334574162542046</v>
      </c>
      <c r="AG49">
        <v>12.29613131720766</v>
      </c>
      <c r="AH49">
        <v>0</v>
      </c>
      <c r="AI49">
        <v>0</v>
      </c>
      <c r="AJ49">
        <v>0</v>
      </c>
      <c r="AK49">
        <v>10.036032823089046</v>
      </c>
      <c r="AL49">
        <v>0</v>
      </c>
      <c r="AM49">
        <v>4.8136601639479686</v>
      </c>
      <c r="AN49">
        <v>0.664196296935884</v>
      </c>
      <c r="AO49">
        <v>0</v>
      </c>
      <c r="AP49">
        <v>2.1231265547638771</v>
      </c>
      <c r="AQ49">
        <v>0</v>
      </c>
      <c r="AR49">
        <v>9.4755727486413051</v>
      </c>
      <c r="AS49">
        <v>9.4404986503307065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678.3281536034383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5.1100000000000003</v>
      </c>
      <c r="L50">
        <v>310.21267653951327</v>
      </c>
      <c r="M50">
        <v>27.225311151168114</v>
      </c>
      <c r="N50">
        <v>35.1370315756701</v>
      </c>
      <c r="O50">
        <v>0</v>
      </c>
      <c r="P50">
        <v>40.32938798094267</v>
      </c>
      <c r="Q50">
        <v>3.5503394169470615</v>
      </c>
      <c r="R50">
        <v>6.9437343477913025</v>
      </c>
      <c r="S50">
        <v>4.3409901058067693</v>
      </c>
      <c r="T50">
        <v>0</v>
      </c>
      <c r="U50">
        <v>120.91623441950493</v>
      </c>
      <c r="V50">
        <v>4.1100000000000003</v>
      </c>
      <c r="W50">
        <v>13.738933935048232</v>
      </c>
      <c r="X50">
        <v>43.89</v>
      </c>
      <c r="Y50">
        <v>0</v>
      </c>
      <c r="Z50">
        <v>0</v>
      </c>
      <c r="AA50">
        <v>0</v>
      </c>
      <c r="AB50">
        <v>3.898275497136368</v>
      </c>
      <c r="AC50">
        <v>2.8645028803909454</v>
      </c>
      <c r="AD50">
        <v>0</v>
      </c>
      <c r="AE50">
        <v>4.876943036059977</v>
      </c>
      <c r="AF50">
        <v>2.334574162542046</v>
      </c>
      <c r="AG50">
        <v>12.29613131720766</v>
      </c>
      <c r="AH50">
        <v>0</v>
      </c>
      <c r="AI50">
        <v>0</v>
      </c>
      <c r="AJ50">
        <v>0</v>
      </c>
      <c r="AK50">
        <v>10.036032823089046</v>
      </c>
      <c r="AL50">
        <v>0</v>
      </c>
      <c r="AM50">
        <v>4.8136601639479686</v>
      </c>
      <c r="AN50">
        <v>0.664196296935884</v>
      </c>
      <c r="AO50">
        <v>0</v>
      </c>
      <c r="AP50">
        <v>2.1231265547638771</v>
      </c>
      <c r="AQ50">
        <v>0</v>
      </c>
      <c r="AR50">
        <v>9.4755727486413051</v>
      </c>
      <c r="AS50">
        <v>9.4404986503307065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678.3281536034383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5.1100000000000003</v>
      </c>
      <c r="L51">
        <v>310.21267653951327</v>
      </c>
      <c r="M51">
        <v>27.225311151168114</v>
      </c>
      <c r="N51">
        <v>35.1370315756701</v>
      </c>
      <c r="O51">
        <v>0</v>
      </c>
      <c r="P51">
        <v>40.32938798094267</v>
      </c>
      <c r="Q51">
        <v>3.5503394169470615</v>
      </c>
      <c r="R51">
        <v>6.9486418988627143</v>
      </c>
      <c r="S51">
        <v>4.3409901058067693</v>
      </c>
      <c r="T51">
        <v>0</v>
      </c>
      <c r="U51">
        <v>120.91623441950493</v>
      </c>
      <c r="V51">
        <v>4.1100000000000003</v>
      </c>
      <c r="W51">
        <v>13.738933935048232</v>
      </c>
      <c r="X51">
        <v>43.89</v>
      </c>
      <c r="Y51">
        <v>0</v>
      </c>
      <c r="Z51">
        <v>0</v>
      </c>
      <c r="AA51">
        <v>0</v>
      </c>
      <c r="AB51">
        <v>3.898275497136368</v>
      </c>
      <c r="AC51">
        <v>2.8645028803909454</v>
      </c>
      <c r="AD51">
        <v>0</v>
      </c>
      <c r="AE51">
        <v>4.876943036059977</v>
      </c>
      <c r="AF51">
        <v>2.334574162542046</v>
      </c>
      <c r="AG51">
        <v>12.29613131720766</v>
      </c>
      <c r="AH51">
        <v>0</v>
      </c>
      <c r="AI51">
        <v>0</v>
      </c>
      <c r="AJ51">
        <v>0</v>
      </c>
      <c r="AK51">
        <v>10.036032823089046</v>
      </c>
      <c r="AL51">
        <v>0</v>
      </c>
      <c r="AM51">
        <v>4.8136601639479686</v>
      </c>
      <c r="AN51">
        <v>0.664196296935884</v>
      </c>
      <c r="AO51">
        <v>0</v>
      </c>
      <c r="AP51">
        <v>2.1231265547638771</v>
      </c>
      <c r="AQ51">
        <v>0</v>
      </c>
      <c r="AR51">
        <v>9.8023167000000004</v>
      </c>
      <c r="AS51">
        <v>9.4404986503307065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678.65980510586837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5.1100000000000003</v>
      </c>
      <c r="L52">
        <v>310.21267653951327</v>
      </c>
      <c r="M52">
        <v>27.225311151168114</v>
      </c>
      <c r="N52">
        <v>35.1370315756701</v>
      </c>
      <c r="O52">
        <v>0</v>
      </c>
      <c r="P52">
        <v>40.32938798094267</v>
      </c>
      <c r="Q52">
        <v>3.5503394169470615</v>
      </c>
      <c r="R52">
        <v>6.9486418988627143</v>
      </c>
      <c r="S52">
        <v>4.3409901058067693</v>
      </c>
      <c r="T52">
        <v>0</v>
      </c>
      <c r="U52">
        <v>120.91623441950493</v>
      </c>
      <c r="V52">
        <v>4.1100000000000003</v>
      </c>
      <c r="W52">
        <v>13.738933935048232</v>
      </c>
      <c r="X52">
        <v>43.89</v>
      </c>
      <c r="Y52">
        <v>0</v>
      </c>
      <c r="Z52">
        <v>0</v>
      </c>
      <c r="AA52">
        <v>0</v>
      </c>
      <c r="AB52">
        <v>3.898275497136368</v>
      </c>
      <c r="AC52">
        <v>2.8645028803909454</v>
      </c>
      <c r="AD52">
        <v>0</v>
      </c>
      <c r="AE52">
        <v>4.876943036059977</v>
      </c>
      <c r="AF52">
        <v>2.334574162542046</v>
      </c>
      <c r="AG52">
        <v>12.29613131720766</v>
      </c>
      <c r="AH52">
        <v>0</v>
      </c>
      <c r="AI52">
        <v>0</v>
      </c>
      <c r="AJ52">
        <v>0</v>
      </c>
      <c r="AK52">
        <v>10.036032823089046</v>
      </c>
      <c r="AL52">
        <v>0</v>
      </c>
      <c r="AM52">
        <v>4.8136601639479686</v>
      </c>
      <c r="AN52">
        <v>0.664196296935884</v>
      </c>
      <c r="AO52">
        <v>0</v>
      </c>
      <c r="AP52">
        <v>2.1231265547638771</v>
      </c>
      <c r="AQ52">
        <v>0</v>
      </c>
      <c r="AR52">
        <v>9.8023167000000004</v>
      </c>
      <c r="AS52">
        <v>9.4404986503307065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678.65980510586837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5.1100000000000003</v>
      </c>
      <c r="L53">
        <v>310.21267653951327</v>
      </c>
      <c r="M53">
        <v>27.225311151168114</v>
      </c>
      <c r="N53">
        <v>35.1370315756701</v>
      </c>
      <c r="O53">
        <v>0</v>
      </c>
      <c r="P53">
        <v>41.34</v>
      </c>
      <c r="Q53">
        <v>3.5503394169470615</v>
      </c>
      <c r="R53">
        <v>6.9486418988627143</v>
      </c>
      <c r="S53">
        <v>4.3409901058067693</v>
      </c>
      <c r="T53">
        <v>0</v>
      </c>
      <c r="U53">
        <v>120.91623441950493</v>
      </c>
      <c r="V53">
        <v>4.1100000000000003</v>
      </c>
      <c r="W53">
        <v>13.738933935048232</v>
      </c>
      <c r="X53">
        <v>43.89</v>
      </c>
      <c r="Y53">
        <v>0</v>
      </c>
      <c r="Z53">
        <v>0</v>
      </c>
      <c r="AA53">
        <v>0</v>
      </c>
      <c r="AB53">
        <v>3.898275497136368</v>
      </c>
      <c r="AC53">
        <v>0</v>
      </c>
      <c r="AD53">
        <v>0</v>
      </c>
      <c r="AE53">
        <v>4.876943036059977</v>
      </c>
      <c r="AF53">
        <v>2.334574162542046</v>
      </c>
      <c r="AG53">
        <v>12.29613131720766</v>
      </c>
      <c r="AH53">
        <v>0</v>
      </c>
      <c r="AI53">
        <v>0</v>
      </c>
      <c r="AJ53">
        <v>0</v>
      </c>
      <c r="AK53">
        <v>10.036032823089046</v>
      </c>
      <c r="AL53">
        <v>0</v>
      </c>
      <c r="AM53">
        <v>4.8136601639479686</v>
      </c>
      <c r="AN53">
        <v>0.664196296935884</v>
      </c>
      <c r="AO53">
        <v>0</v>
      </c>
      <c r="AP53">
        <v>0</v>
      </c>
      <c r="AQ53">
        <v>0</v>
      </c>
      <c r="AR53">
        <v>9.8023167000000004</v>
      </c>
      <c r="AS53">
        <v>9.4404986503307065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674.68278768977086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5.1100000000000003</v>
      </c>
      <c r="L54">
        <v>310.21267653951327</v>
      </c>
      <c r="M54">
        <v>27.225311151168114</v>
      </c>
      <c r="N54">
        <v>35.1370315756701</v>
      </c>
      <c r="O54">
        <v>0</v>
      </c>
      <c r="P54">
        <v>41.34</v>
      </c>
      <c r="Q54">
        <v>3.5503394169470615</v>
      </c>
      <c r="R54">
        <v>6.9486418988627143</v>
      </c>
      <c r="S54">
        <v>4.3409901058067693</v>
      </c>
      <c r="T54">
        <v>0</v>
      </c>
      <c r="U54">
        <v>120.91623441950493</v>
      </c>
      <c r="V54">
        <v>4.1100000000000003</v>
      </c>
      <c r="W54">
        <v>13.738933935048232</v>
      </c>
      <c r="X54">
        <v>43.89</v>
      </c>
      <c r="Y54">
        <v>0</v>
      </c>
      <c r="Z54">
        <v>0</v>
      </c>
      <c r="AA54">
        <v>0</v>
      </c>
      <c r="AB54">
        <v>3.898275497136368</v>
      </c>
      <c r="AC54">
        <v>0</v>
      </c>
      <c r="AD54">
        <v>0</v>
      </c>
      <c r="AE54">
        <v>4.876943036059977</v>
      </c>
      <c r="AF54">
        <v>2.334574162542046</v>
      </c>
      <c r="AG54">
        <v>12.29613131720766</v>
      </c>
      <c r="AH54">
        <v>0</v>
      </c>
      <c r="AI54">
        <v>0</v>
      </c>
      <c r="AJ54">
        <v>0</v>
      </c>
      <c r="AK54">
        <v>10.036032823089046</v>
      </c>
      <c r="AL54">
        <v>0</v>
      </c>
      <c r="AM54">
        <v>4.8136601639479686</v>
      </c>
      <c r="AN54">
        <v>0.664196296935884</v>
      </c>
      <c r="AO54">
        <v>0</v>
      </c>
      <c r="AP54">
        <v>0</v>
      </c>
      <c r="AQ54">
        <v>0</v>
      </c>
      <c r="AR54">
        <v>9.8023167000000004</v>
      </c>
      <c r="AS54">
        <v>9.4404986503307065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674.68278768977086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5.1100000000000003</v>
      </c>
      <c r="L55">
        <v>310.21267653951327</v>
      </c>
      <c r="M55">
        <v>27.225311151168114</v>
      </c>
      <c r="N55">
        <v>35.1370315756701</v>
      </c>
      <c r="O55">
        <v>0</v>
      </c>
      <c r="P55">
        <v>41.34</v>
      </c>
      <c r="Q55">
        <v>3.5503394169470615</v>
      </c>
      <c r="R55">
        <v>6.9486418988627143</v>
      </c>
      <c r="S55">
        <v>4.3409901058067693</v>
      </c>
      <c r="T55">
        <v>0</v>
      </c>
      <c r="U55">
        <v>120.91623441950493</v>
      </c>
      <c r="V55">
        <v>3.3811802749911526</v>
      </c>
      <c r="W55">
        <v>13.738933935048232</v>
      </c>
      <c r="X55">
        <v>43.89</v>
      </c>
      <c r="Y55">
        <v>0</v>
      </c>
      <c r="Z55">
        <v>0</v>
      </c>
      <c r="AA55">
        <v>0</v>
      </c>
      <c r="AB55">
        <v>3.898275497136368</v>
      </c>
      <c r="AC55">
        <v>0</v>
      </c>
      <c r="AD55">
        <v>0</v>
      </c>
      <c r="AE55">
        <v>0</v>
      </c>
      <c r="AF55">
        <v>0</v>
      </c>
      <c r="AG55">
        <v>12.29613131720766</v>
      </c>
      <c r="AH55">
        <v>0</v>
      </c>
      <c r="AI55">
        <v>0</v>
      </c>
      <c r="AJ55">
        <v>0</v>
      </c>
      <c r="AK55">
        <v>10.036032823089046</v>
      </c>
      <c r="AL55">
        <v>0</v>
      </c>
      <c r="AM55">
        <v>4.8136601639479686</v>
      </c>
      <c r="AN55">
        <v>0.664196296935884</v>
      </c>
      <c r="AO55">
        <v>0</v>
      </c>
      <c r="AP55">
        <v>0</v>
      </c>
      <c r="AQ55">
        <v>0</v>
      </c>
      <c r="AR55">
        <v>9.8023167000000004</v>
      </c>
      <c r="AS55">
        <v>9.4404986503307065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666.74245076616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5.1100000000000003</v>
      </c>
      <c r="L56">
        <v>310.21267653951327</v>
      </c>
      <c r="M56">
        <v>27.225311151168114</v>
      </c>
      <c r="N56">
        <v>35.1370315756701</v>
      </c>
      <c r="O56">
        <v>0</v>
      </c>
      <c r="P56">
        <v>41.34</v>
      </c>
      <c r="Q56">
        <v>3.5503394169470615</v>
      </c>
      <c r="R56">
        <v>6.9486418988627143</v>
      </c>
      <c r="S56">
        <v>4.3409901058067693</v>
      </c>
      <c r="T56">
        <v>0</v>
      </c>
      <c r="U56">
        <v>120.91623441950493</v>
      </c>
      <c r="V56">
        <v>3.3811802749911526</v>
      </c>
      <c r="W56">
        <v>13.738933935048232</v>
      </c>
      <c r="X56">
        <v>43.89</v>
      </c>
      <c r="Y56">
        <v>0</v>
      </c>
      <c r="Z56">
        <v>0</v>
      </c>
      <c r="AA56">
        <v>0</v>
      </c>
      <c r="AB56">
        <v>3.898275497136368</v>
      </c>
      <c r="AC56">
        <v>0</v>
      </c>
      <c r="AD56">
        <v>0</v>
      </c>
      <c r="AE56">
        <v>0</v>
      </c>
      <c r="AF56">
        <v>0</v>
      </c>
      <c r="AG56">
        <v>12.29613131720766</v>
      </c>
      <c r="AH56">
        <v>0</v>
      </c>
      <c r="AI56">
        <v>0</v>
      </c>
      <c r="AJ56">
        <v>0</v>
      </c>
      <c r="AK56">
        <v>10.036032823089046</v>
      </c>
      <c r="AL56">
        <v>0</v>
      </c>
      <c r="AM56">
        <v>4.8136601639479686</v>
      </c>
      <c r="AN56">
        <v>0.664196296935884</v>
      </c>
      <c r="AO56">
        <v>0</v>
      </c>
      <c r="AP56">
        <v>0</v>
      </c>
      <c r="AQ56">
        <v>0</v>
      </c>
      <c r="AR56">
        <v>9.8023167000000004</v>
      </c>
      <c r="AS56">
        <v>9.4404986503307065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666.74245076616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5.1100000000000003</v>
      </c>
      <c r="L57">
        <v>310.21267653951327</v>
      </c>
      <c r="M57">
        <v>27.225311151168114</v>
      </c>
      <c r="N57">
        <v>35.1370315756701</v>
      </c>
      <c r="O57">
        <v>0</v>
      </c>
      <c r="P57">
        <v>41.34</v>
      </c>
      <c r="Q57">
        <v>3.5503394169470615</v>
      </c>
      <c r="R57">
        <v>6.9486418988627143</v>
      </c>
      <c r="S57">
        <v>4.3409901058067693</v>
      </c>
      <c r="T57">
        <v>0</v>
      </c>
      <c r="U57">
        <v>120.91623441950493</v>
      </c>
      <c r="V57">
        <v>3.3811802749911526</v>
      </c>
      <c r="W57">
        <v>13.738933935048232</v>
      </c>
      <c r="X57">
        <v>43.89</v>
      </c>
      <c r="Y57">
        <v>0</v>
      </c>
      <c r="Z57">
        <v>0</v>
      </c>
      <c r="AA57">
        <v>0</v>
      </c>
      <c r="AB57">
        <v>3.898275497136368</v>
      </c>
      <c r="AC57">
        <v>0</v>
      </c>
      <c r="AD57">
        <v>0</v>
      </c>
      <c r="AE57">
        <v>0</v>
      </c>
      <c r="AF57">
        <v>0</v>
      </c>
      <c r="AG57">
        <v>12.29613131720766</v>
      </c>
      <c r="AH57">
        <v>0</v>
      </c>
      <c r="AI57">
        <v>0</v>
      </c>
      <c r="AJ57">
        <v>0</v>
      </c>
      <c r="AK57">
        <v>10.036032823089046</v>
      </c>
      <c r="AL57">
        <v>0</v>
      </c>
      <c r="AM57">
        <v>4.8136601639479686</v>
      </c>
      <c r="AN57">
        <v>0.664196296935884</v>
      </c>
      <c r="AO57">
        <v>0</v>
      </c>
      <c r="AP57">
        <v>0</v>
      </c>
      <c r="AQ57">
        <v>0</v>
      </c>
      <c r="AR57">
        <v>9.8023167000000004</v>
      </c>
      <c r="AS57">
        <v>9.4404986503307065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666.74245076616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5.1100000000000003</v>
      </c>
      <c r="L58">
        <v>310.21267653951327</v>
      </c>
      <c r="M58">
        <v>27.225311151168114</v>
      </c>
      <c r="N58">
        <v>35.1370315756701</v>
      </c>
      <c r="O58">
        <v>0</v>
      </c>
      <c r="P58">
        <v>41.34</v>
      </c>
      <c r="Q58">
        <v>3.5503394169470615</v>
      </c>
      <c r="R58">
        <v>6.9486418988627143</v>
      </c>
      <c r="S58">
        <v>4.3409901058067693</v>
      </c>
      <c r="T58">
        <v>0</v>
      </c>
      <c r="U58">
        <v>120.91623441950493</v>
      </c>
      <c r="V58">
        <v>4.1100000000000003</v>
      </c>
      <c r="W58">
        <v>13.738933935048232</v>
      </c>
      <c r="X58">
        <v>43.89</v>
      </c>
      <c r="Y58">
        <v>0</v>
      </c>
      <c r="Z58">
        <v>0</v>
      </c>
      <c r="AA58">
        <v>0</v>
      </c>
      <c r="AB58">
        <v>3.898275497136368</v>
      </c>
      <c r="AC58">
        <v>0</v>
      </c>
      <c r="AD58">
        <v>0</v>
      </c>
      <c r="AE58">
        <v>0</v>
      </c>
      <c r="AF58">
        <v>0</v>
      </c>
      <c r="AG58">
        <v>12.29613131720766</v>
      </c>
      <c r="AH58">
        <v>0</v>
      </c>
      <c r="AI58">
        <v>0</v>
      </c>
      <c r="AJ58">
        <v>0</v>
      </c>
      <c r="AK58">
        <v>10.036032823089046</v>
      </c>
      <c r="AL58">
        <v>0</v>
      </c>
      <c r="AM58">
        <v>4.8136601639479686</v>
      </c>
      <c r="AN58">
        <v>0.664196296935884</v>
      </c>
      <c r="AO58">
        <v>0</v>
      </c>
      <c r="AP58">
        <v>0</v>
      </c>
      <c r="AQ58">
        <v>0</v>
      </c>
      <c r="AR58">
        <v>9.8023167000000004</v>
      </c>
      <c r="AS58">
        <v>9.4404986503307065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667.47127049116887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5.1100000000000003</v>
      </c>
      <c r="L59">
        <v>310.21267653951327</v>
      </c>
      <c r="M59">
        <v>27.22</v>
      </c>
      <c r="N59">
        <v>35.145280881924201</v>
      </c>
      <c r="O59">
        <v>0</v>
      </c>
      <c r="P59">
        <v>39.400623302251105</v>
      </c>
      <c r="Q59">
        <v>3.5503394169470615</v>
      </c>
      <c r="R59">
        <v>6.9486418988627143</v>
      </c>
      <c r="S59">
        <v>4.3409901058067693</v>
      </c>
      <c r="T59">
        <v>0</v>
      </c>
      <c r="U59">
        <v>120.91623441950493</v>
      </c>
      <c r="V59">
        <v>4.2583865972850674</v>
      </c>
      <c r="W59">
        <v>13.738933935048232</v>
      </c>
      <c r="X59">
        <v>43.89</v>
      </c>
      <c r="Y59">
        <v>0</v>
      </c>
      <c r="Z59">
        <v>0</v>
      </c>
      <c r="AA59">
        <v>0</v>
      </c>
      <c r="AB59">
        <v>3.898275497136368</v>
      </c>
      <c r="AC59">
        <v>0</v>
      </c>
      <c r="AD59">
        <v>0</v>
      </c>
      <c r="AE59">
        <v>0</v>
      </c>
      <c r="AF59">
        <v>0</v>
      </c>
      <c r="AG59">
        <v>12.29613131720766</v>
      </c>
      <c r="AH59">
        <v>0</v>
      </c>
      <c r="AI59">
        <v>0</v>
      </c>
      <c r="AJ59">
        <v>0</v>
      </c>
      <c r="AK59">
        <v>10.036032823089046</v>
      </c>
      <c r="AL59">
        <v>0</v>
      </c>
      <c r="AM59">
        <v>4.8136601639479686</v>
      </c>
      <c r="AN59">
        <v>0.664196296935884</v>
      </c>
      <c r="AO59">
        <v>0</v>
      </c>
      <c r="AP59">
        <v>0</v>
      </c>
      <c r="AQ59">
        <v>0</v>
      </c>
      <c r="AR59">
        <v>9.8023167000000004</v>
      </c>
      <c r="AS59">
        <v>9.4404986503307065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665.68321854579096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5.1100000000000003</v>
      </c>
      <c r="L60">
        <v>310.21267653951327</v>
      </c>
      <c r="M60">
        <v>27.22</v>
      </c>
      <c r="N60">
        <v>35.145280881924201</v>
      </c>
      <c r="O60">
        <v>0</v>
      </c>
      <c r="P60">
        <v>39.218684191710977</v>
      </c>
      <c r="Q60">
        <v>3.5503394169470615</v>
      </c>
      <c r="R60">
        <v>12.548396988749174</v>
      </c>
      <c r="S60">
        <v>4.3409901058067693</v>
      </c>
      <c r="T60">
        <v>0</v>
      </c>
      <c r="U60">
        <v>120.91623441950493</v>
      </c>
      <c r="V60">
        <v>4.2583865972850674</v>
      </c>
      <c r="W60">
        <v>13.738933935048232</v>
      </c>
      <c r="X60">
        <v>43.89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12.29613131720766</v>
      </c>
      <c r="AH60">
        <v>0</v>
      </c>
      <c r="AI60">
        <v>0</v>
      </c>
      <c r="AJ60">
        <v>0</v>
      </c>
      <c r="AK60">
        <v>10.036032823089046</v>
      </c>
      <c r="AL60">
        <v>0</v>
      </c>
      <c r="AM60">
        <v>4.8136601639479686</v>
      </c>
      <c r="AN60">
        <v>0.664196296935884</v>
      </c>
      <c r="AO60">
        <v>0</v>
      </c>
      <c r="AP60">
        <v>0</v>
      </c>
      <c r="AQ60">
        <v>0</v>
      </c>
      <c r="AR60">
        <v>9.8023167000000004</v>
      </c>
      <c r="AS60">
        <v>9.4404986503307065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667.20275902800086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5.1100000000000003</v>
      </c>
      <c r="L61">
        <v>310.21267653951327</v>
      </c>
      <c r="M61">
        <v>25.768960127285034</v>
      </c>
      <c r="N61">
        <v>33.263525431894209</v>
      </c>
      <c r="O61">
        <v>0</v>
      </c>
      <c r="P61">
        <v>39.123363748006469</v>
      </c>
      <c r="Q61">
        <v>6.46</v>
      </c>
      <c r="R61">
        <v>12.548396988749174</v>
      </c>
      <c r="S61">
        <v>7.81</v>
      </c>
      <c r="T61">
        <v>0</v>
      </c>
      <c r="U61">
        <v>120.91623441950493</v>
      </c>
      <c r="V61">
        <v>4.2583865972850674</v>
      </c>
      <c r="W61">
        <v>13.738933935048232</v>
      </c>
      <c r="X61">
        <v>43.89</v>
      </c>
      <c r="Y61">
        <v>0</v>
      </c>
      <c r="Z61">
        <v>0</v>
      </c>
      <c r="AA61">
        <v>4.1575252683544308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12.29613131720766</v>
      </c>
      <c r="AH61">
        <v>0</v>
      </c>
      <c r="AI61">
        <v>0</v>
      </c>
      <c r="AJ61">
        <v>0</v>
      </c>
      <c r="AK61">
        <v>10.036032823089046</v>
      </c>
      <c r="AL61">
        <v>0</v>
      </c>
      <c r="AM61">
        <v>4.8136601639479686</v>
      </c>
      <c r="AN61">
        <v>0.664196296935884</v>
      </c>
      <c r="AO61">
        <v>0</v>
      </c>
      <c r="AP61">
        <v>0</v>
      </c>
      <c r="AQ61">
        <v>0</v>
      </c>
      <c r="AR61">
        <v>9.8023167000000004</v>
      </c>
      <c r="AS61">
        <v>9.4404986503307065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674.31083900715203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5.1100000000000003</v>
      </c>
      <c r="L62">
        <v>310.21267653951327</v>
      </c>
      <c r="M62">
        <v>25.692536741517305</v>
      </c>
      <c r="N62">
        <v>33.16695304626932</v>
      </c>
      <c r="O62">
        <v>0</v>
      </c>
      <c r="P62">
        <v>39.008519699619221</v>
      </c>
      <c r="Q62">
        <v>6.46</v>
      </c>
      <c r="R62">
        <v>12.548396988749174</v>
      </c>
      <c r="S62">
        <v>7.81</v>
      </c>
      <c r="T62">
        <v>0</v>
      </c>
      <c r="U62">
        <v>120.91623441950493</v>
      </c>
      <c r="V62">
        <v>4.2583865972850674</v>
      </c>
      <c r="W62">
        <v>13.738933935048232</v>
      </c>
      <c r="X62">
        <v>43.89</v>
      </c>
      <c r="Y62">
        <v>0</v>
      </c>
      <c r="Z62">
        <v>0</v>
      </c>
      <c r="AA62">
        <v>4.1575252683544308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12.29613131720766</v>
      </c>
      <c r="AH62">
        <v>0</v>
      </c>
      <c r="AI62">
        <v>0</v>
      </c>
      <c r="AJ62">
        <v>0</v>
      </c>
      <c r="AK62">
        <v>10.036032823089046</v>
      </c>
      <c r="AL62">
        <v>0</v>
      </c>
      <c r="AM62">
        <v>4.8136601639479686</v>
      </c>
      <c r="AN62">
        <v>0.664196296935884</v>
      </c>
      <c r="AO62">
        <v>0</v>
      </c>
      <c r="AP62">
        <v>0</v>
      </c>
      <c r="AQ62">
        <v>0</v>
      </c>
      <c r="AR62">
        <v>9.8023167000000004</v>
      </c>
      <c r="AS62">
        <v>9.4404986503307065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674.02299918737219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5.1100000000000003</v>
      </c>
      <c r="L63">
        <v>329.60277714570299</v>
      </c>
      <c r="M63">
        <v>25.991065000000013</v>
      </c>
      <c r="N63">
        <v>33.560015524831982</v>
      </c>
      <c r="O63">
        <v>0</v>
      </c>
      <c r="P63">
        <v>39.469772881803699</v>
      </c>
      <c r="Q63">
        <v>6.46</v>
      </c>
      <c r="R63">
        <v>12.548396988749174</v>
      </c>
      <c r="S63">
        <v>7.81</v>
      </c>
      <c r="T63">
        <v>0</v>
      </c>
      <c r="U63">
        <v>120.91623441950493</v>
      </c>
      <c r="V63">
        <v>4.1100000000000003</v>
      </c>
      <c r="W63">
        <v>13.737296807683716</v>
      </c>
      <c r="X63">
        <v>43.898468854406936</v>
      </c>
      <c r="Y63">
        <v>0</v>
      </c>
      <c r="Z63">
        <v>0</v>
      </c>
      <c r="AA63">
        <v>8.3150502299578051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12.29613131720766</v>
      </c>
      <c r="AH63">
        <v>0</v>
      </c>
      <c r="AI63">
        <v>0</v>
      </c>
      <c r="AJ63">
        <v>0</v>
      </c>
      <c r="AK63">
        <v>10.036032823089046</v>
      </c>
      <c r="AL63">
        <v>0</v>
      </c>
      <c r="AM63">
        <v>4.8136601639479686</v>
      </c>
      <c r="AN63">
        <v>0.664196296935884</v>
      </c>
      <c r="AO63">
        <v>0</v>
      </c>
      <c r="AP63">
        <v>0</v>
      </c>
      <c r="AQ63">
        <v>0</v>
      </c>
      <c r="AR63">
        <v>9.8023167000000004</v>
      </c>
      <c r="AS63">
        <v>9.4404986503307065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698.58191380415258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5.1100000000000003</v>
      </c>
      <c r="L64">
        <v>339.29996372508589</v>
      </c>
      <c r="M64">
        <v>26.390946999999997</v>
      </c>
      <c r="N64">
        <v>34.071370967790898</v>
      </c>
      <c r="O64">
        <v>0</v>
      </c>
      <c r="P64">
        <v>40.070365691095816</v>
      </c>
      <c r="Q64">
        <v>6.46</v>
      </c>
      <c r="R64">
        <v>12.548396988749174</v>
      </c>
      <c r="S64">
        <v>7.81</v>
      </c>
      <c r="T64">
        <v>0</v>
      </c>
      <c r="U64">
        <v>120.91623441950493</v>
      </c>
      <c r="V64">
        <v>4.1100000000000003</v>
      </c>
      <c r="W64">
        <v>13.737296807683716</v>
      </c>
      <c r="X64">
        <v>43.898468854406936</v>
      </c>
      <c r="Y64">
        <v>0</v>
      </c>
      <c r="Z64">
        <v>0</v>
      </c>
      <c r="AA64">
        <v>12.472575498312235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12.29613131720766</v>
      </c>
      <c r="AH64">
        <v>0</v>
      </c>
      <c r="AI64">
        <v>0</v>
      </c>
      <c r="AJ64">
        <v>0</v>
      </c>
      <c r="AK64">
        <v>10.036032823089046</v>
      </c>
      <c r="AL64">
        <v>0</v>
      </c>
      <c r="AM64">
        <v>4.8136601639479686</v>
      </c>
      <c r="AN64">
        <v>0.664196296935884</v>
      </c>
      <c r="AO64">
        <v>0</v>
      </c>
      <c r="AP64">
        <v>0</v>
      </c>
      <c r="AQ64">
        <v>0</v>
      </c>
      <c r="AR64">
        <v>9.8023167000000004</v>
      </c>
      <c r="AS64">
        <v>9.4404986503307065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713.94845590414093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5.1100000000000003</v>
      </c>
      <c r="L65">
        <v>352.11</v>
      </c>
      <c r="M65">
        <v>27.04875724073079</v>
      </c>
      <c r="N65">
        <v>34.927221399867356</v>
      </c>
      <c r="O65">
        <v>0</v>
      </c>
      <c r="P65">
        <v>41.077604047566062</v>
      </c>
      <c r="Q65">
        <v>6.46</v>
      </c>
      <c r="R65">
        <v>12.547304801798802</v>
      </c>
      <c r="S65">
        <v>7.81</v>
      </c>
      <c r="T65">
        <v>0</v>
      </c>
      <c r="U65">
        <v>120.91623441950493</v>
      </c>
      <c r="V65">
        <v>4.0848286035971224</v>
      </c>
      <c r="W65">
        <v>13.737296807683716</v>
      </c>
      <c r="X65">
        <v>43.898468854406936</v>
      </c>
      <c r="Y65">
        <v>0</v>
      </c>
      <c r="Z65">
        <v>0</v>
      </c>
      <c r="AA65">
        <v>12.472575498312235</v>
      </c>
      <c r="AB65">
        <v>0</v>
      </c>
      <c r="AC65">
        <v>0</v>
      </c>
      <c r="AD65">
        <v>0</v>
      </c>
      <c r="AE65">
        <v>4.876943036059977</v>
      </c>
      <c r="AF65">
        <v>0</v>
      </c>
      <c r="AG65">
        <v>12.29613131720766</v>
      </c>
      <c r="AH65">
        <v>0</v>
      </c>
      <c r="AI65">
        <v>0</v>
      </c>
      <c r="AJ65">
        <v>0</v>
      </c>
      <c r="AK65">
        <v>10.036032823089046</v>
      </c>
      <c r="AL65">
        <v>0</v>
      </c>
      <c r="AM65">
        <v>4.8136601639479686</v>
      </c>
      <c r="AN65">
        <v>0.664196296935884</v>
      </c>
      <c r="AO65">
        <v>0</v>
      </c>
      <c r="AP65">
        <v>0</v>
      </c>
      <c r="AQ65">
        <v>0</v>
      </c>
      <c r="AR65">
        <v>9.8023167000000004</v>
      </c>
      <c r="AS65">
        <v>9.4404986503307065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734.13007066103921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5.1100000000000003</v>
      </c>
      <c r="L66">
        <v>352.11</v>
      </c>
      <c r="M66">
        <v>27.219961625120156</v>
      </c>
      <c r="N66">
        <v>35.139820185348782</v>
      </c>
      <c r="O66">
        <v>0</v>
      </c>
      <c r="P66">
        <v>41.341634277928975</v>
      </c>
      <c r="Q66">
        <v>6.46</v>
      </c>
      <c r="R66">
        <v>12.547304801798802</v>
      </c>
      <c r="S66">
        <v>7.81</v>
      </c>
      <c r="T66">
        <v>0</v>
      </c>
      <c r="U66">
        <v>120.91623441950493</v>
      </c>
      <c r="V66">
        <v>4.113400159793815</v>
      </c>
      <c r="W66">
        <v>13.737296807683716</v>
      </c>
      <c r="X66">
        <v>43.898468854406936</v>
      </c>
      <c r="Y66">
        <v>0</v>
      </c>
      <c r="Z66">
        <v>0</v>
      </c>
      <c r="AA66">
        <v>12.472575498312235</v>
      </c>
      <c r="AB66">
        <v>0</v>
      </c>
      <c r="AC66">
        <v>0</v>
      </c>
      <c r="AD66">
        <v>0</v>
      </c>
      <c r="AE66">
        <v>4.876943036059977</v>
      </c>
      <c r="AF66">
        <v>0</v>
      </c>
      <c r="AG66">
        <v>12.29613131720766</v>
      </c>
      <c r="AH66">
        <v>0</v>
      </c>
      <c r="AI66">
        <v>0</v>
      </c>
      <c r="AJ66">
        <v>0</v>
      </c>
      <c r="AK66">
        <v>10.036032823089046</v>
      </c>
      <c r="AL66">
        <v>0</v>
      </c>
      <c r="AM66">
        <v>4.8136601639479686</v>
      </c>
      <c r="AN66">
        <v>0.664196296935884</v>
      </c>
      <c r="AO66">
        <v>0</v>
      </c>
      <c r="AP66">
        <v>0</v>
      </c>
      <c r="AQ66">
        <v>0</v>
      </c>
      <c r="AR66">
        <v>9.8023167000000004</v>
      </c>
      <c r="AS66">
        <v>9.4404986503307065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734.80647561746969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5.1100000000000003</v>
      </c>
      <c r="L67">
        <v>371.4</v>
      </c>
      <c r="M67">
        <v>27.219961625120156</v>
      </c>
      <c r="N67">
        <v>35.139820185348782</v>
      </c>
      <c r="O67">
        <v>0</v>
      </c>
      <c r="P67">
        <v>41.341634277928975</v>
      </c>
      <c r="Q67">
        <v>6.46</v>
      </c>
      <c r="R67">
        <v>12.517973732530752</v>
      </c>
      <c r="S67">
        <v>7.81</v>
      </c>
      <c r="T67">
        <v>0</v>
      </c>
      <c r="U67">
        <v>120.91623441950493</v>
      </c>
      <c r="V67">
        <v>4.113400159793815</v>
      </c>
      <c r="W67">
        <v>13.737296807683716</v>
      </c>
      <c r="X67">
        <v>43.898468854406936</v>
      </c>
      <c r="Y67">
        <v>0</v>
      </c>
      <c r="Z67">
        <v>0</v>
      </c>
      <c r="AA67">
        <v>12.472575498312235</v>
      </c>
      <c r="AB67">
        <v>0</v>
      </c>
      <c r="AC67">
        <v>0</v>
      </c>
      <c r="AD67">
        <v>2.6978508875950205</v>
      </c>
      <c r="AE67">
        <v>4.876943036059977</v>
      </c>
      <c r="AF67">
        <v>0</v>
      </c>
      <c r="AG67">
        <v>12.29613131720766</v>
      </c>
      <c r="AH67">
        <v>4.4845428894393393</v>
      </c>
      <c r="AI67">
        <v>0</v>
      </c>
      <c r="AJ67">
        <v>0</v>
      </c>
      <c r="AK67">
        <v>10.036032823089046</v>
      </c>
      <c r="AL67">
        <v>0</v>
      </c>
      <c r="AM67">
        <v>4.8136601639479686</v>
      </c>
      <c r="AN67">
        <v>0.664196296935884</v>
      </c>
      <c r="AO67">
        <v>0</v>
      </c>
      <c r="AP67">
        <v>7.5825904556752269E-2</v>
      </c>
      <c r="AQ67">
        <v>0</v>
      </c>
      <c r="AR67">
        <v>9.8023167000000004</v>
      </c>
      <c r="AS67">
        <v>9.4404986503307065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761.32536422979263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5.1100000000000003</v>
      </c>
      <c r="L68">
        <v>371.4</v>
      </c>
      <c r="M68">
        <v>27.219961625120156</v>
      </c>
      <c r="N68">
        <v>35.139820185348782</v>
      </c>
      <c r="O68">
        <v>0</v>
      </c>
      <c r="P68">
        <v>41.341634277928975</v>
      </c>
      <c r="Q68">
        <v>6.46</v>
      </c>
      <c r="R68">
        <v>12.547938144848953</v>
      </c>
      <c r="S68">
        <v>7.81</v>
      </c>
      <c r="T68">
        <v>0</v>
      </c>
      <c r="U68">
        <v>120.91623441950493</v>
      </c>
      <c r="V68">
        <v>4.113400159793815</v>
      </c>
      <c r="W68">
        <v>13.737296807683716</v>
      </c>
      <c r="X68">
        <v>43.898468854406936</v>
      </c>
      <c r="Y68">
        <v>0</v>
      </c>
      <c r="Z68">
        <v>0</v>
      </c>
      <c r="AA68">
        <v>12.472575498312235</v>
      </c>
      <c r="AB68">
        <v>0</v>
      </c>
      <c r="AC68">
        <v>0</v>
      </c>
      <c r="AD68">
        <v>2.6978508875950205</v>
      </c>
      <c r="AE68">
        <v>4.876943036059977</v>
      </c>
      <c r="AF68">
        <v>0</v>
      </c>
      <c r="AG68">
        <v>12.29613131720766</v>
      </c>
      <c r="AH68">
        <v>6.166246538162425</v>
      </c>
      <c r="AI68">
        <v>0</v>
      </c>
      <c r="AJ68">
        <v>0</v>
      </c>
      <c r="AK68">
        <v>10.036032823089046</v>
      </c>
      <c r="AL68">
        <v>0</v>
      </c>
      <c r="AM68">
        <v>4.8136601639479686</v>
      </c>
      <c r="AN68">
        <v>0.664196296935884</v>
      </c>
      <c r="AO68">
        <v>0</v>
      </c>
      <c r="AP68">
        <v>7.5825904556752269E-2</v>
      </c>
      <c r="AQ68">
        <v>0</v>
      </c>
      <c r="AR68">
        <v>9.8023167000000004</v>
      </c>
      <c r="AS68">
        <v>9.4404986503307065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763.03703229083396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5.1100169467835146</v>
      </c>
      <c r="L69">
        <v>381.05</v>
      </c>
      <c r="M69">
        <v>27.219961625120156</v>
      </c>
      <c r="N69">
        <v>35.139820185348782</v>
      </c>
      <c r="O69">
        <v>0</v>
      </c>
      <c r="P69">
        <v>41.341634277928975</v>
      </c>
      <c r="Q69">
        <v>4.7306058230770089</v>
      </c>
      <c r="R69">
        <v>12.547515198476805</v>
      </c>
      <c r="S69">
        <v>6.909264750212043</v>
      </c>
      <c r="T69">
        <v>0</v>
      </c>
      <c r="U69">
        <v>120.91623441950493</v>
      </c>
      <c r="V69">
        <v>4.113400159793815</v>
      </c>
      <c r="W69">
        <v>13.737296807683716</v>
      </c>
      <c r="X69">
        <v>43.898468854406936</v>
      </c>
      <c r="Y69">
        <v>0</v>
      </c>
      <c r="Z69">
        <v>0</v>
      </c>
      <c r="AA69">
        <v>12.472575498312235</v>
      </c>
      <c r="AB69">
        <v>0</v>
      </c>
      <c r="AC69">
        <v>0</v>
      </c>
      <c r="AD69">
        <v>2.6978508875950205</v>
      </c>
      <c r="AE69">
        <v>4.876943036059977</v>
      </c>
      <c r="AF69">
        <v>0</v>
      </c>
      <c r="AG69">
        <v>12.29613131720766</v>
      </c>
      <c r="AH69">
        <v>6.166246538162425</v>
      </c>
      <c r="AI69">
        <v>0</v>
      </c>
      <c r="AJ69">
        <v>0</v>
      </c>
      <c r="AK69">
        <v>10.036032823089046</v>
      </c>
      <c r="AL69">
        <v>0</v>
      </c>
      <c r="AM69">
        <v>4.8136601639479686</v>
      </c>
      <c r="AN69">
        <v>0.664196296935884</v>
      </c>
      <c r="AO69">
        <v>0</v>
      </c>
      <c r="AP69">
        <v>0.37912982957746477</v>
      </c>
      <c r="AQ69">
        <v>0</v>
      </c>
      <c r="AR69">
        <v>9.4755727486413051</v>
      </c>
      <c r="AS69">
        <v>9.4404986503307065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770.03305683819633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5.1100662228551421</v>
      </c>
      <c r="L70">
        <v>385.88</v>
      </c>
      <c r="M70">
        <v>27.219961625120156</v>
      </c>
      <c r="N70">
        <v>35.139820185348782</v>
      </c>
      <c r="O70">
        <v>0</v>
      </c>
      <c r="P70">
        <v>41.341634277928975</v>
      </c>
      <c r="Q70">
        <v>5.49</v>
      </c>
      <c r="R70">
        <v>12.547515198476805</v>
      </c>
      <c r="S70">
        <v>7.7783019329819272</v>
      </c>
      <c r="T70">
        <v>0</v>
      </c>
      <c r="U70">
        <v>120.91623441950493</v>
      </c>
      <c r="V70">
        <v>4.113400159793815</v>
      </c>
      <c r="W70">
        <v>13.737296807683716</v>
      </c>
      <c r="X70">
        <v>43.898468854406936</v>
      </c>
      <c r="Y70">
        <v>0</v>
      </c>
      <c r="Z70">
        <v>0</v>
      </c>
      <c r="AA70">
        <v>12.472575498312235</v>
      </c>
      <c r="AB70">
        <v>0</v>
      </c>
      <c r="AC70">
        <v>0</v>
      </c>
      <c r="AD70">
        <v>2.6978508875950205</v>
      </c>
      <c r="AE70">
        <v>4.876943036059977</v>
      </c>
      <c r="AF70">
        <v>0</v>
      </c>
      <c r="AG70">
        <v>12.29613131720766</v>
      </c>
      <c r="AH70">
        <v>6.166246538162425</v>
      </c>
      <c r="AI70">
        <v>0</v>
      </c>
      <c r="AJ70">
        <v>0</v>
      </c>
      <c r="AK70">
        <v>10.036032823089046</v>
      </c>
      <c r="AL70">
        <v>0</v>
      </c>
      <c r="AM70">
        <v>4.8136601639479686</v>
      </c>
      <c r="AN70">
        <v>0.664196296935884</v>
      </c>
      <c r="AO70">
        <v>0</v>
      </c>
      <c r="AP70">
        <v>0.37912982957746477</v>
      </c>
      <c r="AQ70">
        <v>0</v>
      </c>
      <c r="AR70">
        <v>9.4755727486413051</v>
      </c>
      <c r="AS70">
        <v>9.4404986503307065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776.49153747396088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5.1101182967004286</v>
      </c>
      <c r="L71">
        <v>376.23735548250744</v>
      </c>
      <c r="M71">
        <v>27.219961625120156</v>
      </c>
      <c r="N71">
        <v>35.139820185348782</v>
      </c>
      <c r="O71">
        <v>0</v>
      </c>
      <c r="P71">
        <v>41.341634277928975</v>
      </c>
      <c r="Q71">
        <v>6.46</v>
      </c>
      <c r="R71">
        <v>12.547515198476805</v>
      </c>
      <c r="S71">
        <v>7.8080453037120359</v>
      </c>
      <c r="T71">
        <v>0</v>
      </c>
      <c r="U71">
        <v>120.91623441950493</v>
      </c>
      <c r="V71">
        <v>3.4993644736842104</v>
      </c>
      <c r="W71">
        <v>13.737296807683716</v>
      </c>
      <c r="X71">
        <v>43.898468854406936</v>
      </c>
      <c r="Y71">
        <v>0</v>
      </c>
      <c r="Z71">
        <v>0</v>
      </c>
      <c r="AA71">
        <v>12.472575498312235</v>
      </c>
      <c r="AB71">
        <v>0</v>
      </c>
      <c r="AC71">
        <v>0</v>
      </c>
      <c r="AD71">
        <v>2.6978508875950205</v>
      </c>
      <c r="AE71">
        <v>4.876943036059977</v>
      </c>
      <c r="AF71">
        <v>2.334574162542046</v>
      </c>
      <c r="AG71">
        <v>12.29613131720766</v>
      </c>
      <c r="AH71">
        <v>11.211357484331682</v>
      </c>
      <c r="AI71">
        <v>0</v>
      </c>
      <c r="AJ71">
        <v>0</v>
      </c>
      <c r="AK71">
        <v>10.036032823089046</v>
      </c>
      <c r="AL71">
        <v>0</v>
      </c>
      <c r="AM71">
        <v>4.8136601639479686</v>
      </c>
      <c r="AN71">
        <v>0.664196296935884</v>
      </c>
      <c r="AO71">
        <v>0</v>
      </c>
      <c r="AP71">
        <v>0.72034640008285011</v>
      </c>
      <c r="AQ71">
        <v>0</v>
      </c>
      <c r="AR71">
        <v>9.4755727486413051</v>
      </c>
      <c r="AS71">
        <v>9.4404986503307065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774.95555439415068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5.110171230753533</v>
      </c>
      <c r="L72">
        <v>381.05</v>
      </c>
      <c r="M72">
        <v>27.219961625120156</v>
      </c>
      <c r="N72">
        <v>35.139820185348782</v>
      </c>
      <c r="O72">
        <v>0</v>
      </c>
      <c r="P72">
        <v>41.341634277928975</v>
      </c>
      <c r="Q72">
        <v>6.46</v>
      </c>
      <c r="R72">
        <v>12.547515198476805</v>
      </c>
      <c r="S72">
        <v>7.8080453037120359</v>
      </c>
      <c r="T72">
        <v>0</v>
      </c>
      <c r="U72">
        <v>120.91623441950493</v>
      </c>
      <c r="V72">
        <v>3.4993644736842104</v>
      </c>
      <c r="W72">
        <v>13.737296807683716</v>
      </c>
      <c r="X72">
        <v>43.898468854406936</v>
      </c>
      <c r="Y72">
        <v>0</v>
      </c>
      <c r="Z72">
        <v>0</v>
      </c>
      <c r="AA72">
        <v>12.472575498312235</v>
      </c>
      <c r="AB72">
        <v>0</v>
      </c>
      <c r="AC72">
        <v>0</v>
      </c>
      <c r="AD72">
        <v>2.6978508875950205</v>
      </c>
      <c r="AE72">
        <v>4.876943036059977</v>
      </c>
      <c r="AF72">
        <v>2.334574162542046</v>
      </c>
      <c r="AG72">
        <v>12.29613131720766</v>
      </c>
      <c r="AH72">
        <v>11.211357484331682</v>
      </c>
      <c r="AI72">
        <v>0</v>
      </c>
      <c r="AJ72">
        <v>0</v>
      </c>
      <c r="AK72">
        <v>10.036032823089046</v>
      </c>
      <c r="AL72">
        <v>0</v>
      </c>
      <c r="AM72">
        <v>4.8136601639479686</v>
      </c>
      <c r="AN72">
        <v>0.664196296935884</v>
      </c>
      <c r="AO72">
        <v>0</v>
      </c>
      <c r="AP72">
        <v>0.72034640008285011</v>
      </c>
      <c r="AQ72">
        <v>0</v>
      </c>
      <c r="AR72">
        <v>9.4755727486413051</v>
      </c>
      <c r="AS72">
        <v>9.4404986503307065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779.76825184569623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5.1099739360416052</v>
      </c>
      <c r="L73">
        <v>390.7</v>
      </c>
      <c r="M73">
        <v>27.219961625120156</v>
      </c>
      <c r="N73">
        <v>35.139820185348782</v>
      </c>
      <c r="O73">
        <v>0</v>
      </c>
      <c r="P73">
        <v>41.341634277928975</v>
      </c>
      <c r="Q73">
        <v>6.4595989999999999</v>
      </c>
      <c r="R73">
        <v>12.547515198476805</v>
      </c>
      <c r="S73">
        <v>7.8081851325852032</v>
      </c>
      <c r="T73">
        <v>0</v>
      </c>
      <c r="U73">
        <v>120.91623441950493</v>
      </c>
      <c r="V73">
        <v>3.4993644736842104</v>
      </c>
      <c r="W73">
        <v>13.737296807683716</v>
      </c>
      <c r="X73">
        <v>43.898468854406936</v>
      </c>
      <c r="Y73">
        <v>0</v>
      </c>
      <c r="Z73">
        <v>0</v>
      </c>
      <c r="AA73">
        <v>12.472575498312235</v>
      </c>
      <c r="AB73">
        <v>0</v>
      </c>
      <c r="AC73">
        <v>0</v>
      </c>
      <c r="AD73">
        <v>2.6978508875950205</v>
      </c>
      <c r="AE73">
        <v>4.876943036059977</v>
      </c>
      <c r="AF73">
        <v>2.334574162542046</v>
      </c>
      <c r="AG73">
        <v>12.29613131720766</v>
      </c>
      <c r="AH73">
        <v>11.211357484331682</v>
      </c>
      <c r="AI73">
        <v>0</v>
      </c>
      <c r="AJ73">
        <v>0</v>
      </c>
      <c r="AK73">
        <v>10.036032823089046</v>
      </c>
      <c r="AL73">
        <v>0</v>
      </c>
      <c r="AM73">
        <v>4.8136601639479686</v>
      </c>
      <c r="AN73">
        <v>0.664196296935884</v>
      </c>
      <c r="AO73">
        <v>0</v>
      </c>
      <c r="AP73">
        <v>0.72034640008285011</v>
      </c>
      <c r="AQ73">
        <v>2.6852615972302663</v>
      </c>
      <c r="AR73">
        <v>9.4755727486413051</v>
      </c>
      <c r="AS73">
        <v>9.4404986503307065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792.10305497708782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5.1099739360416052</v>
      </c>
      <c r="L74">
        <v>381.05</v>
      </c>
      <c r="M74">
        <v>27.219961625120156</v>
      </c>
      <c r="N74">
        <v>35.139820185348782</v>
      </c>
      <c r="O74">
        <v>0</v>
      </c>
      <c r="P74">
        <v>41.341634277928975</v>
      </c>
      <c r="Q74">
        <v>6.4595989999999999</v>
      </c>
      <c r="R74">
        <v>12.547515198476805</v>
      </c>
      <c r="S74">
        <v>7.8081851325852032</v>
      </c>
      <c r="T74">
        <v>0</v>
      </c>
      <c r="U74">
        <v>120.91623441950493</v>
      </c>
      <c r="V74">
        <v>3.4993644736842104</v>
      </c>
      <c r="W74">
        <v>13.737296807683716</v>
      </c>
      <c r="X74">
        <v>43.898468854406936</v>
      </c>
      <c r="Y74">
        <v>0</v>
      </c>
      <c r="Z74">
        <v>0</v>
      </c>
      <c r="AA74">
        <v>12.472575498312235</v>
      </c>
      <c r="AB74">
        <v>0.98640572903504942</v>
      </c>
      <c r="AC74">
        <v>2.8645028803909454</v>
      </c>
      <c r="AD74">
        <v>2.6978508875950205</v>
      </c>
      <c r="AE74">
        <v>4.876943036059977</v>
      </c>
      <c r="AF74">
        <v>2.334574162542046</v>
      </c>
      <c r="AG74">
        <v>12.29613131720766</v>
      </c>
      <c r="AH74">
        <v>17.938172079224021</v>
      </c>
      <c r="AI74">
        <v>0</v>
      </c>
      <c r="AJ74">
        <v>0</v>
      </c>
      <c r="AK74">
        <v>10.036032823089046</v>
      </c>
      <c r="AL74">
        <v>0</v>
      </c>
      <c r="AM74">
        <v>4.8136601639479686</v>
      </c>
      <c r="AN74">
        <v>0.664196296935884</v>
      </c>
      <c r="AO74">
        <v>0</v>
      </c>
      <c r="AP74">
        <v>0.72034640008285011</v>
      </c>
      <c r="AQ74">
        <v>5.3705234370519266</v>
      </c>
      <c r="AR74">
        <v>9.4755727486413051</v>
      </c>
      <c r="AS74">
        <v>9.4404986503307065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795.71604002122785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5.1100717201533943</v>
      </c>
      <c r="L75">
        <v>361.76699432138582</v>
      </c>
      <c r="M75">
        <v>27.219961625120156</v>
      </c>
      <c r="N75">
        <v>35.139820185348782</v>
      </c>
      <c r="O75">
        <v>0</v>
      </c>
      <c r="P75">
        <v>41.341634277928975</v>
      </c>
      <c r="Q75">
        <v>6.4595989999999999</v>
      </c>
      <c r="R75">
        <v>12.547515198476805</v>
      </c>
      <c r="S75">
        <v>7.8081851325852032</v>
      </c>
      <c r="T75">
        <v>0</v>
      </c>
      <c r="U75">
        <v>120.91623441950493</v>
      </c>
      <c r="V75">
        <v>3.4993644736842104</v>
      </c>
      <c r="W75">
        <v>13.737296807683716</v>
      </c>
      <c r="X75">
        <v>43.898468854406936</v>
      </c>
      <c r="Y75">
        <v>0</v>
      </c>
      <c r="Z75">
        <v>0</v>
      </c>
      <c r="AA75">
        <v>12.472575498312235</v>
      </c>
      <c r="AB75">
        <v>3.898275497136368</v>
      </c>
      <c r="AC75">
        <v>2.8645028803909454</v>
      </c>
      <c r="AD75">
        <v>2.6978508875950205</v>
      </c>
      <c r="AE75">
        <v>9.7538858158277399</v>
      </c>
      <c r="AF75">
        <v>2.334574162542046</v>
      </c>
      <c r="AG75">
        <v>12.29613131720766</v>
      </c>
      <c r="AH75">
        <v>21.021295478671899</v>
      </c>
      <c r="AI75">
        <v>0</v>
      </c>
      <c r="AJ75">
        <v>0</v>
      </c>
      <c r="AK75">
        <v>10.036032823089046</v>
      </c>
      <c r="AL75">
        <v>0</v>
      </c>
      <c r="AM75">
        <v>4.8136601639479686</v>
      </c>
      <c r="AN75">
        <v>0.664196296935884</v>
      </c>
      <c r="AO75">
        <v>0</v>
      </c>
      <c r="AP75">
        <v>0.72034640008285011</v>
      </c>
      <c r="AQ75">
        <v>10.741047116695245</v>
      </c>
      <c r="AR75">
        <v>9.4755727486413051</v>
      </c>
      <c r="AS75">
        <v>9.4404986503307065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792.67559175368581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5.110020292106312</v>
      </c>
      <c r="L76">
        <v>347.29661662884757</v>
      </c>
      <c r="M76">
        <v>27.219961625120156</v>
      </c>
      <c r="N76">
        <v>35.139820185348782</v>
      </c>
      <c r="O76">
        <v>0</v>
      </c>
      <c r="P76">
        <v>41.341634277928975</v>
      </c>
      <c r="Q76">
        <v>6.4595989999999999</v>
      </c>
      <c r="R76">
        <v>12.547515198476805</v>
      </c>
      <c r="S76">
        <v>7.8081851325852032</v>
      </c>
      <c r="T76">
        <v>0</v>
      </c>
      <c r="U76">
        <v>120.91623441950493</v>
      </c>
      <c r="V76">
        <v>3.4993644736842104</v>
      </c>
      <c r="W76">
        <v>13.737296807683716</v>
      </c>
      <c r="X76">
        <v>43.898468854406936</v>
      </c>
      <c r="Y76">
        <v>0</v>
      </c>
      <c r="Z76">
        <v>0</v>
      </c>
      <c r="AA76">
        <v>12.472575498312235</v>
      </c>
      <c r="AB76">
        <v>7.796550994272736</v>
      </c>
      <c r="AC76">
        <v>5.7290062727902349</v>
      </c>
      <c r="AD76">
        <v>5.3957022902664793</v>
      </c>
      <c r="AE76">
        <v>9.7538858158277399</v>
      </c>
      <c r="AF76">
        <v>2.334574162542046</v>
      </c>
      <c r="AG76">
        <v>12.29613131720766</v>
      </c>
      <c r="AH76">
        <v>30.831233212278786</v>
      </c>
      <c r="AI76">
        <v>0</v>
      </c>
      <c r="AJ76">
        <v>0</v>
      </c>
      <c r="AK76">
        <v>10.036032823089046</v>
      </c>
      <c r="AL76">
        <v>0</v>
      </c>
      <c r="AM76">
        <v>4.8136601639479686</v>
      </c>
      <c r="AN76">
        <v>0.664196296935884</v>
      </c>
      <c r="AO76">
        <v>0</v>
      </c>
      <c r="AP76">
        <v>0.72034640008285011</v>
      </c>
      <c r="AQ76">
        <v>10.741047116695245</v>
      </c>
      <c r="AR76">
        <v>9.4755727486413051</v>
      </c>
      <c r="AS76">
        <v>9.4404986503307065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797.47573065891447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5.1102633026984456</v>
      </c>
      <c r="L77">
        <v>405.17</v>
      </c>
      <c r="M77">
        <v>27.219961625120156</v>
      </c>
      <c r="N77">
        <v>35.139820185348782</v>
      </c>
      <c r="O77">
        <v>0</v>
      </c>
      <c r="P77">
        <v>41.341634277928975</v>
      </c>
      <c r="Q77">
        <v>3.5497993290831817</v>
      </c>
      <c r="R77">
        <v>6.9488441227140205</v>
      </c>
      <c r="S77">
        <v>4.3390599125789224</v>
      </c>
      <c r="T77">
        <v>0</v>
      </c>
      <c r="U77">
        <v>120.91623441950493</v>
      </c>
      <c r="V77">
        <v>2.9591208861283644</v>
      </c>
      <c r="W77">
        <v>13.737296807683716</v>
      </c>
      <c r="X77">
        <v>43.898468854406936</v>
      </c>
      <c r="Y77">
        <v>0</v>
      </c>
      <c r="Z77">
        <v>0</v>
      </c>
      <c r="AA77">
        <v>12.472575498312235</v>
      </c>
      <c r="AB77">
        <v>11.955237795839569</v>
      </c>
      <c r="AC77">
        <v>8.6021779664737394</v>
      </c>
      <c r="AD77">
        <v>8.0935531778615015</v>
      </c>
      <c r="AE77">
        <v>14.630828339303287</v>
      </c>
      <c r="AF77">
        <v>2.6263957032584035</v>
      </c>
      <c r="AG77">
        <v>12.29613131720766</v>
      </c>
      <c r="AH77">
        <v>40.080603149889086</v>
      </c>
      <c r="AI77">
        <v>0</v>
      </c>
      <c r="AJ77">
        <v>0</v>
      </c>
      <c r="AK77">
        <v>10.036032823089046</v>
      </c>
      <c r="AL77">
        <v>0</v>
      </c>
      <c r="AM77">
        <v>4.9714848125205346</v>
      </c>
      <c r="AN77">
        <v>0.664196296935884</v>
      </c>
      <c r="AO77">
        <v>0</v>
      </c>
      <c r="AP77">
        <v>2.4264301729908864</v>
      </c>
      <c r="AQ77">
        <v>10.741047116695245</v>
      </c>
      <c r="AR77">
        <v>9.4755727486413051</v>
      </c>
      <c r="AS77">
        <v>9.7144129544972415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869.11718359671204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4.8098445333200486</v>
      </c>
      <c r="L78">
        <v>482.35</v>
      </c>
      <c r="M78">
        <v>27.219961625120156</v>
      </c>
      <c r="N78">
        <v>35.139820185348782</v>
      </c>
      <c r="O78">
        <v>0</v>
      </c>
      <c r="P78">
        <v>41.341634277928975</v>
      </c>
      <c r="Q78">
        <v>3.5497993290831817</v>
      </c>
      <c r="R78">
        <v>6.9488441227140205</v>
      </c>
      <c r="S78">
        <v>4.3390599125789224</v>
      </c>
      <c r="T78">
        <v>0</v>
      </c>
      <c r="U78">
        <v>120.91623441950493</v>
      </c>
      <c r="V78">
        <v>2.9591208861283644</v>
      </c>
      <c r="W78">
        <v>13.737296807683716</v>
      </c>
      <c r="X78">
        <v>43.898468854406936</v>
      </c>
      <c r="Y78">
        <v>0</v>
      </c>
      <c r="Z78">
        <v>0</v>
      </c>
      <c r="AA78">
        <v>12.472575498312235</v>
      </c>
      <c r="AB78">
        <v>11.955237795839569</v>
      </c>
      <c r="AC78">
        <v>8.6021779664737394</v>
      </c>
      <c r="AD78">
        <v>10.816427766534266</v>
      </c>
      <c r="AE78">
        <v>14.630828339303287</v>
      </c>
      <c r="AF78">
        <v>2.6263957032584035</v>
      </c>
      <c r="AG78">
        <v>12.29613131720766</v>
      </c>
      <c r="AH78">
        <v>40.080603149889086</v>
      </c>
      <c r="AI78">
        <v>0.94202972222786596</v>
      </c>
      <c r="AJ78">
        <v>0</v>
      </c>
      <c r="AK78">
        <v>10.036032823089046</v>
      </c>
      <c r="AL78">
        <v>0</v>
      </c>
      <c r="AM78">
        <v>4.9714848125205346</v>
      </c>
      <c r="AN78">
        <v>0.664196296935884</v>
      </c>
      <c r="AO78">
        <v>0</v>
      </c>
      <c r="AP78">
        <v>2.4264301729908864</v>
      </c>
      <c r="AQ78">
        <v>10.741047116695245</v>
      </c>
      <c r="AR78">
        <v>9.4755727486413051</v>
      </c>
      <c r="AS78">
        <v>9.7144129544972415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949.66166913823429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5.1099935007431627</v>
      </c>
      <c r="L79">
        <v>561.03</v>
      </c>
      <c r="M79">
        <v>27.219961625120156</v>
      </c>
      <c r="N79">
        <v>35.139820185348782</v>
      </c>
      <c r="O79">
        <v>0</v>
      </c>
      <c r="P79">
        <v>41.341634277928975</v>
      </c>
      <c r="Q79">
        <v>6.4595989999999999</v>
      </c>
      <c r="R79">
        <v>12.547515198476805</v>
      </c>
      <c r="S79">
        <v>7.8081851325852032</v>
      </c>
      <c r="T79">
        <v>0</v>
      </c>
      <c r="U79">
        <v>120.91623441950493</v>
      </c>
      <c r="V79">
        <v>2.9591208861283644</v>
      </c>
      <c r="W79">
        <v>13.737296807683716</v>
      </c>
      <c r="X79">
        <v>43.898468854406936</v>
      </c>
      <c r="Y79">
        <v>0</v>
      </c>
      <c r="Z79">
        <v>0</v>
      </c>
      <c r="AA79">
        <v>12.472575498312235</v>
      </c>
      <c r="AB79">
        <v>11.955237795839569</v>
      </c>
      <c r="AC79">
        <v>8.6021779664737394</v>
      </c>
      <c r="AD79">
        <v>10.816427766534266</v>
      </c>
      <c r="AE79">
        <v>14.630828339303287</v>
      </c>
      <c r="AF79">
        <v>2.6263957032584035</v>
      </c>
      <c r="AG79">
        <v>12.29613131720766</v>
      </c>
      <c r="AH79">
        <v>40.080603149889086</v>
      </c>
      <c r="AI79">
        <v>4.8397712328452878</v>
      </c>
      <c r="AJ79">
        <v>0</v>
      </c>
      <c r="AK79">
        <v>10.036032823089046</v>
      </c>
      <c r="AL79">
        <v>0</v>
      </c>
      <c r="AM79">
        <v>4.9714848125205346</v>
      </c>
      <c r="AN79">
        <v>0.664196296935884</v>
      </c>
      <c r="AO79">
        <v>0</v>
      </c>
      <c r="AP79">
        <v>2.4264301729908864</v>
      </c>
      <c r="AQ79">
        <v>10.741047116695245</v>
      </c>
      <c r="AR79">
        <v>12.089524052717392</v>
      </c>
      <c r="AS79">
        <v>9.7144129544972415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1047.1311068870368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5.110171230753533</v>
      </c>
      <c r="L80">
        <v>561.03</v>
      </c>
      <c r="M80">
        <v>27.219961625120156</v>
      </c>
      <c r="N80">
        <v>35.139820185348782</v>
      </c>
      <c r="O80">
        <v>0</v>
      </c>
      <c r="P80">
        <v>41.341634277928975</v>
      </c>
      <c r="Q80">
        <v>6.4595989999999999</v>
      </c>
      <c r="R80">
        <v>12.547515198476805</v>
      </c>
      <c r="S80">
        <v>7.8081851325852032</v>
      </c>
      <c r="T80">
        <v>0</v>
      </c>
      <c r="U80">
        <v>120.91623441950493</v>
      </c>
      <c r="V80">
        <v>2.9591208861283644</v>
      </c>
      <c r="W80">
        <v>13.737296807683716</v>
      </c>
      <c r="X80">
        <v>43.898468854406936</v>
      </c>
      <c r="Y80">
        <v>0</v>
      </c>
      <c r="Z80">
        <v>0</v>
      </c>
      <c r="AA80">
        <v>12.472575498312235</v>
      </c>
      <c r="AB80">
        <v>11.955237795839569</v>
      </c>
      <c r="AC80">
        <v>8.6021779664737394</v>
      </c>
      <c r="AD80">
        <v>10.816427766534266</v>
      </c>
      <c r="AE80">
        <v>14.630828339303287</v>
      </c>
      <c r="AF80">
        <v>2.6263957032584035</v>
      </c>
      <c r="AG80">
        <v>12.29613131720766</v>
      </c>
      <c r="AH80">
        <v>40.080603149889086</v>
      </c>
      <c r="AI80">
        <v>9.6795419536790828</v>
      </c>
      <c r="AJ80">
        <v>0</v>
      </c>
      <c r="AK80">
        <v>10.036032823089046</v>
      </c>
      <c r="AL80">
        <v>0</v>
      </c>
      <c r="AM80">
        <v>4.9714848125205346</v>
      </c>
      <c r="AN80">
        <v>0.664196296935884</v>
      </c>
      <c r="AO80">
        <v>0</v>
      </c>
      <c r="AP80">
        <v>2.4264301729908864</v>
      </c>
      <c r="AQ80">
        <v>10.741047116695245</v>
      </c>
      <c r="AR80">
        <v>12.089524052717392</v>
      </c>
      <c r="AS80">
        <v>9.7144129544972415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1051.9710553378811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5.110020292106312</v>
      </c>
      <c r="L81">
        <v>520.92999999999995</v>
      </c>
      <c r="M81">
        <v>27.219961625120156</v>
      </c>
      <c r="N81">
        <v>35.139820185348782</v>
      </c>
      <c r="O81">
        <v>0</v>
      </c>
      <c r="P81">
        <v>41.341634277928975</v>
      </c>
      <c r="Q81">
        <v>6.4595989999999999</v>
      </c>
      <c r="R81">
        <v>12.547515198476805</v>
      </c>
      <c r="S81">
        <v>7.8081851325852032</v>
      </c>
      <c r="T81">
        <v>0</v>
      </c>
      <c r="U81">
        <v>120.91623441950493</v>
      </c>
      <c r="V81">
        <v>2.9591208861283644</v>
      </c>
      <c r="W81">
        <v>13.737296807683716</v>
      </c>
      <c r="X81">
        <v>43.898468854406936</v>
      </c>
      <c r="Y81">
        <v>0</v>
      </c>
      <c r="Z81">
        <v>1.9300753636363637</v>
      </c>
      <c r="AA81">
        <v>12.472575498312235</v>
      </c>
      <c r="AB81">
        <v>11.955237795839569</v>
      </c>
      <c r="AC81">
        <v>8.6021779664737394</v>
      </c>
      <c r="AD81">
        <v>10.816427766534266</v>
      </c>
      <c r="AE81">
        <v>14.630828339303287</v>
      </c>
      <c r="AF81">
        <v>2.6263957032584035</v>
      </c>
      <c r="AG81">
        <v>12.29613131720766</v>
      </c>
      <c r="AH81">
        <v>40.080603149889086</v>
      </c>
      <c r="AI81">
        <v>9.6795419536790828</v>
      </c>
      <c r="AJ81">
        <v>0</v>
      </c>
      <c r="AK81">
        <v>10.036032823089046</v>
      </c>
      <c r="AL81">
        <v>0</v>
      </c>
      <c r="AM81">
        <v>4.9714848125205346</v>
      </c>
      <c r="AN81">
        <v>0.664196296935884</v>
      </c>
      <c r="AO81">
        <v>0</v>
      </c>
      <c r="AP81">
        <v>1.8956488410936205</v>
      </c>
      <c r="AQ81">
        <v>10.741047116695245</v>
      </c>
      <c r="AR81">
        <v>12.089524052717392</v>
      </c>
      <c r="AS81">
        <v>9.7144129544972415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1013.2701984309728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5.1099739360416052</v>
      </c>
      <c r="L82">
        <v>520.92999999999995</v>
      </c>
      <c r="M82">
        <v>27.219961625120156</v>
      </c>
      <c r="N82">
        <v>35.139820185348782</v>
      </c>
      <c r="O82">
        <v>0</v>
      </c>
      <c r="P82">
        <v>41.341634277928975</v>
      </c>
      <c r="Q82">
        <v>6.4595989999999999</v>
      </c>
      <c r="R82">
        <v>12.547515198476805</v>
      </c>
      <c r="S82">
        <v>7.8081851325852032</v>
      </c>
      <c r="T82">
        <v>0</v>
      </c>
      <c r="U82">
        <v>120.91623441950493</v>
      </c>
      <c r="V82">
        <v>2.9591208861283644</v>
      </c>
      <c r="W82">
        <v>13.737296807683716</v>
      </c>
      <c r="X82">
        <v>43.898468854406936</v>
      </c>
      <c r="Y82">
        <v>0</v>
      </c>
      <c r="Z82">
        <v>1.9300753636363637</v>
      </c>
      <c r="AA82">
        <v>12.472575498312235</v>
      </c>
      <c r="AB82">
        <v>11.955237795839569</v>
      </c>
      <c r="AC82">
        <v>8.6021779664737394</v>
      </c>
      <c r="AD82">
        <v>10.816427766534266</v>
      </c>
      <c r="AE82">
        <v>14.630828339303287</v>
      </c>
      <c r="AF82">
        <v>2.6263957032584035</v>
      </c>
      <c r="AG82">
        <v>12.29613131720766</v>
      </c>
      <c r="AH82">
        <v>40.080603149889086</v>
      </c>
      <c r="AI82">
        <v>9.6795419536790828</v>
      </c>
      <c r="AJ82">
        <v>0</v>
      </c>
      <c r="AK82">
        <v>10.036032823089046</v>
      </c>
      <c r="AL82">
        <v>0</v>
      </c>
      <c r="AM82">
        <v>4.9714848125205346</v>
      </c>
      <c r="AN82">
        <v>0.664196296935884</v>
      </c>
      <c r="AO82">
        <v>0</v>
      </c>
      <c r="AP82">
        <v>1.8956488410936205</v>
      </c>
      <c r="AQ82">
        <v>10.741047116695245</v>
      </c>
      <c r="AR82">
        <v>10.292432473641304</v>
      </c>
      <c r="AS82">
        <v>9.7144129544972415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1011.4730604958319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5.110020292106312</v>
      </c>
      <c r="L83">
        <v>443.77011500000003</v>
      </c>
      <c r="M83">
        <v>27.219961625120156</v>
      </c>
      <c r="N83">
        <v>35.139820185348782</v>
      </c>
      <c r="O83">
        <v>0</v>
      </c>
      <c r="P83">
        <v>41.341634277928975</v>
      </c>
      <c r="Q83">
        <v>3.5483934046487056</v>
      </c>
      <c r="R83">
        <v>12.547515198476805</v>
      </c>
      <c r="S83">
        <v>4.3372954002585091</v>
      </c>
      <c r="T83">
        <v>0</v>
      </c>
      <c r="U83">
        <v>120.91623441950493</v>
      </c>
      <c r="V83">
        <v>2.9591208861283644</v>
      </c>
      <c r="W83">
        <v>13.737296807683716</v>
      </c>
      <c r="X83">
        <v>43.898468854406936</v>
      </c>
      <c r="Y83">
        <v>0</v>
      </c>
      <c r="Z83">
        <v>3.8601507272727273</v>
      </c>
      <c r="AA83">
        <v>12.472575498312235</v>
      </c>
      <c r="AB83">
        <v>11.955237795839569</v>
      </c>
      <c r="AC83">
        <v>8.6021779664737394</v>
      </c>
      <c r="AD83">
        <v>10.816427766534266</v>
      </c>
      <c r="AE83">
        <v>14.630828339303287</v>
      </c>
      <c r="AF83">
        <v>2.6263957032584035</v>
      </c>
      <c r="AG83">
        <v>12.29613131720766</v>
      </c>
      <c r="AH83">
        <v>40.080603149889086</v>
      </c>
      <c r="AI83">
        <v>9.6795419536790828</v>
      </c>
      <c r="AJ83">
        <v>0</v>
      </c>
      <c r="AK83">
        <v>10.036032823089046</v>
      </c>
      <c r="AL83">
        <v>0</v>
      </c>
      <c r="AM83">
        <v>4.9714848125205346</v>
      </c>
      <c r="AN83">
        <v>0.664196296935884</v>
      </c>
      <c r="AO83">
        <v>0</v>
      </c>
      <c r="AP83">
        <v>1.6681708206296602</v>
      </c>
      <c r="AQ83">
        <v>10.741047116695245</v>
      </c>
      <c r="AR83">
        <v>10.292432473641304</v>
      </c>
      <c r="AS83">
        <v>9.7144129544972415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929.63372386739127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5.110171230753533</v>
      </c>
      <c r="L84">
        <v>520.93668715211743</v>
      </c>
      <c r="M84">
        <v>27.219961625120156</v>
      </c>
      <c r="N84">
        <v>35.139820185348782</v>
      </c>
      <c r="O84">
        <v>0</v>
      </c>
      <c r="P84">
        <v>41.341634277928975</v>
      </c>
      <c r="Q84">
        <v>6.46</v>
      </c>
      <c r="R84">
        <v>12.547515198476805</v>
      </c>
      <c r="S84">
        <v>7.8080453037120359</v>
      </c>
      <c r="T84">
        <v>0</v>
      </c>
      <c r="U84">
        <v>120.91623441950493</v>
      </c>
      <c r="V84">
        <v>2.9591208861283644</v>
      </c>
      <c r="W84">
        <v>13.737296807683716</v>
      </c>
      <c r="X84">
        <v>43.898468854406936</v>
      </c>
      <c r="Y84">
        <v>0</v>
      </c>
      <c r="Z84">
        <v>3.8601507272727273</v>
      </c>
      <c r="AA84">
        <v>12.472575498312235</v>
      </c>
      <c r="AB84">
        <v>11.955237795839569</v>
      </c>
      <c r="AC84">
        <v>8.6021779664737394</v>
      </c>
      <c r="AD84">
        <v>10.816427766534266</v>
      </c>
      <c r="AE84">
        <v>14.630828339303287</v>
      </c>
      <c r="AF84">
        <v>2.6263957032584035</v>
      </c>
      <c r="AG84">
        <v>12.29613131720766</v>
      </c>
      <c r="AH84">
        <v>40.080603149889086</v>
      </c>
      <c r="AI84">
        <v>4.8397712328452878</v>
      </c>
      <c r="AJ84">
        <v>0</v>
      </c>
      <c r="AK84">
        <v>10.036032823089046</v>
      </c>
      <c r="AL84">
        <v>0</v>
      </c>
      <c r="AM84">
        <v>4.9714848125205346</v>
      </c>
      <c r="AN84">
        <v>0.664196296935884</v>
      </c>
      <c r="AO84">
        <v>0</v>
      </c>
      <c r="AP84">
        <v>1.6681708206296602</v>
      </c>
      <c r="AQ84">
        <v>10.741047116695245</v>
      </c>
      <c r="AR84">
        <v>10.292432473641304</v>
      </c>
      <c r="AS84">
        <v>9.7144129544972415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1008.3430327361268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5.1099681311256671</v>
      </c>
      <c r="L85">
        <v>520.92999999999995</v>
      </c>
      <c r="M85">
        <v>27.219961625120156</v>
      </c>
      <c r="N85">
        <v>35.139820185348782</v>
      </c>
      <c r="O85">
        <v>0</v>
      </c>
      <c r="P85">
        <v>41.341634277928975</v>
      </c>
      <c r="Q85">
        <v>6.46</v>
      </c>
      <c r="R85">
        <v>12.547515198476805</v>
      </c>
      <c r="S85">
        <v>7.8080453037120359</v>
      </c>
      <c r="T85">
        <v>0</v>
      </c>
      <c r="U85">
        <v>120.91623441950493</v>
      </c>
      <c r="V85">
        <v>2.9591208861283644</v>
      </c>
      <c r="W85">
        <v>13.737296807683716</v>
      </c>
      <c r="X85">
        <v>43.898468854406936</v>
      </c>
      <c r="Y85">
        <v>0</v>
      </c>
      <c r="Z85">
        <v>1.9300753636363637</v>
      </c>
      <c r="AA85">
        <v>12.472575498312235</v>
      </c>
      <c r="AB85">
        <v>11.694826491409106</v>
      </c>
      <c r="AC85">
        <v>8.6021779664737394</v>
      </c>
      <c r="AD85">
        <v>8.0935531778615015</v>
      </c>
      <c r="AE85">
        <v>9.7538858158277399</v>
      </c>
      <c r="AF85">
        <v>2.334574162542046</v>
      </c>
      <c r="AG85">
        <v>12.29613131720766</v>
      </c>
      <c r="AH85">
        <v>34.615066226355736</v>
      </c>
      <c r="AI85">
        <v>0.75362357297769544</v>
      </c>
      <c r="AJ85">
        <v>0</v>
      </c>
      <c r="AK85">
        <v>10.036032823089046</v>
      </c>
      <c r="AL85">
        <v>0</v>
      </c>
      <c r="AM85">
        <v>4.8136601639479686</v>
      </c>
      <c r="AN85">
        <v>0.664196296935884</v>
      </c>
      <c r="AO85">
        <v>0</v>
      </c>
      <c r="AP85">
        <v>7.5825904556752269E-2</v>
      </c>
      <c r="AQ85">
        <v>10.741047116695245</v>
      </c>
      <c r="AR85">
        <v>10.292432473641304</v>
      </c>
      <c r="AS85">
        <v>9.4404986503307065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986.67824871123696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5.110164819885691</v>
      </c>
      <c r="L86">
        <v>520.92999999999995</v>
      </c>
      <c r="M86">
        <v>27.219961625120156</v>
      </c>
      <c r="N86">
        <v>35.139820185348782</v>
      </c>
      <c r="O86">
        <v>0</v>
      </c>
      <c r="P86">
        <v>41.341634277928975</v>
      </c>
      <c r="Q86">
        <v>6.46</v>
      </c>
      <c r="R86">
        <v>12.547515198476805</v>
      </c>
      <c r="S86">
        <v>7.8080453037120359</v>
      </c>
      <c r="T86">
        <v>0</v>
      </c>
      <c r="U86">
        <v>120.91623441950493</v>
      </c>
      <c r="V86">
        <v>2.9591208861283644</v>
      </c>
      <c r="W86">
        <v>13.737296807683716</v>
      </c>
      <c r="X86">
        <v>43.898468854406936</v>
      </c>
      <c r="Y86">
        <v>0</v>
      </c>
      <c r="Z86">
        <v>1.9300753636363637</v>
      </c>
      <c r="AA86">
        <v>12.472575498312235</v>
      </c>
      <c r="AB86">
        <v>11.694826491409106</v>
      </c>
      <c r="AC86">
        <v>8.6021779664737394</v>
      </c>
      <c r="AD86">
        <v>8.0935531778615015</v>
      </c>
      <c r="AE86">
        <v>9.7538858158277399</v>
      </c>
      <c r="AF86">
        <v>2.334574162542046</v>
      </c>
      <c r="AG86">
        <v>12.29613131720766</v>
      </c>
      <c r="AH86">
        <v>25.225554470112947</v>
      </c>
      <c r="AI86">
        <v>0</v>
      </c>
      <c r="AJ86">
        <v>0</v>
      </c>
      <c r="AK86">
        <v>10.036032823089046</v>
      </c>
      <c r="AL86">
        <v>0</v>
      </c>
      <c r="AM86">
        <v>4.8136601639479686</v>
      </c>
      <c r="AN86">
        <v>0.664196296935884</v>
      </c>
      <c r="AO86">
        <v>0</v>
      </c>
      <c r="AP86">
        <v>7.5825904556752269E-2</v>
      </c>
      <c r="AQ86">
        <v>10.741047116695245</v>
      </c>
      <c r="AR86">
        <v>10.292432473641304</v>
      </c>
      <c r="AS86">
        <v>9.4404986503307065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976.5353100707764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5.1099721541022598</v>
      </c>
      <c r="L87">
        <v>561.03</v>
      </c>
      <c r="M87">
        <v>27.219961625120156</v>
      </c>
      <c r="N87">
        <v>35.139820185348782</v>
      </c>
      <c r="O87">
        <v>0</v>
      </c>
      <c r="P87">
        <v>41.341634277928975</v>
      </c>
      <c r="Q87">
        <v>6.46</v>
      </c>
      <c r="R87">
        <v>12.547515198476805</v>
      </c>
      <c r="S87">
        <v>7.8080453037120359</v>
      </c>
      <c r="T87">
        <v>0</v>
      </c>
      <c r="U87">
        <v>120.91623441950493</v>
      </c>
      <c r="V87">
        <v>2.9591208861283644</v>
      </c>
      <c r="W87">
        <v>13.737296807683716</v>
      </c>
      <c r="X87">
        <v>43.898468854406936</v>
      </c>
      <c r="Y87">
        <v>0</v>
      </c>
      <c r="Z87">
        <v>1.9300753636363637</v>
      </c>
      <c r="AA87">
        <v>12.472575498312235</v>
      </c>
      <c r="AB87">
        <v>11.694826491409106</v>
      </c>
      <c r="AC87">
        <v>8.6021779664737394</v>
      </c>
      <c r="AD87">
        <v>8.0935531778615015</v>
      </c>
      <c r="AE87">
        <v>9.7538858158277399</v>
      </c>
      <c r="AF87">
        <v>2.334574162542046</v>
      </c>
      <c r="AG87">
        <v>12.29613131720766</v>
      </c>
      <c r="AH87">
        <v>25.225554470112947</v>
      </c>
      <c r="AI87">
        <v>0</v>
      </c>
      <c r="AJ87">
        <v>0</v>
      </c>
      <c r="AK87">
        <v>10.036032823089046</v>
      </c>
      <c r="AL87">
        <v>0</v>
      </c>
      <c r="AM87">
        <v>4.8136601639479686</v>
      </c>
      <c r="AN87">
        <v>0.664196296935884</v>
      </c>
      <c r="AO87">
        <v>0</v>
      </c>
      <c r="AP87">
        <v>7.5825904556752269E-2</v>
      </c>
      <c r="AQ87">
        <v>10.741047116695245</v>
      </c>
      <c r="AR87">
        <v>12.089524052717392</v>
      </c>
      <c r="AS87">
        <v>9.4404986503307065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1018.4322089840691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5.1099721541022598</v>
      </c>
      <c r="L88">
        <v>561.03</v>
      </c>
      <c r="M88">
        <v>27.219961625120156</v>
      </c>
      <c r="N88">
        <v>35.139820185348782</v>
      </c>
      <c r="O88">
        <v>0</v>
      </c>
      <c r="P88">
        <v>41.341634277928975</v>
      </c>
      <c r="Q88">
        <v>6.46</v>
      </c>
      <c r="R88">
        <v>12.547515198476805</v>
      </c>
      <c r="S88">
        <v>7.8080453037120359</v>
      </c>
      <c r="T88">
        <v>0</v>
      </c>
      <c r="U88">
        <v>120.91623441950493</v>
      </c>
      <c r="V88">
        <v>2.9591208861283644</v>
      </c>
      <c r="W88">
        <v>13.737296807683716</v>
      </c>
      <c r="X88">
        <v>43.898468854406936</v>
      </c>
      <c r="Y88">
        <v>0</v>
      </c>
      <c r="Z88">
        <v>1.9300753636363637</v>
      </c>
      <c r="AA88">
        <v>12.472575498312235</v>
      </c>
      <c r="AB88">
        <v>11.694826491409106</v>
      </c>
      <c r="AC88">
        <v>8.6021779664737394</v>
      </c>
      <c r="AD88">
        <v>8.0935531778615015</v>
      </c>
      <c r="AE88">
        <v>9.7538858158277399</v>
      </c>
      <c r="AF88">
        <v>2.334574162542046</v>
      </c>
      <c r="AG88">
        <v>12.29613131720766</v>
      </c>
      <c r="AH88">
        <v>25.225554470112947</v>
      </c>
      <c r="AI88">
        <v>0</v>
      </c>
      <c r="AJ88">
        <v>0</v>
      </c>
      <c r="AK88">
        <v>10.036032823089046</v>
      </c>
      <c r="AL88">
        <v>0</v>
      </c>
      <c r="AM88">
        <v>4.8136601639479686</v>
      </c>
      <c r="AN88">
        <v>0.664196296935884</v>
      </c>
      <c r="AO88">
        <v>0</v>
      </c>
      <c r="AP88">
        <v>7.5825904556752269E-2</v>
      </c>
      <c r="AQ88">
        <v>10.741047116695245</v>
      </c>
      <c r="AR88">
        <v>12.089524052717392</v>
      </c>
      <c r="AS88">
        <v>9.4404986503307065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1018.4322089840691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4.9763366523601293</v>
      </c>
      <c r="L89">
        <v>559.29198020677973</v>
      </c>
      <c r="M89">
        <v>27.219961625120156</v>
      </c>
      <c r="N89">
        <v>35.139820185348782</v>
      </c>
      <c r="O89">
        <v>0</v>
      </c>
      <c r="P89">
        <v>41.341634277928975</v>
      </c>
      <c r="Q89">
        <v>6.46</v>
      </c>
      <c r="R89">
        <v>12.547515198476805</v>
      </c>
      <c r="S89">
        <v>7.8080453037120359</v>
      </c>
      <c r="T89">
        <v>0</v>
      </c>
      <c r="U89">
        <v>120.91623441950493</v>
      </c>
      <c r="V89">
        <v>2.9591208861283644</v>
      </c>
      <c r="W89">
        <v>13.737296807683716</v>
      </c>
      <c r="X89">
        <v>43.898468854406936</v>
      </c>
      <c r="Y89">
        <v>0</v>
      </c>
      <c r="Z89">
        <v>1.9300753636363637</v>
      </c>
      <c r="AA89">
        <v>12.472575498312235</v>
      </c>
      <c r="AB89">
        <v>11.694826491409106</v>
      </c>
      <c r="AC89">
        <v>8.6021779664737394</v>
      </c>
      <c r="AD89">
        <v>8.0935531778615015</v>
      </c>
      <c r="AE89">
        <v>9.7538858158277399</v>
      </c>
      <c r="AF89">
        <v>2.334574162542046</v>
      </c>
      <c r="AG89">
        <v>12.29613131720766</v>
      </c>
      <c r="AH89">
        <v>34.615066226355736</v>
      </c>
      <c r="AI89">
        <v>0</v>
      </c>
      <c r="AJ89">
        <v>0</v>
      </c>
      <c r="AK89">
        <v>10.036032823089046</v>
      </c>
      <c r="AL89">
        <v>0</v>
      </c>
      <c r="AM89">
        <v>4.8136601639479686</v>
      </c>
      <c r="AN89">
        <v>0.664196296935884</v>
      </c>
      <c r="AO89">
        <v>0</v>
      </c>
      <c r="AP89">
        <v>7.5825904556752269E-2</v>
      </c>
      <c r="AQ89">
        <v>10.741047116695245</v>
      </c>
      <c r="AR89">
        <v>10.292432473641304</v>
      </c>
      <c r="AS89">
        <v>9.4404986503307065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1024.1529738662734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5.1099975231747949</v>
      </c>
      <c r="L90">
        <v>561.03587322933106</v>
      </c>
      <c r="M90">
        <v>27.219961625120156</v>
      </c>
      <c r="N90">
        <v>35.139820185348782</v>
      </c>
      <c r="O90">
        <v>0</v>
      </c>
      <c r="P90">
        <v>41.341634277928975</v>
      </c>
      <c r="Q90">
        <v>6.46</v>
      </c>
      <c r="R90">
        <v>12.547515198476805</v>
      </c>
      <c r="S90">
        <v>7.8080453037120359</v>
      </c>
      <c r="T90">
        <v>0</v>
      </c>
      <c r="U90">
        <v>120.91623441950493</v>
      </c>
      <c r="V90">
        <v>2.9591208861283644</v>
      </c>
      <c r="W90">
        <v>13.737296807683716</v>
      </c>
      <c r="X90">
        <v>43.898468854406936</v>
      </c>
      <c r="Y90">
        <v>0</v>
      </c>
      <c r="Z90">
        <v>3.8601507272727273</v>
      </c>
      <c r="AA90">
        <v>12.472575498312235</v>
      </c>
      <c r="AB90">
        <v>11.955237795839569</v>
      </c>
      <c r="AC90">
        <v>8.6021779664737394</v>
      </c>
      <c r="AD90">
        <v>8.0935531778615015</v>
      </c>
      <c r="AE90">
        <v>14.630828339303287</v>
      </c>
      <c r="AF90">
        <v>7.4414545362990747</v>
      </c>
      <c r="AG90">
        <v>12.29613131720766</v>
      </c>
      <c r="AH90">
        <v>34.615066226355736</v>
      </c>
      <c r="AI90">
        <v>0</v>
      </c>
      <c r="AJ90">
        <v>0</v>
      </c>
      <c r="AK90">
        <v>10.036032823089046</v>
      </c>
      <c r="AL90">
        <v>0</v>
      </c>
      <c r="AM90">
        <v>4.9714848125205346</v>
      </c>
      <c r="AN90">
        <v>0.664196296935884</v>
      </c>
      <c r="AO90">
        <v>0</v>
      </c>
      <c r="AP90">
        <v>0.6445204955260978</v>
      </c>
      <c r="AQ90">
        <v>10.741047116695245</v>
      </c>
      <c r="AR90">
        <v>10.292432473641304</v>
      </c>
      <c r="AS90">
        <v>9.7144129544972415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1039.2052708686476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5.1099975231747949</v>
      </c>
      <c r="L91">
        <v>561.03587322933106</v>
      </c>
      <c r="M91">
        <v>27.219961625120156</v>
      </c>
      <c r="N91">
        <v>35.139820185348782</v>
      </c>
      <c r="O91">
        <v>0</v>
      </c>
      <c r="P91">
        <v>41.341634277928975</v>
      </c>
      <c r="Q91">
        <v>6.46</v>
      </c>
      <c r="R91">
        <v>12.547515198476805</v>
      </c>
      <c r="S91">
        <v>7.8080453037120359</v>
      </c>
      <c r="T91">
        <v>0</v>
      </c>
      <c r="U91">
        <v>120.91623441950493</v>
      </c>
      <c r="V91">
        <v>2.9591208861283644</v>
      </c>
      <c r="W91">
        <v>13.737296807683716</v>
      </c>
      <c r="X91">
        <v>43.898468854406936</v>
      </c>
      <c r="Y91">
        <v>0</v>
      </c>
      <c r="Z91">
        <v>3.8601507272727273</v>
      </c>
      <c r="AA91">
        <v>12.472575498312235</v>
      </c>
      <c r="AB91">
        <v>11.955237795839569</v>
      </c>
      <c r="AC91">
        <v>8.6021779664737394</v>
      </c>
      <c r="AD91">
        <v>8.0935531778615015</v>
      </c>
      <c r="AE91">
        <v>14.630828339303287</v>
      </c>
      <c r="AF91">
        <v>7.4414545362990747</v>
      </c>
      <c r="AG91">
        <v>12.29613131720766</v>
      </c>
      <c r="AH91">
        <v>40.080603149889086</v>
      </c>
      <c r="AI91">
        <v>0</v>
      </c>
      <c r="AJ91">
        <v>0</v>
      </c>
      <c r="AK91">
        <v>10.036032823089046</v>
      </c>
      <c r="AL91">
        <v>0</v>
      </c>
      <c r="AM91">
        <v>4.9714848125205346</v>
      </c>
      <c r="AN91">
        <v>0.664196296935884</v>
      </c>
      <c r="AO91">
        <v>0</v>
      </c>
      <c r="AP91">
        <v>0.6445204955260978</v>
      </c>
      <c r="AQ91">
        <v>10.741047116695245</v>
      </c>
      <c r="AR91">
        <v>10.292432473641304</v>
      </c>
      <c r="AS91">
        <v>9.7144129544972415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1044.670807792181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5.1099975231747949</v>
      </c>
      <c r="L92">
        <v>561.03587322933106</v>
      </c>
      <c r="M92">
        <v>27.219961625120156</v>
      </c>
      <c r="N92">
        <v>35.139820185348782</v>
      </c>
      <c r="O92">
        <v>0</v>
      </c>
      <c r="P92">
        <v>41.341634277928975</v>
      </c>
      <c r="Q92">
        <v>6.46</v>
      </c>
      <c r="R92">
        <v>12.547515198476805</v>
      </c>
      <c r="S92">
        <v>7.8080453037120359</v>
      </c>
      <c r="T92">
        <v>0</v>
      </c>
      <c r="U92">
        <v>120.91623441950493</v>
      </c>
      <c r="V92">
        <v>2.9591208861283644</v>
      </c>
      <c r="W92">
        <v>13.737296807683716</v>
      </c>
      <c r="X92">
        <v>43.898468854406936</v>
      </c>
      <c r="Y92">
        <v>0</v>
      </c>
      <c r="Z92">
        <v>3.8601507272727273</v>
      </c>
      <c r="AA92">
        <v>12.472575498312235</v>
      </c>
      <c r="AB92">
        <v>11.955237795839569</v>
      </c>
      <c r="AC92">
        <v>8.6021779664737394</v>
      </c>
      <c r="AD92">
        <v>8.0935531778615015</v>
      </c>
      <c r="AE92">
        <v>14.630828339303287</v>
      </c>
      <c r="AF92">
        <v>7.4414545362990747</v>
      </c>
      <c r="AG92">
        <v>12.29613131720766</v>
      </c>
      <c r="AH92">
        <v>39.940461070523277</v>
      </c>
      <c r="AI92">
        <v>0</v>
      </c>
      <c r="AJ92">
        <v>0</v>
      </c>
      <c r="AK92">
        <v>10.036032823089046</v>
      </c>
      <c r="AL92">
        <v>0</v>
      </c>
      <c r="AM92">
        <v>4.9714848125205346</v>
      </c>
      <c r="AN92">
        <v>0.664196296935884</v>
      </c>
      <c r="AO92">
        <v>0</v>
      </c>
      <c r="AP92">
        <v>0.6445204955260978</v>
      </c>
      <c r="AQ92">
        <v>10.741047116695245</v>
      </c>
      <c r="AR92">
        <v>10.292432473641304</v>
      </c>
      <c r="AS92">
        <v>9.7144129544972415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1044.5306657128151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5.1099975231747949</v>
      </c>
      <c r="L93">
        <v>561.03587322933106</v>
      </c>
      <c r="M93">
        <v>27.219961625120156</v>
      </c>
      <c r="N93">
        <v>35.139820185348782</v>
      </c>
      <c r="O93">
        <v>0</v>
      </c>
      <c r="P93">
        <v>41.341634277928975</v>
      </c>
      <c r="Q93">
        <v>6.46</v>
      </c>
      <c r="R93">
        <v>12.547515198476805</v>
      </c>
      <c r="S93">
        <v>7.8080453037120359</v>
      </c>
      <c r="T93">
        <v>0</v>
      </c>
      <c r="U93">
        <v>120.91623441950493</v>
      </c>
      <c r="V93">
        <v>2.9591208861283644</v>
      </c>
      <c r="W93">
        <v>13.737296807683716</v>
      </c>
      <c r="X93">
        <v>43.898468854406936</v>
      </c>
      <c r="Y93">
        <v>0</v>
      </c>
      <c r="Z93">
        <v>5.790225784090909</v>
      </c>
      <c r="AA93">
        <v>12.472575498312235</v>
      </c>
      <c r="AB93">
        <v>11.955237795839569</v>
      </c>
      <c r="AC93">
        <v>8.6021779664737394</v>
      </c>
      <c r="AD93">
        <v>8.0935531778615015</v>
      </c>
      <c r="AE93">
        <v>14.630828339303287</v>
      </c>
      <c r="AF93">
        <v>7.4414545362990747</v>
      </c>
      <c r="AG93">
        <v>12.29613131720766</v>
      </c>
      <c r="AH93">
        <v>34.615066226355736</v>
      </c>
      <c r="AI93">
        <v>0</v>
      </c>
      <c r="AJ93">
        <v>0</v>
      </c>
      <c r="AK93">
        <v>10.036032823089046</v>
      </c>
      <c r="AL93">
        <v>0</v>
      </c>
      <c r="AM93">
        <v>4.9714848125205346</v>
      </c>
      <c r="AN93">
        <v>0.664196296935884</v>
      </c>
      <c r="AO93">
        <v>0</v>
      </c>
      <c r="AP93">
        <v>0.6445204955260978</v>
      </c>
      <c r="AQ93">
        <v>10.741047116695245</v>
      </c>
      <c r="AR93">
        <v>12.089524052717392</v>
      </c>
      <c r="AS93">
        <v>9.7144129544972415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1042.9324375045419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5.1099975231747949</v>
      </c>
      <c r="L94">
        <v>561.03587322933106</v>
      </c>
      <c r="M94">
        <v>27.219961625120156</v>
      </c>
      <c r="N94">
        <v>35.139820185348782</v>
      </c>
      <c r="O94">
        <v>0</v>
      </c>
      <c r="P94">
        <v>41.341634277928975</v>
      </c>
      <c r="Q94">
        <v>6.46</v>
      </c>
      <c r="R94">
        <v>12.547515198476805</v>
      </c>
      <c r="S94">
        <v>7.8080453037120359</v>
      </c>
      <c r="T94">
        <v>0</v>
      </c>
      <c r="U94">
        <v>120.91623441950493</v>
      </c>
      <c r="V94">
        <v>2.9591208861283644</v>
      </c>
      <c r="W94">
        <v>13.737296807683716</v>
      </c>
      <c r="X94">
        <v>43.898468854406936</v>
      </c>
      <c r="Y94">
        <v>0</v>
      </c>
      <c r="Z94">
        <v>5.790225784090909</v>
      </c>
      <c r="AA94">
        <v>12.472575498312235</v>
      </c>
      <c r="AB94">
        <v>11.694826491409106</v>
      </c>
      <c r="AC94">
        <v>5.7290062727902349</v>
      </c>
      <c r="AD94">
        <v>5.3957022902664793</v>
      </c>
      <c r="AE94">
        <v>9.7538858158277399</v>
      </c>
      <c r="AF94">
        <v>2.334574162542046</v>
      </c>
      <c r="AG94">
        <v>12.29613131720766</v>
      </c>
      <c r="AH94">
        <v>26.9072578581027</v>
      </c>
      <c r="AI94">
        <v>0</v>
      </c>
      <c r="AJ94">
        <v>0</v>
      </c>
      <c r="AK94">
        <v>10.036032823089046</v>
      </c>
      <c r="AL94">
        <v>0</v>
      </c>
      <c r="AM94">
        <v>4.8136601639479686</v>
      </c>
      <c r="AN94">
        <v>0.664196296935884</v>
      </c>
      <c r="AO94">
        <v>0</v>
      </c>
      <c r="AP94">
        <v>7.5825904556752269E-2</v>
      </c>
      <c r="AQ94">
        <v>10.741047116695245</v>
      </c>
      <c r="AR94">
        <v>12.089524052717392</v>
      </c>
      <c r="AS94">
        <v>9.4404986503307065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1018.4089388096387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9.0299999999999994</v>
      </c>
      <c r="L95">
        <v>561.03587322933106</v>
      </c>
      <c r="M95">
        <v>27.219961625120156</v>
      </c>
      <c r="N95">
        <v>35.139820185348782</v>
      </c>
      <c r="O95">
        <v>0</v>
      </c>
      <c r="P95">
        <v>41.341634277928975</v>
      </c>
      <c r="Q95">
        <v>6.46</v>
      </c>
      <c r="R95">
        <v>12.547515198476805</v>
      </c>
      <c r="S95">
        <v>7.8080453037120359</v>
      </c>
      <c r="T95">
        <v>0</v>
      </c>
      <c r="U95">
        <v>120.91623441950493</v>
      </c>
      <c r="V95">
        <v>2.9591208861283644</v>
      </c>
      <c r="W95">
        <v>13.737296807683716</v>
      </c>
      <c r="X95">
        <v>43.898468854406936</v>
      </c>
      <c r="Y95">
        <v>0</v>
      </c>
      <c r="Z95">
        <v>5.790225784090909</v>
      </c>
      <c r="AA95">
        <v>12.472575498312235</v>
      </c>
      <c r="AB95">
        <v>11.694826491409106</v>
      </c>
      <c r="AC95">
        <v>5.7290062727902349</v>
      </c>
      <c r="AD95">
        <v>2.6978508875950205</v>
      </c>
      <c r="AE95">
        <v>9.7538858158277399</v>
      </c>
      <c r="AF95">
        <v>2.334574162542046</v>
      </c>
      <c r="AG95">
        <v>12.29613131720766</v>
      </c>
      <c r="AH95">
        <v>25.225554470112947</v>
      </c>
      <c r="AI95">
        <v>0</v>
      </c>
      <c r="AJ95">
        <v>0</v>
      </c>
      <c r="AK95">
        <v>10.036032823089046</v>
      </c>
      <c r="AL95">
        <v>0</v>
      </c>
      <c r="AM95">
        <v>4.8136601639479686</v>
      </c>
      <c r="AN95">
        <v>0.664196296935884</v>
      </c>
      <c r="AO95">
        <v>0</v>
      </c>
      <c r="AP95">
        <v>7.5825904556752269E-2</v>
      </c>
      <c r="AQ95">
        <v>10.629161055083054</v>
      </c>
      <c r="AR95">
        <v>10.292432473641304</v>
      </c>
      <c r="AS95">
        <v>9.4404986503307065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1016.0404088551143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9.0299999999999994</v>
      </c>
      <c r="L96">
        <v>561.03587322933106</v>
      </c>
      <c r="M96">
        <v>27.219961625120156</v>
      </c>
      <c r="N96">
        <v>35.139820185348782</v>
      </c>
      <c r="O96">
        <v>0</v>
      </c>
      <c r="P96">
        <v>41.341634277928975</v>
      </c>
      <c r="Q96">
        <v>6.46</v>
      </c>
      <c r="R96">
        <v>12.547515198476805</v>
      </c>
      <c r="S96">
        <v>7.8080453037120359</v>
      </c>
      <c r="T96">
        <v>0</v>
      </c>
      <c r="U96">
        <v>120.91623441950493</v>
      </c>
      <c r="V96">
        <v>2.9591208861283644</v>
      </c>
      <c r="W96">
        <v>13.737296807683716</v>
      </c>
      <c r="X96">
        <v>43.898468854406936</v>
      </c>
      <c r="Y96">
        <v>0</v>
      </c>
      <c r="Z96">
        <v>5.790225784090909</v>
      </c>
      <c r="AA96">
        <v>12.472575498312235</v>
      </c>
      <c r="AB96">
        <v>11.694826491409106</v>
      </c>
      <c r="AC96">
        <v>5.7290062727902349</v>
      </c>
      <c r="AD96">
        <v>0</v>
      </c>
      <c r="AE96">
        <v>9.7538858158277399</v>
      </c>
      <c r="AF96">
        <v>2.334574162542046</v>
      </c>
      <c r="AG96">
        <v>12.29613131720766</v>
      </c>
      <c r="AH96">
        <v>16.817036226497518</v>
      </c>
      <c r="AI96">
        <v>0</v>
      </c>
      <c r="AJ96">
        <v>0</v>
      </c>
      <c r="AK96">
        <v>10.036032823089046</v>
      </c>
      <c r="AL96">
        <v>0</v>
      </c>
      <c r="AM96">
        <v>4.8136601639479686</v>
      </c>
      <c r="AN96">
        <v>0.664196296935884</v>
      </c>
      <c r="AO96">
        <v>0</v>
      </c>
      <c r="AP96">
        <v>7.5825904556752269E-2</v>
      </c>
      <c r="AQ96">
        <v>10.629161055083054</v>
      </c>
      <c r="AR96">
        <v>10.292432473641304</v>
      </c>
      <c r="AS96">
        <v>9.4404986503307065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1004.9340397239039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9.0299999999999994</v>
      </c>
      <c r="L97">
        <v>561.03587322933106</v>
      </c>
      <c r="M97">
        <v>27.219961625120156</v>
      </c>
      <c r="N97">
        <v>35.139820185348782</v>
      </c>
      <c r="O97">
        <v>0</v>
      </c>
      <c r="P97">
        <v>41.341634277928975</v>
      </c>
      <c r="Q97">
        <v>6.46</v>
      </c>
      <c r="R97">
        <v>12.547515198476805</v>
      </c>
      <c r="S97">
        <v>7.8080453037120359</v>
      </c>
      <c r="T97">
        <v>0</v>
      </c>
      <c r="U97">
        <v>120.91623441950493</v>
      </c>
      <c r="V97">
        <v>2.9591208861283644</v>
      </c>
      <c r="W97">
        <v>13.737296807683716</v>
      </c>
      <c r="X97">
        <v>43.898468854406936</v>
      </c>
      <c r="Y97">
        <v>0</v>
      </c>
      <c r="Z97">
        <v>3.8601507272727273</v>
      </c>
      <c r="AA97">
        <v>12.472575498312235</v>
      </c>
      <c r="AB97">
        <v>11.694826491409106</v>
      </c>
      <c r="AC97">
        <v>5.7290062727902349</v>
      </c>
      <c r="AD97">
        <v>0</v>
      </c>
      <c r="AE97">
        <v>9.7538858158277399</v>
      </c>
      <c r="AF97">
        <v>2.334574162542046</v>
      </c>
      <c r="AG97">
        <v>12.29613131720766</v>
      </c>
      <c r="AH97">
        <v>11.211357484331682</v>
      </c>
      <c r="AI97">
        <v>0</v>
      </c>
      <c r="AJ97">
        <v>0</v>
      </c>
      <c r="AK97">
        <v>10.036032823089046</v>
      </c>
      <c r="AL97">
        <v>0</v>
      </c>
      <c r="AM97">
        <v>4.8136601639479686</v>
      </c>
      <c r="AN97">
        <v>0.664196296935884</v>
      </c>
      <c r="AO97">
        <v>0</v>
      </c>
      <c r="AP97">
        <v>0.37912982957746477</v>
      </c>
      <c r="AQ97">
        <v>10.629161055083054</v>
      </c>
      <c r="AR97">
        <v>10.292432473641304</v>
      </c>
      <c r="AS97">
        <v>9.4404986503307065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997.70158984994055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9.0299999999999994</v>
      </c>
      <c r="L98">
        <v>561.03587322933106</v>
      </c>
      <c r="M98">
        <v>27.219961625120156</v>
      </c>
      <c r="N98">
        <v>35.139820185348782</v>
      </c>
      <c r="O98">
        <v>0</v>
      </c>
      <c r="P98">
        <v>41.341634277928975</v>
      </c>
      <c r="Q98">
        <v>6.46</v>
      </c>
      <c r="R98">
        <v>12.547515198476805</v>
      </c>
      <c r="S98">
        <v>7.8080453037120359</v>
      </c>
      <c r="T98">
        <v>0</v>
      </c>
      <c r="U98">
        <v>120.91623441950493</v>
      </c>
      <c r="V98">
        <v>2.9591208861283644</v>
      </c>
      <c r="W98">
        <v>13.737296807683716</v>
      </c>
      <c r="X98">
        <v>43.898468854406936</v>
      </c>
      <c r="Y98">
        <v>0</v>
      </c>
      <c r="Z98">
        <v>3.8601507272727273</v>
      </c>
      <c r="AA98">
        <v>12.472575498312235</v>
      </c>
      <c r="AB98">
        <v>11.694826491409106</v>
      </c>
      <c r="AC98">
        <v>5.7290062727902349</v>
      </c>
      <c r="AD98">
        <v>0</v>
      </c>
      <c r="AE98">
        <v>9.7538858158277399</v>
      </c>
      <c r="AF98">
        <v>2.334574162542046</v>
      </c>
      <c r="AG98">
        <v>12.29613131720766</v>
      </c>
      <c r="AH98">
        <v>5.6056787421658409</v>
      </c>
      <c r="AI98">
        <v>0</v>
      </c>
      <c r="AJ98">
        <v>0</v>
      </c>
      <c r="AK98">
        <v>10.036032823089046</v>
      </c>
      <c r="AL98">
        <v>0</v>
      </c>
      <c r="AM98">
        <v>4.8136601639479686</v>
      </c>
      <c r="AN98">
        <v>0.664196296935884</v>
      </c>
      <c r="AO98">
        <v>0</v>
      </c>
      <c r="AP98">
        <v>0.37912982957746477</v>
      </c>
      <c r="AQ98">
        <v>10.629161055083054</v>
      </c>
      <c r="AR98">
        <v>10.292432473641304</v>
      </c>
      <c r="AS98">
        <v>9.4404986503307065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992.09591110777478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0.13082922796777582</v>
      </c>
      <c r="L99">
        <f t="shared" si="2"/>
        <v>10.073689119873551</v>
      </c>
      <c r="M99">
        <f t="shared" si="2"/>
        <v>0.65200663507957002</v>
      </c>
      <c r="N99">
        <f t="shared" si="2"/>
        <v>0.84166557380440465</v>
      </c>
      <c r="O99">
        <f t="shared" si="2"/>
        <v>0</v>
      </c>
      <c r="P99">
        <f t="shared" si="2"/>
        <v>0.96174882566822284</v>
      </c>
      <c r="Q99">
        <f t="shared" si="2"/>
        <v>0.12920552602480392</v>
      </c>
      <c r="R99">
        <f t="shared" si="2"/>
        <v>0.25610396047853567</v>
      </c>
      <c r="S99">
        <f t="shared" si="2"/>
        <v>0.15669581799236937</v>
      </c>
      <c r="T99">
        <f t="shared" si="2"/>
        <v>0</v>
      </c>
      <c r="U99">
        <f t="shared" si="2"/>
        <v>2.9019896260681159</v>
      </c>
      <c r="V99">
        <f t="shared" si="2"/>
        <v>8.938803933819349E-2</v>
      </c>
      <c r="W99">
        <f t="shared" si="2"/>
        <v>0.32506769523131779</v>
      </c>
      <c r="X99">
        <f t="shared" si="2"/>
        <v>1.0386974877928568</v>
      </c>
      <c r="Y99">
        <f t="shared" si="2"/>
        <v>0</v>
      </c>
      <c r="Z99">
        <f t="shared" si="2"/>
        <v>1.5923121443181816E-2</v>
      </c>
      <c r="AA99">
        <f t="shared" si="2"/>
        <v>0.17767049578881861</v>
      </c>
      <c r="AB99">
        <f t="shared" si="2"/>
        <v>0.16280626847670945</v>
      </c>
      <c r="AC99">
        <f t="shared" si="2"/>
        <v>9.9578323566176727E-2</v>
      </c>
      <c r="AD99">
        <f t="shared" si="2"/>
        <v>6.2094364338184646E-2</v>
      </c>
      <c r="AE99">
        <f t="shared" si="2"/>
        <v>0.19995465871188431</v>
      </c>
      <c r="AF99">
        <f t="shared" si="2"/>
        <v>7.6019568297757911E-2</v>
      </c>
      <c r="AG99">
        <f t="shared" si="2"/>
        <v>0.29510715161298445</v>
      </c>
      <c r="AH99">
        <f t="shared" si="2"/>
        <v>0.28028393782530864</v>
      </c>
      <c r="AI99">
        <f t="shared" si="2"/>
        <v>2.5093783325118774E-2</v>
      </c>
      <c r="AJ99">
        <f t="shared" si="2"/>
        <v>0</v>
      </c>
      <c r="AK99">
        <f t="shared" si="2"/>
        <v>0.24086478775413711</v>
      </c>
      <c r="AL99">
        <f t="shared" si="2"/>
        <v>0</v>
      </c>
      <c r="AM99">
        <f t="shared" si="2"/>
        <v>0.11600131788046905</v>
      </c>
      <c r="AN99">
        <f t="shared" si="2"/>
        <v>1.5940711126461223E-2</v>
      </c>
      <c r="AO99">
        <f t="shared" si="2"/>
        <v>0</v>
      </c>
      <c r="AP99">
        <f t="shared" si="2"/>
        <v>1.1411803237696763E-2</v>
      </c>
      <c r="AQ99">
        <f t="shared" si="2"/>
        <v>0.10461332259839233</v>
      </c>
      <c r="AR99">
        <f t="shared" si="2"/>
        <v>0.24693669422323355</v>
      </c>
      <c r="AS99">
        <f t="shared" si="2"/>
        <v>0.22739371052043655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19.914781556046666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416</v>
      </c>
      <c r="AZ1" s="76" t="s">
        <v>417</v>
      </c>
      <c r="BA1" s="76" t="s">
        <v>423</v>
      </c>
      <c r="BB1" s="76" t="s">
        <v>427</v>
      </c>
      <c r="BC1" s="39" t="s">
        <v>381</v>
      </c>
      <c r="BD1" s="38" t="s">
        <v>393</v>
      </c>
      <c r="BE1" s="38" t="s">
        <v>385</v>
      </c>
      <c r="BF1" s="38" t="s">
        <v>387</v>
      </c>
      <c r="BG1" s="38" t="s">
        <v>392</v>
      </c>
      <c r="BH1" s="38" t="s">
        <v>389</v>
      </c>
      <c r="BI1" s="38" t="s">
        <v>388</v>
      </c>
      <c r="BJ1" s="38" t="s">
        <v>395</v>
      </c>
      <c r="BK1" s="38" t="s">
        <v>383</v>
      </c>
      <c r="BL1" s="38" t="s">
        <v>396</v>
      </c>
      <c r="BM1" s="38" t="s">
        <v>386</v>
      </c>
      <c r="BN1" s="38" t="s">
        <v>382</v>
      </c>
      <c r="BO1" s="38" t="s">
        <v>391</v>
      </c>
      <c r="BP1" s="38" t="s">
        <v>384</v>
      </c>
      <c r="BQ1" s="38" t="s">
        <v>394</v>
      </c>
      <c r="BR1" s="38" t="s">
        <v>390</v>
      </c>
      <c r="BS1" s="149" t="s">
        <v>418</v>
      </c>
      <c r="BT1" s="149" t="s">
        <v>419</v>
      </c>
      <c r="BU1" s="149" t="s">
        <v>429</v>
      </c>
      <c r="BV1" s="149" t="s">
        <v>430</v>
      </c>
      <c r="BW1" s="149" t="s">
        <v>431</v>
      </c>
      <c r="BX1" s="149" t="s">
        <v>432</v>
      </c>
      <c r="BY1" s="149" t="s">
        <v>433</v>
      </c>
      <c r="BZ1" s="76" t="s">
        <v>410</v>
      </c>
      <c r="CA1" s="76" t="s">
        <v>411</v>
      </c>
      <c r="CB1" s="76" t="s">
        <v>412</v>
      </c>
      <c r="CC1" s="76" t="s">
        <v>413</v>
      </c>
      <c r="CD1" s="76" t="s">
        <v>414</v>
      </c>
      <c r="CE1" s="37" t="s">
        <v>405</v>
      </c>
      <c r="CF1" s="37" t="s">
        <v>406</v>
      </c>
      <c r="CG1" s="37" t="s">
        <v>407</v>
      </c>
      <c r="CH1" s="37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2.800123728919683</v>
      </c>
      <c r="L3">
        <v>9.1808867706689554</v>
      </c>
      <c r="M3">
        <v>2.5599963909003525</v>
      </c>
      <c r="N3">
        <v>2.8499854162846905</v>
      </c>
      <c r="O3">
        <v>3.1610296500700934</v>
      </c>
      <c r="P3">
        <v>4.1294898129465061</v>
      </c>
      <c r="Q3">
        <v>0.41</v>
      </c>
      <c r="R3">
        <v>1.2697485499653818</v>
      </c>
      <c r="S3">
        <v>0.6298423228346457</v>
      </c>
      <c r="T3">
        <v>1.5609230000000003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4.5426707850120245</v>
      </c>
      <c r="AC3">
        <v>1.9413117643202127</v>
      </c>
      <c r="AD3">
        <v>0</v>
      </c>
      <c r="AE3">
        <v>3.2808167781193309</v>
      </c>
      <c r="AF3">
        <v>0.75864451789993836</v>
      </c>
      <c r="AG3">
        <v>4.8191807294834161</v>
      </c>
      <c r="AH3">
        <v>1.6909855066392701</v>
      </c>
      <c r="AI3">
        <v>0</v>
      </c>
      <c r="AJ3">
        <v>0</v>
      </c>
      <c r="AK3">
        <v>0</v>
      </c>
      <c r="AL3">
        <v>0</v>
      </c>
      <c r="AM3">
        <v>1.5581580882560173</v>
      </c>
      <c r="AN3">
        <v>4.5978458414645311E-2</v>
      </c>
      <c r="AO3">
        <v>0</v>
      </c>
      <c r="AP3">
        <v>0</v>
      </c>
      <c r="AQ3">
        <v>4.8553250645682633</v>
      </c>
      <c r="AR3">
        <v>0</v>
      </c>
      <c r="AS3">
        <v>3.0284462178368341</v>
      </c>
      <c r="AT3">
        <v>0</v>
      </c>
      <c r="AU3">
        <v>0</v>
      </c>
      <c r="AV3">
        <v>0</v>
      </c>
      <c r="AW3">
        <v>0</v>
      </c>
      <c r="AX3">
        <v>0</v>
      </c>
      <c r="AY3">
        <v>2.91</v>
      </c>
      <c r="AZ3">
        <v>1.2182849196428571</v>
      </c>
      <c r="BA3">
        <v>0.45</v>
      </c>
      <c r="BB3">
        <v>2.7094485647969053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62.361277037580017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2.800123728919683</v>
      </c>
      <c r="L4">
        <v>9.1808867706689554</v>
      </c>
      <c r="M4">
        <v>2.5599963909003525</v>
      </c>
      <c r="N4">
        <v>2.8499854162846905</v>
      </c>
      <c r="O4">
        <v>3.1610296500700934</v>
      </c>
      <c r="P4">
        <v>4.3793548865131582</v>
      </c>
      <c r="Q4">
        <v>0.41</v>
      </c>
      <c r="R4">
        <v>1.2697485499653818</v>
      </c>
      <c r="S4">
        <v>0.6298423228346457</v>
      </c>
      <c r="T4">
        <v>1.5609230000000003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4.5426707850120245</v>
      </c>
      <c r="AC4">
        <v>1.9413117643202127</v>
      </c>
      <c r="AD4">
        <v>0</v>
      </c>
      <c r="AE4">
        <v>3.2808167781193309</v>
      </c>
      <c r="AF4">
        <v>0.75864451789993836</v>
      </c>
      <c r="AG4">
        <v>4.8191807294834161</v>
      </c>
      <c r="AH4">
        <v>1.6909855066392701</v>
      </c>
      <c r="AI4">
        <v>0</v>
      </c>
      <c r="AJ4">
        <v>0</v>
      </c>
      <c r="AK4">
        <v>0</v>
      </c>
      <c r="AL4">
        <v>0</v>
      </c>
      <c r="AM4">
        <v>1.5581580882560173</v>
      </c>
      <c r="AN4">
        <v>4.5978458414645311E-2</v>
      </c>
      <c r="AO4">
        <v>0</v>
      </c>
      <c r="AP4">
        <v>0</v>
      </c>
      <c r="AQ4">
        <v>4.8553250645682633</v>
      </c>
      <c r="AR4">
        <v>0</v>
      </c>
      <c r="AS4">
        <v>3.0284462178368341</v>
      </c>
      <c r="AT4">
        <v>0</v>
      </c>
      <c r="AU4">
        <v>0</v>
      </c>
      <c r="AV4">
        <v>0</v>
      </c>
      <c r="AW4">
        <v>0</v>
      </c>
      <c r="AX4">
        <v>0</v>
      </c>
      <c r="AY4">
        <v>2.91</v>
      </c>
      <c r="AZ4">
        <v>0</v>
      </c>
      <c r="BA4">
        <v>0.45</v>
      </c>
      <c r="BB4">
        <v>2.7094485647969053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61.392857191503815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2.800123728919683</v>
      </c>
      <c r="L5">
        <v>9.1808867706689554</v>
      </c>
      <c r="M5">
        <v>2.5599963909003525</v>
      </c>
      <c r="N5">
        <v>2.8499854162846905</v>
      </c>
      <c r="O5">
        <v>3.1610296500700934</v>
      </c>
      <c r="P5">
        <v>4.45</v>
      </c>
      <c r="Q5">
        <v>0.41</v>
      </c>
      <c r="R5">
        <v>1.2697485499653818</v>
      </c>
      <c r="S5">
        <v>0.6298423228346457</v>
      </c>
      <c r="T5">
        <v>1.5609230000000003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4.5426707850120245</v>
      </c>
      <c r="AC5">
        <v>1.9413117643202127</v>
      </c>
      <c r="AD5">
        <v>0</v>
      </c>
      <c r="AE5">
        <v>3.2808167781193309</v>
      </c>
      <c r="AF5">
        <v>0.75864451789993836</v>
      </c>
      <c r="AG5">
        <v>4.8191807294834161</v>
      </c>
      <c r="AH5">
        <v>1.6909855066392701</v>
      </c>
      <c r="AI5">
        <v>0</v>
      </c>
      <c r="AJ5">
        <v>0</v>
      </c>
      <c r="AK5">
        <v>0</v>
      </c>
      <c r="AL5">
        <v>0</v>
      </c>
      <c r="AM5">
        <v>1.5581580882560173</v>
      </c>
      <c r="AN5">
        <v>4.5978458414645311E-2</v>
      </c>
      <c r="AO5">
        <v>0</v>
      </c>
      <c r="AP5">
        <v>0</v>
      </c>
      <c r="AQ5">
        <v>4.8553250645682633</v>
      </c>
      <c r="AR5">
        <v>0</v>
      </c>
      <c r="AS5">
        <v>3.0284462178368341</v>
      </c>
      <c r="AT5">
        <v>0</v>
      </c>
      <c r="AU5">
        <v>0</v>
      </c>
      <c r="AV5">
        <v>0</v>
      </c>
      <c r="AW5">
        <v>0</v>
      </c>
      <c r="AX5">
        <v>0</v>
      </c>
      <c r="AY5">
        <v>2.91</v>
      </c>
      <c r="AZ5">
        <v>0</v>
      </c>
      <c r="BA5">
        <v>0.45</v>
      </c>
      <c r="BB5">
        <v>2.7094485647969053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61.463502304990662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2.800123728919683</v>
      </c>
      <c r="L6">
        <v>9.1808867706689554</v>
      </c>
      <c r="M6">
        <v>2.5599963909003525</v>
      </c>
      <c r="N6">
        <v>2.8499854162846905</v>
      </c>
      <c r="O6">
        <v>3.1610296500700934</v>
      </c>
      <c r="P6">
        <v>4.5098742649238854</v>
      </c>
      <c r="Q6">
        <v>0.41</v>
      </c>
      <c r="R6">
        <v>1.2697485499653818</v>
      </c>
      <c r="S6">
        <v>0.6298423228346457</v>
      </c>
      <c r="T6">
        <v>1.5609230000000003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4.5426707850120245</v>
      </c>
      <c r="AC6">
        <v>1.9413117643202127</v>
      </c>
      <c r="AD6">
        <v>0</v>
      </c>
      <c r="AE6">
        <v>3.2808167781193309</v>
      </c>
      <c r="AF6">
        <v>0.75864451789993836</v>
      </c>
      <c r="AG6">
        <v>4.8191807294834161</v>
      </c>
      <c r="AH6">
        <v>1.6909855066392701</v>
      </c>
      <c r="AI6">
        <v>0</v>
      </c>
      <c r="AJ6">
        <v>0</v>
      </c>
      <c r="AK6">
        <v>0</v>
      </c>
      <c r="AL6">
        <v>0</v>
      </c>
      <c r="AM6">
        <v>1.5581580882560173</v>
      </c>
      <c r="AN6">
        <v>4.5978458414645311E-2</v>
      </c>
      <c r="AO6">
        <v>0</v>
      </c>
      <c r="AP6">
        <v>0</v>
      </c>
      <c r="AQ6">
        <v>3.6414937710112709</v>
      </c>
      <c r="AR6">
        <v>0</v>
      </c>
      <c r="AS6">
        <v>3.0284462178368341</v>
      </c>
      <c r="AT6">
        <v>0</v>
      </c>
      <c r="AU6">
        <v>0</v>
      </c>
      <c r="AV6">
        <v>0</v>
      </c>
      <c r="AW6">
        <v>0</v>
      </c>
      <c r="AX6">
        <v>0</v>
      </c>
      <c r="AY6">
        <v>2.91</v>
      </c>
      <c r="AZ6">
        <v>0</v>
      </c>
      <c r="BA6">
        <v>0.45</v>
      </c>
      <c r="BB6">
        <v>2.7094485647969053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60.309545276357547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2.800123728919683</v>
      </c>
      <c r="L7">
        <v>9.1808867706689554</v>
      </c>
      <c r="M7">
        <v>2.5599963909003525</v>
      </c>
      <c r="N7">
        <v>2.8499854162846905</v>
      </c>
      <c r="O7">
        <v>3.1610296500700934</v>
      </c>
      <c r="P7">
        <v>4.5822125454778817</v>
      </c>
      <c r="Q7">
        <v>0.41</v>
      </c>
      <c r="R7">
        <v>1.2697485499653818</v>
      </c>
      <c r="S7">
        <v>0.6298423228346457</v>
      </c>
      <c r="T7">
        <v>1.5609230000000003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4.5426707850120245</v>
      </c>
      <c r="AC7">
        <v>1.9413117643202127</v>
      </c>
      <c r="AD7">
        <v>0</v>
      </c>
      <c r="AE7">
        <v>3.2808167781193309</v>
      </c>
      <c r="AF7">
        <v>1.5172891115955895</v>
      </c>
      <c r="AG7">
        <v>4.8191807294834161</v>
      </c>
      <c r="AH7">
        <v>1.6909855066392701</v>
      </c>
      <c r="AI7">
        <v>0</v>
      </c>
      <c r="AJ7">
        <v>0</v>
      </c>
      <c r="AK7">
        <v>0</v>
      </c>
      <c r="AL7">
        <v>0</v>
      </c>
      <c r="AM7">
        <v>1.5581580882560173</v>
      </c>
      <c r="AN7">
        <v>4.5978458414645311E-2</v>
      </c>
      <c r="AO7">
        <v>0</v>
      </c>
      <c r="AP7">
        <v>0</v>
      </c>
      <c r="AQ7">
        <v>3.6414937710112709</v>
      </c>
      <c r="AR7">
        <v>0</v>
      </c>
      <c r="AS7">
        <v>3.0284462178368341</v>
      </c>
      <c r="AT7">
        <v>0</v>
      </c>
      <c r="AU7">
        <v>0</v>
      </c>
      <c r="AV7">
        <v>0</v>
      </c>
      <c r="AW7">
        <v>0</v>
      </c>
      <c r="AX7">
        <v>0</v>
      </c>
      <c r="AY7">
        <v>2.91</v>
      </c>
      <c r="AZ7">
        <v>0</v>
      </c>
      <c r="BA7">
        <v>0.45</v>
      </c>
      <c r="BB7">
        <v>2.7094485647969053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61.140528150607203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2.800123728919683</v>
      </c>
      <c r="L8">
        <v>9.1808867706689554</v>
      </c>
      <c r="M8">
        <v>2.5599963909003525</v>
      </c>
      <c r="N8">
        <v>2.8499854162846905</v>
      </c>
      <c r="O8">
        <v>3.1610296500700934</v>
      </c>
      <c r="P8">
        <v>4.6596726904761896</v>
      </c>
      <c r="Q8">
        <v>0.41</v>
      </c>
      <c r="R8">
        <v>1.2697485499653818</v>
      </c>
      <c r="S8">
        <v>0.6298423228346457</v>
      </c>
      <c r="T8">
        <v>1.5609230000000003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4.5426707850120245</v>
      </c>
      <c r="AC8">
        <v>1.9413117643202127</v>
      </c>
      <c r="AD8">
        <v>0</v>
      </c>
      <c r="AE8">
        <v>3.2808167781193309</v>
      </c>
      <c r="AF8">
        <v>1.5172891115955895</v>
      </c>
      <c r="AG8">
        <v>4.8191807294834161</v>
      </c>
      <c r="AH8">
        <v>1.6909855066392701</v>
      </c>
      <c r="AI8">
        <v>0</v>
      </c>
      <c r="AJ8">
        <v>0</v>
      </c>
      <c r="AK8">
        <v>0</v>
      </c>
      <c r="AL8">
        <v>0</v>
      </c>
      <c r="AM8">
        <v>1.5581580882560173</v>
      </c>
      <c r="AN8">
        <v>4.5978458414645311E-2</v>
      </c>
      <c r="AO8">
        <v>0</v>
      </c>
      <c r="AP8">
        <v>0</v>
      </c>
      <c r="AQ8">
        <v>2.4276624774542785</v>
      </c>
      <c r="AR8">
        <v>0</v>
      </c>
      <c r="AS8">
        <v>3.0284462178368341</v>
      </c>
      <c r="AT8">
        <v>0</v>
      </c>
      <c r="AU8">
        <v>0</v>
      </c>
      <c r="AV8">
        <v>0</v>
      </c>
      <c r="AW8">
        <v>0</v>
      </c>
      <c r="AX8">
        <v>0</v>
      </c>
      <c r="AY8">
        <v>2.91</v>
      </c>
      <c r="AZ8">
        <v>0</v>
      </c>
      <c r="BA8">
        <v>0.45</v>
      </c>
      <c r="BB8">
        <v>2.7094485647969053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60.004157002048508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2.800123728919683</v>
      </c>
      <c r="L9">
        <v>9.1808867706689554</v>
      </c>
      <c r="M9">
        <v>2.5599963909003525</v>
      </c>
      <c r="N9">
        <v>2.8499854162846905</v>
      </c>
      <c r="O9">
        <v>3.1610296500700934</v>
      </c>
      <c r="P9">
        <v>4.7300000000000004</v>
      </c>
      <c r="Q9">
        <v>0.41</v>
      </c>
      <c r="R9">
        <v>1.2697485499653818</v>
      </c>
      <c r="S9">
        <v>0.6298423228346457</v>
      </c>
      <c r="T9">
        <v>1.5609230000000003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4.5426707850120245</v>
      </c>
      <c r="AC9">
        <v>1.9413117643202127</v>
      </c>
      <c r="AD9">
        <v>0</v>
      </c>
      <c r="AE9">
        <v>3.2808167781193309</v>
      </c>
      <c r="AF9">
        <v>1.5172891115955895</v>
      </c>
      <c r="AG9">
        <v>4.8191807294834161</v>
      </c>
      <c r="AH9">
        <v>1.6909855066392701</v>
      </c>
      <c r="AI9">
        <v>0</v>
      </c>
      <c r="AJ9">
        <v>0</v>
      </c>
      <c r="AK9">
        <v>0</v>
      </c>
      <c r="AL9">
        <v>0</v>
      </c>
      <c r="AM9">
        <v>1.5581580882560173</v>
      </c>
      <c r="AN9">
        <v>4.5978458414645311E-2</v>
      </c>
      <c r="AO9">
        <v>0</v>
      </c>
      <c r="AP9">
        <v>0</v>
      </c>
      <c r="AQ9">
        <v>2.4276624774542785</v>
      </c>
      <c r="AR9">
        <v>0</v>
      </c>
      <c r="AS9">
        <v>3.0284462178368341</v>
      </c>
      <c r="AT9">
        <v>0</v>
      </c>
      <c r="AU9">
        <v>0</v>
      </c>
      <c r="AV9">
        <v>0</v>
      </c>
      <c r="AW9">
        <v>0</v>
      </c>
      <c r="AX9">
        <v>0</v>
      </c>
      <c r="AY9">
        <v>2.91</v>
      </c>
      <c r="AZ9">
        <v>0</v>
      </c>
      <c r="BA9">
        <v>0.45</v>
      </c>
      <c r="BB9">
        <v>2.7094485647969053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60.074484311572327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2.89</v>
      </c>
      <c r="L10">
        <v>9.1808867706689554</v>
      </c>
      <c r="M10">
        <v>2.5599963909003525</v>
      </c>
      <c r="N10">
        <v>2.8499854162846905</v>
      </c>
      <c r="O10">
        <v>3.1610296500700934</v>
      </c>
      <c r="P10">
        <v>4.7916251080704813</v>
      </c>
      <c r="Q10">
        <v>0.41</v>
      </c>
      <c r="R10">
        <v>1.2697485499653818</v>
      </c>
      <c r="S10">
        <v>0.6298423228346457</v>
      </c>
      <c r="T10">
        <v>1.5609230000000003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3.0284471900080159</v>
      </c>
      <c r="AC10">
        <v>1.9413117643202127</v>
      </c>
      <c r="AD10">
        <v>0</v>
      </c>
      <c r="AE10">
        <v>3.2808167781193309</v>
      </c>
      <c r="AF10">
        <v>1.5172891115955895</v>
      </c>
      <c r="AG10">
        <v>4.8191807294834161</v>
      </c>
      <c r="AH10">
        <v>1.6909855066392701</v>
      </c>
      <c r="AI10">
        <v>0</v>
      </c>
      <c r="AJ10">
        <v>0</v>
      </c>
      <c r="AK10">
        <v>0</v>
      </c>
      <c r="AL10">
        <v>0</v>
      </c>
      <c r="AM10">
        <v>1.5581580882560173</v>
      </c>
      <c r="AN10">
        <v>4.5978458414645311E-2</v>
      </c>
      <c r="AO10">
        <v>0</v>
      </c>
      <c r="AP10">
        <v>0</v>
      </c>
      <c r="AQ10">
        <v>2.4276624774542785</v>
      </c>
      <c r="AR10">
        <v>0</v>
      </c>
      <c r="AS10">
        <v>3.0284462178368341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2.91</v>
      </c>
      <c r="AZ10">
        <v>0</v>
      </c>
      <c r="BA10">
        <v>0.45</v>
      </c>
      <c r="BB10">
        <v>2.7094485647969053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58.711762095719116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2.8899845851730768</v>
      </c>
      <c r="L11">
        <v>9.1808867706689554</v>
      </c>
      <c r="M11">
        <v>2.5599963909003525</v>
      </c>
      <c r="N11">
        <v>2.8499854162846905</v>
      </c>
      <c r="O11">
        <v>3.1610296500700934</v>
      </c>
      <c r="P11">
        <v>4.8606002874717076</v>
      </c>
      <c r="Q11">
        <v>0.41</v>
      </c>
      <c r="R11">
        <v>1.2697485499653818</v>
      </c>
      <c r="S11">
        <v>0.6298423228346457</v>
      </c>
      <c r="T11">
        <v>1.5609230000000003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3.0284471900080159</v>
      </c>
      <c r="AC11">
        <v>1.9413117643202127</v>
      </c>
      <c r="AD11">
        <v>0</v>
      </c>
      <c r="AE11">
        <v>3.2808167781193309</v>
      </c>
      <c r="AF11">
        <v>1.5172891115955895</v>
      </c>
      <c r="AG11">
        <v>4.8191807294834161</v>
      </c>
      <c r="AH11">
        <v>1.6909855066392701</v>
      </c>
      <c r="AI11">
        <v>0</v>
      </c>
      <c r="AJ11">
        <v>0</v>
      </c>
      <c r="AK11">
        <v>0</v>
      </c>
      <c r="AL11">
        <v>0</v>
      </c>
      <c r="AM11">
        <v>1.5581580882560173</v>
      </c>
      <c r="AN11">
        <v>4.5978458414645311E-2</v>
      </c>
      <c r="AO11">
        <v>0</v>
      </c>
      <c r="AP11">
        <v>0</v>
      </c>
      <c r="AQ11">
        <v>2.4276624774542785</v>
      </c>
      <c r="AR11">
        <v>0</v>
      </c>
      <c r="AS11">
        <v>3.0284462178368341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2.91</v>
      </c>
      <c r="AZ11">
        <v>0</v>
      </c>
      <c r="BA11">
        <v>0.45</v>
      </c>
      <c r="BB11">
        <v>2.7094485647969053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58.780721860293419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2.7899736966410074</v>
      </c>
      <c r="L12">
        <v>9.1808867706689554</v>
      </c>
      <c r="M12">
        <v>2.5599963909003525</v>
      </c>
      <c r="N12">
        <v>2.8499854162846905</v>
      </c>
      <c r="O12">
        <v>3.1610296500700934</v>
      </c>
      <c r="P12">
        <v>4.92</v>
      </c>
      <c r="Q12">
        <v>0.41</v>
      </c>
      <c r="R12">
        <v>1.2697485499653818</v>
      </c>
      <c r="S12">
        <v>0.6298423228346457</v>
      </c>
      <c r="T12">
        <v>1.5609230000000003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3.0284471900080159</v>
      </c>
      <c r="AC12">
        <v>1.9413117643202127</v>
      </c>
      <c r="AD12">
        <v>0</v>
      </c>
      <c r="AE12">
        <v>3.2808167781193309</v>
      </c>
      <c r="AF12">
        <v>1.5172891115955895</v>
      </c>
      <c r="AG12">
        <v>4.8191807294834161</v>
      </c>
      <c r="AH12">
        <v>1.6909855066392701</v>
      </c>
      <c r="AI12">
        <v>0</v>
      </c>
      <c r="AJ12">
        <v>0</v>
      </c>
      <c r="AK12">
        <v>0</v>
      </c>
      <c r="AL12">
        <v>0</v>
      </c>
      <c r="AM12">
        <v>1.5581580882560173</v>
      </c>
      <c r="AN12">
        <v>4.5978458414645311E-2</v>
      </c>
      <c r="AO12">
        <v>0</v>
      </c>
      <c r="AP12">
        <v>0</v>
      </c>
      <c r="AQ12">
        <v>2.4276624774542785</v>
      </c>
      <c r="AR12">
        <v>0</v>
      </c>
      <c r="AS12">
        <v>3.0284462178368341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2.91</v>
      </c>
      <c r="AZ12">
        <v>0</v>
      </c>
      <c r="BA12">
        <v>0.45</v>
      </c>
      <c r="BB12">
        <v>2.7094485647969053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58.74011068428964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2.7899410533879583</v>
      </c>
      <c r="L13">
        <v>9.1808867706689554</v>
      </c>
      <c r="M13">
        <v>2.5599963909003525</v>
      </c>
      <c r="N13">
        <v>2.8499854162846905</v>
      </c>
      <c r="O13">
        <v>3.1610296500700934</v>
      </c>
      <c r="P13">
        <v>4.92</v>
      </c>
      <c r="Q13">
        <v>0.41</v>
      </c>
      <c r="R13">
        <v>1.2697485499653818</v>
      </c>
      <c r="S13">
        <v>0.6298423228346457</v>
      </c>
      <c r="T13">
        <v>1.5609230000000003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3.0284471900080159</v>
      </c>
      <c r="AC13">
        <v>1.9413117643202127</v>
      </c>
      <c r="AD13">
        <v>0</v>
      </c>
      <c r="AE13">
        <v>3.2808167781193309</v>
      </c>
      <c r="AF13">
        <v>1.5172891115955895</v>
      </c>
      <c r="AG13">
        <v>4.8191807294834161</v>
      </c>
      <c r="AH13">
        <v>1.6909855066392701</v>
      </c>
      <c r="AI13">
        <v>0</v>
      </c>
      <c r="AJ13">
        <v>0</v>
      </c>
      <c r="AK13">
        <v>0</v>
      </c>
      <c r="AL13">
        <v>0</v>
      </c>
      <c r="AM13">
        <v>1.5581580882560173</v>
      </c>
      <c r="AN13">
        <v>4.5978458414645311E-2</v>
      </c>
      <c r="AO13">
        <v>0</v>
      </c>
      <c r="AP13">
        <v>0</v>
      </c>
      <c r="AQ13">
        <v>2.4276624774542785</v>
      </c>
      <c r="AR13">
        <v>0</v>
      </c>
      <c r="AS13">
        <v>3.0284462178368341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2.91</v>
      </c>
      <c r="AZ13">
        <v>0</v>
      </c>
      <c r="BA13">
        <v>0.45</v>
      </c>
      <c r="BB13">
        <v>2.7094485647969053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58.74007804103659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2.7899410533879583</v>
      </c>
      <c r="L14">
        <v>9.18</v>
      </c>
      <c r="M14">
        <v>2.5599963909003525</v>
      </c>
      <c r="N14">
        <v>2.8499854162846905</v>
      </c>
      <c r="O14">
        <v>3.1610296500700934</v>
      </c>
      <c r="P14">
        <v>4.92</v>
      </c>
      <c r="Q14">
        <v>0.41</v>
      </c>
      <c r="R14">
        <v>1.2697485499653818</v>
      </c>
      <c r="S14">
        <v>0.6298423228346457</v>
      </c>
      <c r="T14">
        <v>1.5609230000000003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3.0284471900080159</v>
      </c>
      <c r="AC14">
        <v>1.9413117643202127</v>
      </c>
      <c r="AD14">
        <v>0</v>
      </c>
      <c r="AE14">
        <v>3.2808167781193309</v>
      </c>
      <c r="AF14">
        <v>1.5172891115955895</v>
      </c>
      <c r="AG14">
        <v>4.8191807294834161</v>
      </c>
      <c r="AH14">
        <v>1.6909855066392701</v>
      </c>
      <c r="AI14">
        <v>0</v>
      </c>
      <c r="AJ14">
        <v>0</v>
      </c>
      <c r="AK14">
        <v>0</v>
      </c>
      <c r="AL14">
        <v>0</v>
      </c>
      <c r="AM14">
        <v>1.5581580882560173</v>
      </c>
      <c r="AN14">
        <v>4.5978458414645311E-2</v>
      </c>
      <c r="AO14">
        <v>0</v>
      </c>
      <c r="AP14">
        <v>0</v>
      </c>
      <c r="AQ14">
        <v>2.4276624774542785</v>
      </c>
      <c r="AR14">
        <v>0</v>
      </c>
      <c r="AS14">
        <v>3.0284462178368341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2.91</v>
      </c>
      <c r="AZ14">
        <v>0</v>
      </c>
      <c r="BA14">
        <v>0.45</v>
      </c>
      <c r="BB14">
        <v>2.7094485647969053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58.739191270367634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2.7899540936512746</v>
      </c>
      <c r="L15">
        <v>9.18</v>
      </c>
      <c r="M15">
        <v>2.5599963909003525</v>
      </c>
      <c r="N15">
        <v>2.8499854162846905</v>
      </c>
      <c r="O15">
        <v>3.1610296500700934</v>
      </c>
      <c r="P15">
        <v>4.92</v>
      </c>
      <c r="Q15">
        <v>0.41</v>
      </c>
      <c r="R15">
        <v>1.2697485499653818</v>
      </c>
      <c r="S15">
        <v>0.6298423228346457</v>
      </c>
      <c r="T15">
        <v>1.5609230000000003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3.0284471900080159</v>
      </c>
      <c r="AC15">
        <v>1.9413117643202127</v>
      </c>
      <c r="AD15">
        <v>0</v>
      </c>
      <c r="AE15">
        <v>3.2808167781193309</v>
      </c>
      <c r="AF15">
        <v>1.5172891115955895</v>
      </c>
      <c r="AG15">
        <v>4.8191807294834161</v>
      </c>
      <c r="AH15">
        <v>1.6909855066392701</v>
      </c>
      <c r="AI15">
        <v>0</v>
      </c>
      <c r="AJ15">
        <v>0</v>
      </c>
      <c r="AK15">
        <v>0</v>
      </c>
      <c r="AL15">
        <v>0</v>
      </c>
      <c r="AM15">
        <v>1.5581580882560173</v>
      </c>
      <c r="AN15">
        <v>4.5978458414645311E-2</v>
      </c>
      <c r="AO15">
        <v>0</v>
      </c>
      <c r="AP15">
        <v>0</v>
      </c>
      <c r="AQ15">
        <v>2.4276624774542785</v>
      </c>
      <c r="AR15">
        <v>0</v>
      </c>
      <c r="AS15">
        <v>3.0284462178368341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2.91</v>
      </c>
      <c r="AZ15">
        <v>0</v>
      </c>
      <c r="BA15">
        <v>0.45</v>
      </c>
      <c r="BB15">
        <v>2.7094485647969053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58.739204310630946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2.7899824470645078</v>
      </c>
      <c r="L16">
        <v>9.18</v>
      </c>
      <c r="M16">
        <v>2.5599963909003525</v>
      </c>
      <c r="N16">
        <v>2.8499854162846905</v>
      </c>
      <c r="O16">
        <v>3.1610296500700934</v>
      </c>
      <c r="P16">
        <v>4.92</v>
      </c>
      <c r="Q16">
        <v>0.40996805582524265</v>
      </c>
      <c r="R16">
        <v>1.3197500392342236</v>
      </c>
      <c r="S16">
        <v>0.62990655766423365</v>
      </c>
      <c r="T16">
        <v>1.5609230000000003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3.0284471900080159</v>
      </c>
      <c r="AC16">
        <v>1.9413117643202127</v>
      </c>
      <c r="AD16">
        <v>0</v>
      </c>
      <c r="AE16">
        <v>3.2808167781193309</v>
      </c>
      <c r="AF16">
        <v>1.5172891115955895</v>
      </c>
      <c r="AG16">
        <v>4.8191807294834161</v>
      </c>
      <c r="AH16">
        <v>1.6909855066392701</v>
      </c>
      <c r="AI16">
        <v>0</v>
      </c>
      <c r="AJ16">
        <v>0</v>
      </c>
      <c r="AK16">
        <v>0</v>
      </c>
      <c r="AL16">
        <v>0</v>
      </c>
      <c r="AM16">
        <v>1.5581580882560173</v>
      </c>
      <c r="AN16">
        <v>4.5978458414645311E-2</v>
      </c>
      <c r="AO16">
        <v>0</v>
      </c>
      <c r="AP16">
        <v>0</v>
      </c>
      <c r="AQ16">
        <v>2.4276624774542785</v>
      </c>
      <c r="AR16">
        <v>0</v>
      </c>
      <c r="AS16">
        <v>3.0284462178368341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2.91</v>
      </c>
      <c r="AZ16">
        <v>0</v>
      </c>
      <c r="BA16">
        <v>0.45</v>
      </c>
      <c r="BB16">
        <v>2.7094485647969053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58.789266443967854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2.78996909455046</v>
      </c>
      <c r="L17">
        <v>9.18</v>
      </c>
      <c r="M17">
        <v>2.5599963909003525</v>
      </c>
      <c r="N17">
        <v>2.8499854162846905</v>
      </c>
      <c r="O17">
        <v>3.1610296500700934</v>
      </c>
      <c r="P17">
        <v>4.92</v>
      </c>
      <c r="Q17">
        <v>0.40997454953560369</v>
      </c>
      <c r="R17">
        <v>1.2697485499653818</v>
      </c>
      <c r="S17">
        <v>0.53939494798249887</v>
      </c>
      <c r="T17">
        <v>1.5609230000000003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3.0284471900080159</v>
      </c>
      <c r="AC17">
        <v>1.9413117643202127</v>
      </c>
      <c r="AD17">
        <v>0</v>
      </c>
      <c r="AE17">
        <v>3.2808167781193309</v>
      </c>
      <c r="AF17">
        <v>1.5172891115955895</v>
      </c>
      <c r="AG17">
        <v>4.8191807294834161</v>
      </c>
      <c r="AH17">
        <v>1.6909855066392701</v>
      </c>
      <c r="AI17">
        <v>0</v>
      </c>
      <c r="AJ17">
        <v>0</v>
      </c>
      <c r="AK17">
        <v>0</v>
      </c>
      <c r="AL17">
        <v>0</v>
      </c>
      <c r="AM17">
        <v>1.5581580882560173</v>
      </c>
      <c r="AN17">
        <v>4.5978458414645311E-2</v>
      </c>
      <c r="AO17">
        <v>0</v>
      </c>
      <c r="AP17">
        <v>0</v>
      </c>
      <c r="AQ17">
        <v>2.4276624774542785</v>
      </c>
      <c r="AR17">
        <v>0</v>
      </c>
      <c r="AS17">
        <v>3.0284462178368341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2.91</v>
      </c>
      <c r="AZ17">
        <v>0</v>
      </c>
      <c r="BA17">
        <v>0.45</v>
      </c>
      <c r="BB17">
        <v>2.7094485647969053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58.648746486213589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2.78996909455046</v>
      </c>
      <c r="L18">
        <v>9.18</v>
      </c>
      <c r="M18">
        <v>2.5599963909003525</v>
      </c>
      <c r="N18">
        <v>2.8499854162846905</v>
      </c>
      <c r="O18">
        <v>3.1610296500700934</v>
      </c>
      <c r="P18">
        <v>4.92</v>
      </c>
      <c r="Q18">
        <v>0.40997454953560369</v>
      </c>
      <c r="R18">
        <v>1.2697485499653818</v>
      </c>
      <c r="S18">
        <v>0.62985360224438902</v>
      </c>
      <c r="T18">
        <v>1.5609230000000003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3.0284471900080159</v>
      </c>
      <c r="AC18">
        <v>1.9413117643202127</v>
      </c>
      <c r="AD18">
        <v>0</v>
      </c>
      <c r="AE18">
        <v>3.2808167781193309</v>
      </c>
      <c r="AF18">
        <v>1.5172891115955895</v>
      </c>
      <c r="AG18">
        <v>4.8191807294834161</v>
      </c>
      <c r="AH18">
        <v>1.6909855066392701</v>
      </c>
      <c r="AI18">
        <v>0</v>
      </c>
      <c r="AJ18">
        <v>0</v>
      </c>
      <c r="AK18">
        <v>0</v>
      </c>
      <c r="AL18">
        <v>0</v>
      </c>
      <c r="AM18">
        <v>1.5581580882560173</v>
      </c>
      <c r="AN18">
        <v>4.5978458414645311E-2</v>
      </c>
      <c r="AO18">
        <v>0</v>
      </c>
      <c r="AP18">
        <v>0</v>
      </c>
      <c r="AQ18">
        <v>2.4276624774542785</v>
      </c>
      <c r="AR18">
        <v>0</v>
      </c>
      <c r="AS18">
        <v>3.0284462178368341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2.91</v>
      </c>
      <c r="AZ18">
        <v>0</v>
      </c>
      <c r="BA18">
        <v>0.45</v>
      </c>
      <c r="BB18">
        <v>2.7094485647969053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58.739205140475484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2.78996909455046</v>
      </c>
      <c r="L19">
        <v>9.18</v>
      </c>
      <c r="M19">
        <v>2.5599963909003525</v>
      </c>
      <c r="N19">
        <v>2.8499854162846905</v>
      </c>
      <c r="O19">
        <v>3.1610296500700934</v>
      </c>
      <c r="P19">
        <v>4.92</v>
      </c>
      <c r="Q19">
        <v>0.41</v>
      </c>
      <c r="R19">
        <v>1.2697485499653818</v>
      </c>
      <c r="S19">
        <v>0.63</v>
      </c>
      <c r="T19">
        <v>1.5609230000000003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3.0284471900080159</v>
      </c>
      <c r="AC19">
        <v>1.9413117643202127</v>
      </c>
      <c r="AD19">
        <v>0</v>
      </c>
      <c r="AE19">
        <v>3.2808167781193309</v>
      </c>
      <c r="AF19">
        <v>1.5172891115955895</v>
      </c>
      <c r="AG19">
        <v>4.8191807294834161</v>
      </c>
      <c r="AH19">
        <v>1.6909855066392701</v>
      </c>
      <c r="AI19">
        <v>0</v>
      </c>
      <c r="AJ19">
        <v>0</v>
      </c>
      <c r="AK19">
        <v>0</v>
      </c>
      <c r="AL19">
        <v>0</v>
      </c>
      <c r="AM19">
        <v>1.5581580882560173</v>
      </c>
      <c r="AN19">
        <v>4.5978458414645311E-2</v>
      </c>
      <c r="AO19">
        <v>0</v>
      </c>
      <c r="AP19">
        <v>0</v>
      </c>
      <c r="AQ19">
        <v>2.4276624774542785</v>
      </c>
      <c r="AR19">
        <v>0</v>
      </c>
      <c r="AS19">
        <v>3.0284462178368341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2.91</v>
      </c>
      <c r="AZ19">
        <v>0</v>
      </c>
      <c r="BA19">
        <v>0.45</v>
      </c>
      <c r="BB19">
        <v>2.7094485647969053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58.73937698869549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2.78996909455046</v>
      </c>
      <c r="L20">
        <v>9.18</v>
      </c>
      <c r="M20">
        <v>2.5599963909003525</v>
      </c>
      <c r="N20">
        <v>2.8499854162846905</v>
      </c>
      <c r="O20">
        <v>3.1610296500700934</v>
      </c>
      <c r="P20">
        <v>4.92</v>
      </c>
      <c r="Q20">
        <v>0.41</v>
      </c>
      <c r="R20">
        <v>1.2697485499653818</v>
      </c>
      <c r="S20">
        <v>0.63</v>
      </c>
      <c r="T20">
        <v>1.5609230000000003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3.0284471900080159</v>
      </c>
      <c r="AC20">
        <v>1.9413117643202127</v>
      </c>
      <c r="AD20">
        <v>0</v>
      </c>
      <c r="AE20">
        <v>3.2808167781193309</v>
      </c>
      <c r="AF20">
        <v>1.5172891115955895</v>
      </c>
      <c r="AG20">
        <v>4.8191807294834161</v>
      </c>
      <c r="AH20">
        <v>1.6909855066392701</v>
      </c>
      <c r="AI20">
        <v>0</v>
      </c>
      <c r="AJ20">
        <v>0</v>
      </c>
      <c r="AK20">
        <v>0</v>
      </c>
      <c r="AL20">
        <v>0</v>
      </c>
      <c r="AM20">
        <v>1.5581580882560173</v>
      </c>
      <c r="AN20">
        <v>4.5978458414645311E-2</v>
      </c>
      <c r="AO20">
        <v>0</v>
      </c>
      <c r="AP20">
        <v>0</v>
      </c>
      <c r="AQ20">
        <v>2.4276624774542785</v>
      </c>
      <c r="AR20">
        <v>0</v>
      </c>
      <c r="AS20">
        <v>3.0284462178368341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2.91</v>
      </c>
      <c r="AZ20">
        <v>0</v>
      </c>
      <c r="BA20">
        <v>0.45</v>
      </c>
      <c r="BB20">
        <v>2.7094485647969053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58.73937698869549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2.78996909455046</v>
      </c>
      <c r="L21">
        <v>9.18</v>
      </c>
      <c r="M21">
        <v>2.5599963909003525</v>
      </c>
      <c r="N21">
        <v>2.8499854162846905</v>
      </c>
      <c r="O21">
        <v>3.1610296500700934</v>
      </c>
      <c r="P21">
        <v>4.92</v>
      </c>
      <c r="Q21">
        <v>0.41</v>
      </c>
      <c r="R21">
        <v>1.2697485499653818</v>
      </c>
      <c r="S21">
        <v>0.63</v>
      </c>
      <c r="T21">
        <v>1.5609230000000003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3.0284471900080159</v>
      </c>
      <c r="AC21">
        <v>1.9413117643202127</v>
      </c>
      <c r="AD21">
        <v>0</v>
      </c>
      <c r="AE21">
        <v>3.2808167781193309</v>
      </c>
      <c r="AF21">
        <v>1.5172891115955895</v>
      </c>
      <c r="AG21">
        <v>4.8191807294834161</v>
      </c>
      <c r="AH21">
        <v>1.6909855066392701</v>
      </c>
      <c r="AI21">
        <v>0</v>
      </c>
      <c r="AJ21">
        <v>0</v>
      </c>
      <c r="AK21">
        <v>0</v>
      </c>
      <c r="AL21">
        <v>0</v>
      </c>
      <c r="AM21">
        <v>1.5581580882560173</v>
      </c>
      <c r="AN21">
        <v>4.5978458414645311E-2</v>
      </c>
      <c r="AO21">
        <v>0</v>
      </c>
      <c r="AP21">
        <v>0</v>
      </c>
      <c r="AQ21">
        <v>2.4276624774542785</v>
      </c>
      <c r="AR21">
        <v>0</v>
      </c>
      <c r="AS21">
        <v>3.0284462178368341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2.91</v>
      </c>
      <c r="AZ21">
        <v>0</v>
      </c>
      <c r="BA21">
        <v>0.45</v>
      </c>
      <c r="BB21">
        <v>2.7094485647969053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58.73937698869549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2.78996909455046</v>
      </c>
      <c r="L22">
        <v>9.18</v>
      </c>
      <c r="M22">
        <v>2.5599963909003525</v>
      </c>
      <c r="N22">
        <v>2.8499854162846905</v>
      </c>
      <c r="O22">
        <v>3.1610296500700934</v>
      </c>
      <c r="P22">
        <v>4.92</v>
      </c>
      <c r="Q22">
        <v>0.41</v>
      </c>
      <c r="R22">
        <v>1.2697485499653818</v>
      </c>
      <c r="S22">
        <v>0.63</v>
      </c>
      <c r="T22">
        <v>1.5609230000000003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3.0284471900080159</v>
      </c>
      <c r="AC22">
        <v>1.9413117643202127</v>
      </c>
      <c r="AD22">
        <v>0</v>
      </c>
      <c r="AE22">
        <v>3.2808167781193309</v>
      </c>
      <c r="AF22">
        <v>1.5172891115955895</v>
      </c>
      <c r="AG22">
        <v>4.8191807294834161</v>
      </c>
      <c r="AH22">
        <v>1.6909855066392701</v>
      </c>
      <c r="AI22">
        <v>0</v>
      </c>
      <c r="AJ22">
        <v>0</v>
      </c>
      <c r="AK22">
        <v>0</v>
      </c>
      <c r="AL22">
        <v>0</v>
      </c>
      <c r="AM22">
        <v>1.5581580882560173</v>
      </c>
      <c r="AN22">
        <v>4.5978458414645311E-2</v>
      </c>
      <c r="AO22">
        <v>0</v>
      </c>
      <c r="AP22">
        <v>0</v>
      </c>
      <c r="AQ22">
        <v>2.4276624774542785</v>
      </c>
      <c r="AR22">
        <v>0</v>
      </c>
      <c r="AS22">
        <v>3.0284462178368341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2.91</v>
      </c>
      <c r="AZ22">
        <v>0</v>
      </c>
      <c r="BA22">
        <v>0.45</v>
      </c>
      <c r="BB22">
        <v>2.7094485647969053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58.73937698869549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2.79</v>
      </c>
      <c r="L23">
        <v>9.18</v>
      </c>
      <c r="M23">
        <v>2.5599963909003525</v>
      </c>
      <c r="N23">
        <v>2.8499854162846905</v>
      </c>
      <c r="O23">
        <v>3.1610296500700934</v>
      </c>
      <c r="P23">
        <v>4.92</v>
      </c>
      <c r="Q23">
        <v>0.40984788867313915</v>
      </c>
      <c r="R23">
        <v>1.2697913501161888</v>
      </c>
      <c r="S23">
        <v>0.63</v>
      </c>
      <c r="T23">
        <v>1.5609230000000003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3.0284471900080159</v>
      </c>
      <c r="AC23">
        <v>1.9413117643202127</v>
      </c>
      <c r="AD23">
        <v>0</v>
      </c>
      <c r="AE23">
        <v>3.2808167781193309</v>
      </c>
      <c r="AF23">
        <v>1.5172891115955895</v>
      </c>
      <c r="AG23">
        <v>4.8191807294834161</v>
      </c>
      <c r="AH23">
        <v>1.6909855066392701</v>
      </c>
      <c r="AI23">
        <v>0</v>
      </c>
      <c r="AJ23">
        <v>0</v>
      </c>
      <c r="AK23">
        <v>0</v>
      </c>
      <c r="AL23">
        <v>0</v>
      </c>
      <c r="AM23">
        <v>1.5581580882560173</v>
      </c>
      <c r="AN23">
        <v>4.5978458414645311E-2</v>
      </c>
      <c r="AO23">
        <v>0</v>
      </c>
      <c r="AP23">
        <v>0</v>
      </c>
      <c r="AQ23">
        <v>2.4276624774542785</v>
      </c>
      <c r="AR23">
        <v>0</v>
      </c>
      <c r="AS23">
        <v>3.0284462178368341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2.91</v>
      </c>
      <c r="AZ23">
        <v>0</v>
      </c>
      <c r="BA23">
        <v>0.45</v>
      </c>
      <c r="BB23">
        <v>2.7094485647969053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58.739298582968978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2.79</v>
      </c>
      <c r="L24">
        <v>9.18</v>
      </c>
      <c r="M24">
        <v>2.5599963909003525</v>
      </c>
      <c r="N24">
        <v>2.8499854162846905</v>
      </c>
      <c r="O24">
        <v>3.1610296500700934</v>
      </c>
      <c r="P24">
        <v>4.92</v>
      </c>
      <c r="Q24">
        <v>0.40984788867313915</v>
      </c>
      <c r="R24">
        <v>1.2697913501161888</v>
      </c>
      <c r="S24">
        <v>0.63</v>
      </c>
      <c r="T24">
        <v>1.5609230000000003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3.0284471900080159</v>
      </c>
      <c r="AC24">
        <v>1.9413117643202127</v>
      </c>
      <c r="AD24">
        <v>0</v>
      </c>
      <c r="AE24">
        <v>3.2808167781193309</v>
      </c>
      <c r="AF24">
        <v>1.5172891115955895</v>
      </c>
      <c r="AG24">
        <v>4.8191807294834161</v>
      </c>
      <c r="AH24">
        <v>1.8178094412664385</v>
      </c>
      <c r="AI24">
        <v>0</v>
      </c>
      <c r="AJ24">
        <v>0</v>
      </c>
      <c r="AK24">
        <v>0</v>
      </c>
      <c r="AL24">
        <v>0</v>
      </c>
      <c r="AM24">
        <v>1.5581580882560173</v>
      </c>
      <c r="AN24">
        <v>4.5978458414645311E-2</v>
      </c>
      <c r="AO24">
        <v>0</v>
      </c>
      <c r="AP24">
        <v>0</v>
      </c>
      <c r="AQ24">
        <v>2.4276624774542785</v>
      </c>
      <c r="AR24">
        <v>0</v>
      </c>
      <c r="AS24">
        <v>3.0284462178368341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2.91</v>
      </c>
      <c r="AZ24">
        <v>0</v>
      </c>
      <c r="BA24">
        <v>0.48</v>
      </c>
      <c r="BB24">
        <v>2.7094485647969053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58.89612251759614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2.79</v>
      </c>
      <c r="L25">
        <v>9.18</v>
      </c>
      <c r="M25">
        <v>2.5599963909003525</v>
      </c>
      <c r="N25">
        <v>2.8499854162846905</v>
      </c>
      <c r="O25">
        <v>3.1610296500700934</v>
      </c>
      <c r="P25">
        <v>4.92</v>
      </c>
      <c r="Q25">
        <v>0.42</v>
      </c>
      <c r="R25">
        <v>1.3196509978791091</v>
      </c>
      <c r="S25">
        <v>0.65</v>
      </c>
      <c r="T25">
        <v>1.5609230000000003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3.0284471900080159</v>
      </c>
      <c r="AC25">
        <v>1.9413117643202127</v>
      </c>
      <c r="AD25">
        <v>0.88125326344468691</v>
      </c>
      <c r="AE25">
        <v>3.2808167781193309</v>
      </c>
      <c r="AF25">
        <v>1.5172891115955895</v>
      </c>
      <c r="AG25">
        <v>4.8191807294834161</v>
      </c>
      <c r="AH25">
        <v>3.8047174096012872</v>
      </c>
      <c r="AI25">
        <v>0</v>
      </c>
      <c r="AJ25">
        <v>0</v>
      </c>
      <c r="AK25">
        <v>0</v>
      </c>
      <c r="AL25">
        <v>0</v>
      </c>
      <c r="AM25">
        <v>1.5581580882560173</v>
      </c>
      <c r="AN25">
        <v>4.5978458414645311E-2</v>
      </c>
      <c r="AO25">
        <v>0</v>
      </c>
      <c r="AP25">
        <v>0</v>
      </c>
      <c r="AQ25">
        <v>2.4276624774542785</v>
      </c>
      <c r="AR25">
        <v>0</v>
      </c>
      <c r="AS25">
        <v>3.0284462178368341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2.91</v>
      </c>
      <c r="AZ25">
        <v>0</v>
      </c>
      <c r="BA25">
        <v>1.02</v>
      </c>
      <c r="BB25">
        <v>2.7094485647969053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62.384295508465456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2.79</v>
      </c>
      <c r="L26">
        <v>9.18</v>
      </c>
      <c r="M26">
        <v>2.5599963909003525</v>
      </c>
      <c r="N26">
        <v>2.8499854162846905</v>
      </c>
      <c r="O26">
        <v>3.1610296500700934</v>
      </c>
      <c r="P26">
        <v>4.92</v>
      </c>
      <c r="Q26">
        <v>0.42</v>
      </c>
      <c r="R26">
        <v>1.2897462307692309</v>
      </c>
      <c r="S26">
        <v>0.63</v>
      </c>
      <c r="T26">
        <v>1.5609230000000003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3.0284471900080159</v>
      </c>
      <c r="AC26">
        <v>1.9413117643202127</v>
      </c>
      <c r="AD26">
        <v>0.88125326344468691</v>
      </c>
      <c r="AE26">
        <v>3.2808167781193309</v>
      </c>
      <c r="AF26">
        <v>1.5172891115955895</v>
      </c>
      <c r="AG26">
        <v>4.8191807294834161</v>
      </c>
      <c r="AH26">
        <v>3.8047174096012872</v>
      </c>
      <c r="AI26">
        <v>0</v>
      </c>
      <c r="AJ26">
        <v>0</v>
      </c>
      <c r="AK26">
        <v>0</v>
      </c>
      <c r="AL26">
        <v>0</v>
      </c>
      <c r="AM26">
        <v>1.5581580882560173</v>
      </c>
      <c r="AN26">
        <v>4.5978458414645311E-2</v>
      </c>
      <c r="AO26">
        <v>0</v>
      </c>
      <c r="AP26">
        <v>0</v>
      </c>
      <c r="AQ26">
        <v>2.4276624774542785</v>
      </c>
      <c r="AR26">
        <v>0</v>
      </c>
      <c r="AS26">
        <v>3.0284462178368341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2.91</v>
      </c>
      <c r="AZ26">
        <v>0</v>
      </c>
      <c r="BA26">
        <v>1.02</v>
      </c>
      <c r="BB26">
        <v>2.7094485647969053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62.334390741355577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2.79</v>
      </c>
      <c r="L27">
        <v>9.18</v>
      </c>
      <c r="M27">
        <v>2.5599963909003525</v>
      </c>
      <c r="N27">
        <v>2.8499854162846905</v>
      </c>
      <c r="O27">
        <v>3.1610296500700934</v>
      </c>
      <c r="P27">
        <v>5.0599999999999996</v>
      </c>
      <c r="Q27">
        <v>0.41</v>
      </c>
      <c r="R27">
        <v>1.1798064846976857</v>
      </c>
      <c r="S27">
        <v>0.63</v>
      </c>
      <c r="T27">
        <v>1.5609230000000003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3.0284471900080159</v>
      </c>
      <c r="AC27">
        <v>0.97065579541139513</v>
      </c>
      <c r="AD27">
        <v>0.88125326344468691</v>
      </c>
      <c r="AE27">
        <v>3.2808167781193309</v>
      </c>
      <c r="AF27">
        <v>1.5172891115955895</v>
      </c>
      <c r="AG27">
        <v>4.8191807294834161</v>
      </c>
      <c r="AH27">
        <v>3.8047174096012872</v>
      </c>
      <c r="AI27">
        <v>0</v>
      </c>
      <c r="AJ27">
        <v>0</v>
      </c>
      <c r="AK27">
        <v>0</v>
      </c>
      <c r="AL27">
        <v>0</v>
      </c>
      <c r="AM27">
        <v>1.5581580882560173</v>
      </c>
      <c r="AN27">
        <v>4.5978458414645311E-2</v>
      </c>
      <c r="AO27">
        <v>0</v>
      </c>
      <c r="AP27">
        <v>0</v>
      </c>
      <c r="AQ27">
        <v>1.2138311838972862</v>
      </c>
      <c r="AR27">
        <v>0</v>
      </c>
      <c r="AS27">
        <v>3.0284462178368341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2.91</v>
      </c>
      <c r="AZ27">
        <v>0</v>
      </c>
      <c r="BA27">
        <v>1.02</v>
      </c>
      <c r="BB27">
        <v>2.7094485647969053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60.169963732818218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2.79</v>
      </c>
      <c r="L28">
        <v>9.18</v>
      </c>
      <c r="M28">
        <v>2.5599963909003525</v>
      </c>
      <c r="N28">
        <v>2.8499854162846905</v>
      </c>
      <c r="O28">
        <v>3.1610296500700934</v>
      </c>
      <c r="P28">
        <v>5.0599999999999996</v>
      </c>
      <c r="Q28">
        <v>0.41</v>
      </c>
      <c r="R28">
        <v>1.2697485499653818</v>
      </c>
      <c r="S28">
        <v>0.63</v>
      </c>
      <c r="T28">
        <v>1.5609230000000003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3.0284471900080159</v>
      </c>
      <c r="AC28">
        <v>0.97065579541139513</v>
      </c>
      <c r="AD28">
        <v>0.88125326344468691</v>
      </c>
      <c r="AE28">
        <v>3.2808167781193309</v>
      </c>
      <c r="AF28">
        <v>1.5172891115955895</v>
      </c>
      <c r="AG28">
        <v>4.8191807294834161</v>
      </c>
      <c r="AH28">
        <v>3.8047174096012872</v>
      </c>
      <c r="AI28">
        <v>0.31929474169692423</v>
      </c>
      <c r="AJ28">
        <v>0</v>
      </c>
      <c r="AK28">
        <v>0</v>
      </c>
      <c r="AL28">
        <v>0</v>
      </c>
      <c r="AM28">
        <v>1.5581580882560173</v>
      </c>
      <c r="AN28">
        <v>4.5978458414645311E-2</v>
      </c>
      <c r="AO28">
        <v>0</v>
      </c>
      <c r="AP28">
        <v>0</v>
      </c>
      <c r="AQ28">
        <v>0</v>
      </c>
      <c r="AR28">
        <v>0</v>
      </c>
      <c r="AS28">
        <v>3.0284462178368341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2.91</v>
      </c>
      <c r="AZ28">
        <v>0</v>
      </c>
      <c r="BA28">
        <v>1.02</v>
      </c>
      <c r="BB28">
        <v>2.7094485647969053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59.365369355885562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2.79</v>
      </c>
      <c r="L29">
        <v>9.18</v>
      </c>
      <c r="M29">
        <v>2.5599963909003525</v>
      </c>
      <c r="N29">
        <v>2.8499854162846905</v>
      </c>
      <c r="O29">
        <v>3.1610296500700934</v>
      </c>
      <c r="P29">
        <v>5.0599999999999996</v>
      </c>
      <c r="Q29">
        <v>0.41</v>
      </c>
      <c r="R29">
        <v>1.2697485499653818</v>
      </c>
      <c r="S29">
        <v>0.63</v>
      </c>
      <c r="T29">
        <v>1.5609230000000003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3.0284471900080159</v>
      </c>
      <c r="AC29">
        <v>0.97065579541139513</v>
      </c>
      <c r="AD29">
        <v>0.88125326344468691</v>
      </c>
      <c r="AE29">
        <v>3.2808167781193309</v>
      </c>
      <c r="AF29">
        <v>1.5172891115955895</v>
      </c>
      <c r="AG29">
        <v>4.8191807294834161</v>
      </c>
      <c r="AH29">
        <v>3.8047174096012872</v>
      </c>
      <c r="AI29">
        <v>1.6404084385033315</v>
      </c>
      <c r="AJ29">
        <v>0</v>
      </c>
      <c r="AK29">
        <v>0</v>
      </c>
      <c r="AL29">
        <v>0</v>
      </c>
      <c r="AM29">
        <v>1.5581580882560173</v>
      </c>
      <c r="AN29">
        <v>4.5978458414645311E-2</v>
      </c>
      <c r="AO29">
        <v>0</v>
      </c>
      <c r="AP29">
        <v>0</v>
      </c>
      <c r="AQ29">
        <v>0</v>
      </c>
      <c r="AR29">
        <v>0</v>
      </c>
      <c r="AS29">
        <v>3.0284462178368341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2.91</v>
      </c>
      <c r="AZ29">
        <v>0</v>
      </c>
      <c r="BA29">
        <v>1.02</v>
      </c>
      <c r="BB29">
        <v>2.7094485647969053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60.686483052691969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2.79</v>
      </c>
      <c r="L30">
        <v>9.18</v>
      </c>
      <c r="M30">
        <v>2.5599963909003525</v>
      </c>
      <c r="N30">
        <v>2.8499854162846905</v>
      </c>
      <c r="O30">
        <v>3.1610296500700934</v>
      </c>
      <c r="P30">
        <v>5.0599999999999996</v>
      </c>
      <c r="Q30">
        <v>0.41</v>
      </c>
      <c r="R30">
        <v>1.2697485499653818</v>
      </c>
      <c r="S30">
        <v>0.63</v>
      </c>
      <c r="T30">
        <v>1.5609230000000003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3.0284471900080159</v>
      </c>
      <c r="AC30">
        <v>0.97065579541139513</v>
      </c>
      <c r="AD30">
        <v>0.88125326344468691</v>
      </c>
      <c r="AE30">
        <v>3.2808167781193309</v>
      </c>
      <c r="AF30">
        <v>1.5172891115955895</v>
      </c>
      <c r="AG30">
        <v>4.8191807294834161</v>
      </c>
      <c r="AH30">
        <v>3.8047174096012872</v>
      </c>
      <c r="AI30">
        <v>3.280816703463755</v>
      </c>
      <c r="AJ30">
        <v>0</v>
      </c>
      <c r="AK30">
        <v>0</v>
      </c>
      <c r="AL30">
        <v>0</v>
      </c>
      <c r="AM30">
        <v>1.5581580882560173</v>
      </c>
      <c r="AN30">
        <v>4.5978458414645311E-2</v>
      </c>
      <c r="AO30">
        <v>0</v>
      </c>
      <c r="AP30">
        <v>0</v>
      </c>
      <c r="AQ30">
        <v>0</v>
      </c>
      <c r="AR30">
        <v>0</v>
      </c>
      <c r="AS30">
        <v>3.0284462178368341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2.91</v>
      </c>
      <c r="AZ30">
        <v>0</v>
      </c>
      <c r="BA30">
        <v>1.02</v>
      </c>
      <c r="BB30">
        <v>2.7094485647969053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62.326891317652397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2.79</v>
      </c>
      <c r="L31">
        <v>9.5198478111425882</v>
      </c>
      <c r="M31">
        <v>2.5599963909003525</v>
      </c>
      <c r="N31">
        <v>2.8499854162846905</v>
      </c>
      <c r="O31">
        <v>3.1610296500700934</v>
      </c>
      <c r="P31">
        <v>5.0599999999999996</v>
      </c>
      <c r="Q31">
        <v>0.41</v>
      </c>
      <c r="R31">
        <v>1.2698377829252152</v>
      </c>
      <c r="S31">
        <v>0.63</v>
      </c>
      <c r="T31">
        <v>1.5575749090909088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3.0284471900080159</v>
      </c>
      <c r="AC31">
        <v>0.97065579541139513</v>
      </c>
      <c r="AD31">
        <v>0.88125326344468691</v>
      </c>
      <c r="AE31">
        <v>3.2808167781193309</v>
      </c>
      <c r="AF31">
        <v>1.5172891115955895</v>
      </c>
      <c r="AG31">
        <v>4.8191807294834161</v>
      </c>
      <c r="AH31">
        <v>3.8047174096012872</v>
      </c>
      <c r="AI31">
        <v>3.280816703463755</v>
      </c>
      <c r="AJ31">
        <v>0</v>
      </c>
      <c r="AK31">
        <v>0</v>
      </c>
      <c r="AL31">
        <v>0</v>
      </c>
      <c r="AM31">
        <v>1.5581580882560173</v>
      </c>
      <c r="AN31">
        <v>4.5978458414645311E-2</v>
      </c>
      <c r="AO31">
        <v>0</v>
      </c>
      <c r="AP31">
        <v>0</v>
      </c>
      <c r="AQ31">
        <v>0</v>
      </c>
      <c r="AR31">
        <v>0</v>
      </c>
      <c r="AS31">
        <v>3.0284462178368341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2.91</v>
      </c>
      <c r="AZ31">
        <v>0</v>
      </c>
      <c r="BA31">
        <v>1.02</v>
      </c>
      <c r="BB31">
        <v>2.8994099032882015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62.853441609337018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2.79</v>
      </c>
      <c r="L32">
        <v>9.18</v>
      </c>
      <c r="M32">
        <v>2.5599963909003525</v>
      </c>
      <c r="N32">
        <v>2.8499854162846905</v>
      </c>
      <c r="O32">
        <v>3.1610296500700934</v>
      </c>
      <c r="P32">
        <v>5.0599999999999996</v>
      </c>
      <c r="Q32">
        <v>0.41</v>
      </c>
      <c r="R32">
        <v>1.2697518290008125</v>
      </c>
      <c r="S32">
        <v>0.63</v>
      </c>
      <c r="T32">
        <v>1.5575749090909088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3.0284471900080159</v>
      </c>
      <c r="AC32">
        <v>0.97065579541139513</v>
      </c>
      <c r="AD32">
        <v>0.88125326344468691</v>
      </c>
      <c r="AE32">
        <v>3.2808167781193309</v>
      </c>
      <c r="AF32">
        <v>1.5172891115955895</v>
      </c>
      <c r="AG32">
        <v>4.8191807294834161</v>
      </c>
      <c r="AH32">
        <v>3.8047174096012872</v>
      </c>
      <c r="AI32">
        <v>3.280816703463755</v>
      </c>
      <c r="AJ32">
        <v>0</v>
      </c>
      <c r="AK32">
        <v>0</v>
      </c>
      <c r="AL32">
        <v>0</v>
      </c>
      <c r="AM32">
        <v>1.5581580882560173</v>
      </c>
      <c r="AN32">
        <v>4.5978458414645311E-2</v>
      </c>
      <c r="AO32">
        <v>0</v>
      </c>
      <c r="AP32">
        <v>0</v>
      </c>
      <c r="AQ32">
        <v>0</v>
      </c>
      <c r="AR32">
        <v>0</v>
      </c>
      <c r="AS32">
        <v>3.0284462178368341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2.91</v>
      </c>
      <c r="AZ32">
        <v>0</v>
      </c>
      <c r="BA32">
        <v>1.02</v>
      </c>
      <c r="BB32">
        <v>2.8994099032882015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62.51350784427003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2.79</v>
      </c>
      <c r="L33">
        <v>9.18</v>
      </c>
      <c r="M33">
        <v>2.5599963909003525</v>
      </c>
      <c r="N33">
        <v>2.8499854162846905</v>
      </c>
      <c r="O33">
        <v>3.1610296500700934</v>
      </c>
      <c r="P33">
        <v>5.0599999999999996</v>
      </c>
      <c r="Q33">
        <v>0.41</v>
      </c>
      <c r="R33">
        <v>1.2697518290008125</v>
      </c>
      <c r="S33">
        <v>0.63</v>
      </c>
      <c r="T33">
        <v>1.5575749090909088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3.0284471900080159</v>
      </c>
      <c r="AC33">
        <v>0.97065579541139513</v>
      </c>
      <c r="AD33">
        <v>0.88125326344468691</v>
      </c>
      <c r="AE33">
        <v>3.2808167781193309</v>
      </c>
      <c r="AF33">
        <v>1.5172891115955895</v>
      </c>
      <c r="AG33">
        <v>4.8191807294834161</v>
      </c>
      <c r="AH33">
        <v>3.8047174096012872</v>
      </c>
      <c r="AI33">
        <v>3.280816703463755</v>
      </c>
      <c r="AJ33">
        <v>0</v>
      </c>
      <c r="AK33">
        <v>0</v>
      </c>
      <c r="AL33">
        <v>0</v>
      </c>
      <c r="AM33">
        <v>1.5581580882560173</v>
      </c>
      <c r="AN33">
        <v>4.5978458414645311E-2</v>
      </c>
      <c r="AO33">
        <v>0</v>
      </c>
      <c r="AP33">
        <v>0</v>
      </c>
      <c r="AQ33">
        <v>0</v>
      </c>
      <c r="AR33">
        <v>0</v>
      </c>
      <c r="AS33">
        <v>3.0284462178368341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2.91</v>
      </c>
      <c r="AZ33">
        <v>0</v>
      </c>
      <c r="BA33">
        <v>1.02</v>
      </c>
      <c r="BB33">
        <v>2.8994099032882015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62.51350784427003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2.79</v>
      </c>
      <c r="L34">
        <v>9.18</v>
      </c>
      <c r="M34">
        <v>2.5599963909003525</v>
      </c>
      <c r="N34">
        <v>2.8499854162846905</v>
      </c>
      <c r="O34">
        <v>3.1610296500700934</v>
      </c>
      <c r="P34">
        <v>5.0599999999999996</v>
      </c>
      <c r="Q34">
        <v>0.41</v>
      </c>
      <c r="R34">
        <v>1.2697518290008125</v>
      </c>
      <c r="S34">
        <v>0.63</v>
      </c>
      <c r="T34">
        <v>1.5575749090909088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3.0284471900080159</v>
      </c>
      <c r="AC34">
        <v>0.97065579541139513</v>
      </c>
      <c r="AD34">
        <v>0.88125326344468691</v>
      </c>
      <c r="AE34">
        <v>3.2808167781193309</v>
      </c>
      <c r="AF34">
        <v>1.5172891115955895</v>
      </c>
      <c r="AG34">
        <v>4.8191807294834161</v>
      </c>
      <c r="AH34">
        <v>3.8047174096012872</v>
      </c>
      <c r="AI34">
        <v>1.6404084385033315</v>
      </c>
      <c r="AJ34">
        <v>0</v>
      </c>
      <c r="AK34">
        <v>0</v>
      </c>
      <c r="AL34">
        <v>0</v>
      </c>
      <c r="AM34">
        <v>1.5581580882560173</v>
      </c>
      <c r="AN34">
        <v>4.5978458414645311E-2</v>
      </c>
      <c r="AO34">
        <v>0</v>
      </c>
      <c r="AP34">
        <v>0</v>
      </c>
      <c r="AQ34">
        <v>0</v>
      </c>
      <c r="AR34">
        <v>0</v>
      </c>
      <c r="AS34">
        <v>3.0284462178368341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2.91</v>
      </c>
      <c r="AZ34">
        <v>0</v>
      </c>
      <c r="BA34">
        <v>1.02</v>
      </c>
      <c r="BB34">
        <v>2.8994099032882015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60.873099579309603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2.79</v>
      </c>
      <c r="L35">
        <v>9.18</v>
      </c>
      <c r="M35">
        <v>2.5599963909003525</v>
      </c>
      <c r="N35">
        <v>2.8499854162846905</v>
      </c>
      <c r="O35">
        <v>3.1610296500700934</v>
      </c>
      <c r="P35">
        <v>5.0599999999999996</v>
      </c>
      <c r="Q35">
        <v>0.41</v>
      </c>
      <c r="R35">
        <v>1.2697518290008125</v>
      </c>
      <c r="S35">
        <v>0.63</v>
      </c>
      <c r="T35">
        <v>1.5575749090909088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3.0284471900080159</v>
      </c>
      <c r="AC35">
        <v>0.97065579541139513</v>
      </c>
      <c r="AD35">
        <v>0.88125326344468691</v>
      </c>
      <c r="AE35">
        <v>3.2808167781193309</v>
      </c>
      <c r="AF35">
        <v>1.5172891115955895</v>
      </c>
      <c r="AG35">
        <v>4.8191807294834161</v>
      </c>
      <c r="AH35">
        <v>3.8047174096012872</v>
      </c>
      <c r="AI35">
        <v>0.31929474169692423</v>
      </c>
      <c r="AJ35">
        <v>0</v>
      </c>
      <c r="AK35">
        <v>0</v>
      </c>
      <c r="AL35">
        <v>0</v>
      </c>
      <c r="AM35">
        <v>1.5581580882560173</v>
      </c>
      <c r="AN35">
        <v>4.5978458414645311E-2</v>
      </c>
      <c r="AO35">
        <v>0</v>
      </c>
      <c r="AP35">
        <v>0</v>
      </c>
      <c r="AQ35">
        <v>0</v>
      </c>
      <c r="AR35">
        <v>0</v>
      </c>
      <c r="AS35">
        <v>3.0284462178368341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2.91</v>
      </c>
      <c r="AZ35">
        <v>0</v>
      </c>
      <c r="BA35">
        <v>1.02</v>
      </c>
      <c r="BB35">
        <v>2.8994099032882015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59.551985882503196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2.79</v>
      </c>
      <c r="L36">
        <v>9.18</v>
      </c>
      <c r="M36">
        <v>2.5599963909003525</v>
      </c>
      <c r="N36">
        <v>2.8499854162846905</v>
      </c>
      <c r="O36">
        <v>3.1610296500700934</v>
      </c>
      <c r="P36">
        <v>5.0599999999999996</v>
      </c>
      <c r="Q36">
        <v>0.41</v>
      </c>
      <c r="R36">
        <v>1.2697518290008125</v>
      </c>
      <c r="S36">
        <v>0.63</v>
      </c>
      <c r="T36">
        <v>1.5575749090909088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1.5142235950040079</v>
      </c>
      <c r="AC36">
        <v>0.97065579541139513</v>
      </c>
      <c r="AD36">
        <v>0.88125326344468691</v>
      </c>
      <c r="AE36">
        <v>3.2808167781193309</v>
      </c>
      <c r="AF36">
        <v>1.5172891115955895</v>
      </c>
      <c r="AG36">
        <v>4.8191807294834161</v>
      </c>
      <c r="AH36">
        <v>3.8047174096012872</v>
      </c>
      <c r="AI36">
        <v>0</v>
      </c>
      <c r="AJ36">
        <v>0</v>
      </c>
      <c r="AK36">
        <v>0</v>
      </c>
      <c r="AL36">
        <v>0</v>
      </c>
      <c r="AM36">
        <v>1.5581580882560173</v>
      </c>
      <c r="AN36">
        <v>4.5978458414645311E-2</v>
      </c>
      <c r="AO36">
        <v>0</v>
      </c>
      <c r="AP36">
        <v>0</v>
      </c>
      <c r="AQ36">
        <v>0</v>
      </c>
      <c r="AR36">
        <v>0</v>
      </c>
      <c r="AS36">
        <v>3.0284462178368341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2.91</v>
      </c>
      <c r="AZ36">
        <v>0</v>
      </c>
      <c r="BA36">
        <v>1.02</v>
      </c>
      <c r="BB36">
        <v>2.8994099032882015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57.718467545802262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2.79</v>
      </c>
      <c r="L37">
        <v>9.18</v>
      </c>
      <c r="M37">
        <v>2.5595591827759963</v>
      </c>
      <c r="N37">
        <v>2.8497592484536081</v>
      </c>
      <c r="O37">
        <v>3.16</v>
      </c>
      <c r="P37">
        <v>5.0599232130813263</v>
      </c>
      <c r="Q37">
        <v>0.41</v>
      </c>
      <c r="R37">
        <v>1.27</v>
      </c>
      <c r="S37">
        <v>0.63</v>
      </c>
      <c r="T37">
        <v>1.5575749090909088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1.5142235950040079</v>
      </c>
      <c r="AC37">
        <v>0.97065579541139513</v>
      </c>
      <c r="AD37">
        <v>0.88125326344468691</v>
      </c>
      <c r="AE37">
        <v>3.2808167781193309</v>
      </c>
      <c r="AF37">
        <v>1.5172891115955895</v>
      </c>
      <c r="AG37">
        <v>4.8191807294834161</v>
      </c>
      <c r="AH37">
        <v>3.8047174096012872</v>
      </c>
      <c r="AI37">
        <v>0</v>
      </c>
      <c r="AJ37">
        <v>0</v>
      </c>
      <c r="AK37">
        <v>0</v>
      </c>
      <c r="AL37">
        <v>0</v>
      </c>
      <c r="AM37">
        <v>1.5581580882560173</v>
      </c>
      <c r="AN37">
        <v>4.5978458414645311E-2</v>
      </c>
      <c r="AO37">
        <v>0</v>
      </c>
      <c r="AP37">
        <v>0</v>
      </c>
      <c r="AQ37">
        <v>0</v>
      </c>
      <c r="AR37">
        <v>0</v>
      </c>
      <c r="AS37">
        <v>3.0284462178368341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2.91</v>
      </c>
      <c r="AZ37">
        <v>0</v>
      </c>
      <c r="BA37">
        <v>1.02</v>
      </c>
      <c r="BB37">
        <v>2.8994099032882015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57.716945903857244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2.79</v>
      </c>
      <c r="L38">
        <v>9.18</v>
      </c>
      <c r="M38">
        <v>2.5595591827759963</v>
      </c>
      <c r="N38">
        <v>2.8497592484536081</v>
      </c>
      <c r="O38">
        <v>3.16</v>
      </c>
      <c r="P38">
        <v>5.0599232130813263</v>
      </c>
      <c r="Q38">
        <v>0.41</v>
      </c>
      <c r="R38">
        <v>1.27</v>
      </c>
      <c r="S38">
        <v>0.63</v>
      </c>
      <c r="T38">
        <v>1.5575749090909088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1.5142235950040079</v>
      </c>
      <c r="AC38">
        <v>0.97065579541139513</v>
      </c>
      <c r="AD38">
        <v>0.88125326344468691</v>
      </c>
      <c r="AE38">
        <v>3.2808167781193309</v>
      </c>
      <c r="AF38">
        <v>1.5172891115955895</v>
      </c>
      <c r="AG38">
        <v>4.8191807294834161</v>
      </c>
      <c r="AH38">
        <v>1.9446333758936072</v>
      </c>
      <c r="AI38">
        <v>0</v>
      </c>
      <c r="AJ38">
        <v>0</v>
      </c>
      <c r="AK38">
        <v>0</v>
      </c>
      <c r="AL38">
        <v>0</v>
      </c>
      <c r="AM38">
        <v>1.5581580882560173</v>
      </c>
      <c r="AN38">
        <v>4.5978458414645311E-2</v>
      </c>
      <c r="AO38">
        <v>0</v>
      </c>
      <c r="AP38">
        <v>0</v>
      </c>
      <c r="AQ38">
        <v>0</v>
      </c>
      <c r="AR38">
        <v>0</v>
      </c>
      <c r="AS38">
        <v>3.0284462178368341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2.91</v>
      </c>
      <c r="AZ38">
        <v>0</v>
      </c>
      <c r="BA38">
        <v>0.52</v>
      </c>
      <c r="BB38">
        <v>2.8994099032882015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55.356861870149565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2.79</v>
      </c>
      <c r="L39">
        <v>9.18</v>
      </c>
      <c r="M39">
        <v>2.5595591827759963</v>
      </c>
      <c r="N39">
        <v>2.8497592484536081</v>
      </c>
      <c r="O39">
        <v>3.16</v>
      </c>
      <c r="P39">
        <v>5.0599232130813263</v>
      </c>
      <c r="Q39">
        <v>0.41</v>
      </c>
      <c r="R39">
        <v>1.27</v>
      </c>
      <c r="S39">
        <v>0.63</v>
      </c>
      <c r="T39">
        <v>1.5575749090909088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1.5142235950040079</v>
      </c>
      <c r="AC39">
        <v>0.97065579541139513</v>
      </c>
      <c r="AD39">
        <v>0.88125326344468691</v>
      </c>
      <c r="AE39">
        <v>3.2808167781193309</v>
      </c>
      <c r="AF39">
        <v>0.6743507415299439</v>
      </c>
      <c r="AG39">
        <v>4.8191807294834161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1.5581580882560173</v>
      </c>
      <c r="AN39">
        <v>4.5978458414645311E-2</v>
      </c>
      <c r="AO39">
        <v>0</v>
      </c>
      <c r="AP39">
        <v>0</v>
      </c>
      <c r="AQ39">
        <v>0</v>
      </c>
      <c r="AR39">
        <v>0</v>
      </c>
      <c r="AS39">
        <v>3.0284462178368341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2.91</v>
      </c>
      <c r="AZ39">
        <v>0</v>
      </c>
      <c r="BA39">
        <v>0</v>
      </c>
      <c r="BB39">
        <v>2.8994099032882015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52.049290124190307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2.79</v>
      </c>
      <c r="L40">
        <v>9.18</v>
      </c>
      <c r="M40">
        <v>2.5595591827759963</v>
      </c>
      <c r="N40">
        <v>2.8497592484536081</v>
      </c>
      <c r="O40">
        <v>3.16</v>
      </c>
      <c r="P40">
        <v>5.0599232130813263</v>
      </c>
      <c r="Q40">
        <v>0.41</v>
      </c>
      <c r="R40">
        <v>1.27</v>
      </c>
      <c r="S40">
        <v>0.63</v>
      </c>
      <c r="T40">
        <v>1.5575749090909088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1.5142235950040079</v>
      </c>
      <c r="AC40">
        <v>0.97065579541139513</v>
      </c>
      <c r="AD40">
        <v>0.88125326344468691</v>
      </c>
      <c r="AE40">
        <v>3.2808167781193309</v>
      </c>
      <c r="AF40">
        <v>0.6743507415299439</v>
      </c>
      <c r="AG40">
        <v>4.8191807294834161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1.5581580882560173</v>
      </c>
      <c r="AN40">
        <v>4.5978458414645311E-2</v>
      </c>
      <c r="AO40">
        <v>0</v>
      </c>
      <c r="AP40">
        <v>0</v>
      </c>
      <c r="AQ40">
        <v>0</v>
      </c>
      <c r="AR40">
        <v>0</v>
      </c>
      <c r="AS40">
        <v>3.0284462178368341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2.91</v>
      </c>
      <c r="AZ40">
        <v>0</v>
      </c>
      <c r="BA40">
        <v>0</v>
      </c>
      <c r="BB40">
        <v>2.8994099032882015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52.049290124190307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2.79</v>
      </c>
      <c r="L41">
        <v>9.18</v>
      </c>
      <c r="M41">
        <v>2.5595591827759963</v>
      </c>
      <c r="N41">
        <v>2.8497592484536081</v>
      </c>
      <c r="O41">
        <v>3.16</v>
      </c>
      <c r="P41">
        <v>5.0599232130813263</v>
      </c>
      <c r="Q41">
        <v>0.41</v>
      </c>
      <c r="R41">
        <v>1.27</v>
      </c>
      <c r="S41">
        <v>0.63</v>
      </c>
      <c r="T41">
        <v>1.5575749090909088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1.5142235950040079</v>
      </c>
      <c r="AC41">
        <v>0.97065579541139513</v>
      </c>
      <c r="AD41">
        <v>0.88125326344468691</v>
      </c>
      <c r="AE41">
        <v>3.2808167781193309</v>
      </c>
      <c r="AF41">
        <v>0.6743507415299439</v>
      </c>
      <c r="AG41">
        <v>4.8191807294834161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1.5581580882560173</v>
      </c>
      <c r="AN41">
        <v>4.5978458414645311E-2</v>
      </c>
      <c r="AO41">
        <v>0</v>
      </c>
      <c r="AP41">
        <v>0</v>
      </c>
      <c r="AQ41">
        <v>0</v>
      </c>
      <c r="AR41">
        <v>0</v>
      </c>
      <c r="AS41">
        <v>3.0284462178368341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2.91</v>
      </c>
      <c r="AZ41">
        <v>0</v>
      </c>
      <c r="BA41">
        <v>0</v>
      </c>
      <c r="BB41">
        <v>2.8994099032882015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52.049290124190307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2.79</v>
      </c>
      <c r="L42">
        <v>9.18</v>
      </c>
      <c r="M42">
        <v>2.5595591827759963</v>
      </c>
      <c r="N42">
        <v>2.8497592484536081</v>
      </c>
      <c r="O42">
        <v>3.16</v>
      </c>
      <c r="P42">
        <v>5.0599232130813263</v>
      </c>
      <c r="Q42">
        <v>0.41</v>
      </c>
      <c r="R42">
        <v>1.27</v>
      </c>
      <c r="S42">
        <v>0.63</v>
      </c>
      <c r="T42">
        <v>1.5575749090909088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1.5142235950040079</v>
      </c>
      <c r="AC42">
        <v>0.97065579541139513</v>
      </c>
      <c r="AD42">
        <v>0.88125326344468691</v>
      </c>
      <c r="AE42">
        <v>3.2808167781193309</v>
      </c>
      <c r="AF42">
        <v>0.6743507415299439</v>
      </c>
      <c r="AG42">
        <v>4.8191807294834161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1.5581580882560173</v>
      </c>
      <c r="AN42">
        <v>4.5978458414645311E-2</v>
      </c>
      <c r="AO42">
        <v>0</v>
      </c>
      <c r="AP42">
        <v>0</v>
      </c>
      <c r="AQ42">
        <v>0</v>
      </c>
      <c r="AR42">
        <v>0</v>
      </c>
      <c r="AS42">
        <v>3.0284462178368341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2.91</v>
      </c>
      <c r="AZ42">
        <v>0</v>
      </c>
      <c r="BA42">
        <v>0</v>
      </c>
      <c r="BB42">
        <v>2.8994099032882015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52.049290124190307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2.79</v>
      </c>
      <c r="L43">
        <v>9.18</v>
      </c>
      <c r="M43">
        <v>2.5595591827759963</v>
      </c>
      <c r="N43">
        <v>2.8497592484536081</v>
      </c>
      <c r="O43">
        <v>3.16</v>
      </c>
      <c r="P43">
        <v>5.0599232130813263</v>
      </c>
      <c r="Q43">
        <v>0.41</v>
      </c>
      <c r="R43">
        <v>1.27</v>
      </c>
      <c r="S43">
        <v>0.63</v>
      </c>
      <c r="T43">
        <v>1.5575749090909088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1.5142235950040079</v>
      </c>
      <c r="AC43">
        <v>0.97065579541139513</v>
      </c>
      <c r="AD43">
        <v>0.88125326344468691</v>
      </c>
      <c r="AE43">
        <v>3.2808167781193309</v>
      </c>
      <c r="AF43">
        <v>0.6743507415299439</v>
      </c>
      <c r="AG43">
        <v>4.8191807294834161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1.5581580882560173</v>
      </c>
      <c r="AN43">
        <v>4.5978458414645311E-2</v>
      </c>
      <c r="AO43">
        <v>0</v>
      </c>
      <c r="AP43">
        <v>0</v>
      </c>
      <c r="AQ43">
        <v>0</v>
      </c>
      <c r="AR43">
        <v>0</v>
      </c>
      <c r="AS43">
        <v>3.0284462178368341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2.91</v>
      </c>
      <c r="AZ43">
        <v>0</v>
      </c>
      <c r="BA43">
        <v>0</v>
      </c>
      <c r="BB43">
        <v>2.8994099032882015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52.049290124190307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2.79</v>
      </c>
      <c r="L44">
        <v>9.18</v>
      </c>
      <c r="M44">
        <v>2.5595591827759963</v>
      </c>
      <c r="N44">
        <v>2.8497592484536081</v>
      </c>
      <c r="O44">
        <v>3.16</v>
      </c>
      <c r="P44">
        <v>5.0599232130813263</v>
      </c>
      <c r="Q44">
        <v>0.41</v>
      </c>
      <c r="R44">
        <v>1.27</v>
      </c>
      <c r="S44">
        <v>0.63</v>
      </c>
      <c r="T44">
        <v>1.5575749090909088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1.5142235950040079</v>
      </c>
      <c r="AC44">
        <v>0.97065579541139513</v>
      </c>
      <c r="AD44">
        <v>0.88125326344468691</v>
      </c>
      <c r="AE44">
        <v>3.2808167781193309</v>
      </c>
      <c r="AF44">
        <v>0.6743507415299439</v>
      </c>
      <c r="AG44">
        <v>4.8191807294834161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1.5581580882560173</v>
      </c>
      <c r="AN44">
        <v>4.5978458414645311E-2</v>
      </c>
      <c r="AO44">
        <v>0</v>
      </c>
      <c r="AP44">
        <v>0</v>
      </c>
      <c r="AQ44">
        <v>0</v>
      </c>
      <c r="AR44">
        <v>0</v>
      </c>
      <c r="AS44">
        <v>3.0284462178368341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2.91</v>
      </c>
      <c r="AZ44">
        <v>0</v>
      </c>
      <c r="BA44">
        <v>0</v>
      </c>
      <c r="BB44">
        <v>2.8994099032882015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52.049290124190307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2.79</v>
      </c>
      <c r="L45">
        <v>9.18</v>
      </c>
      <c r="M45">
        <v>2.5595591827759963</v>
      </c>
      <c r="N45">
        <v>2.8497592484536081</v>
      </c>
      <c r="O45">
        <v>3.16</v>
      </c>
      <c r="P45">
        <v>5.0599232130813263</v>
      </c>
      <c r="Q45">
        <v>0.41</v>
      </c>
      <c r="R45">
        <v>1.27</v>
      </c>
      <c r="S45">
        <v>0.63</v>
      </c>
      <c r="T45">
        <v>1.5575749090909088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1.5142235950040079</v>
      </c>
      <c r="AC45">
        <v>0.97065579541139513</v>
      </c>
      <c r="AD45">
        <v>0</v>
      </c>
      <c r="AE45">
        <v>1.6404084321628869</v>
      </c>
      <c r="AF45">
        <v>0.6743507415299439</v>
      </c>
      <c r="AG45">
        <v>4.8191807294834161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1.5581580882560173</v>
      </c>
      <c r="AN45">
        <v>4.5978458414645311E-2</v>
      </c>
      <c r="AO45">
        <v>0</v>
      </c>
      <c r="AP45">
        <v>0</v>
      </c>
      <c r="AQ45">
        <v>0</v>
      </c>
      <c r="AR45">
        <v>0</v>
      </c>
      <c r="AS45">
        <v>3.0284462178368341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2.91</v>
      </c>
      <c r="AZ45">
        <v>0</v>
      </c>
      <c r="BA45">
        <v>0</v>
      </c>
      <c r="BB45">
        <v>2.8994099032882015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49.527628514789185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2.79</v>
      </c>
      <c r="L46">
        <v>9.18</v>
      </c>
      <c r="M46">
        <v>2.5595591827759963</v>
      </c>
      <c r="N46">
        <v>2.8497592484536081</v>
      </c>
      <c r="O46">
        <v>3.16</v>
      </c>
      <c r="P46">
        <v>5.0599232130813263</v>
      </c>
      <c r="Q46">
        <v>0.41</v>
      </c>
      <c r="R46">
        <v>1.27</v>
      </c>
      <c r="S46">
        <v>0.63</v>
      </c>
      <c r="T46">
        <v>1.5575749090909088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1.5142235950040079</v>
      </c>
      <c r="AC46">
        <v>0.97065579541139513</v>
      </c>
      <c r="AD46">
        <v>0</v>
      </c>
      <c r="AE46">
        <v>1.6404084321628869</v>
      </c>
      <c r="AF46">
        <v>0.6743507415299439</v>
      </c>
      <c r="AG46">
        <v>4.8191807294834161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1.5581580882560173</v>
      </c>
      <c r="AN46">
        <v>4.5978458414645311E-2</v>
      </c>
      <c r="AO46">
        <v>0</v>
      </c>
      <c r="AP46">
        <v>0</v>
      </c>
      <c r="AQ46">
        <v>0</v>
      </c>
      <c r="AR46">
        <v>0</v>
      </c>
      <c r="AS46">
        <v>3.0284462178368341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2.91</v>
      </c>
      <c r="AZ46">
        <v>0</v>
      </c>
      <c r="BA46">
        <v>0</v>
      </c>
      <c r="BB46">
        <v>2.8994099032882015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49.527628514789185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2.79</v>
      </c>
      <c r="L47">
        <v>9.18</v>
      </c>
      <c r="M47">
        <v>2.5595591827759963</v>
      </c>
      <c r="N47">
        <v>2.8497592484536081</v>
      </c>
      <c r="O47">
        <v>3.16</v>
      </c>
      <c r="P47">
        <v>5.0599232130813263</v>
      </c>
      <c r="Q47">
        <v>0.41</v>
      </c>
      <c r="R47">
        <v>1.27</v>
      </c>
      <c r="S47">
        <v>0.63</v>
      </c>
      <c r="T47">
        <v>1.5575749090909088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1.5142235950040079</v>
      </c>
      <c r="AC47">
        <v>0.97065579541139513</v>
      </c>
      <c r="AD47">
        <v>0</v>
      </c>
      <c r="AE47">
        <v>1.6404084321628869</v>
      </c>
      <c r="AF47">
        <v>0.6743507415299439</v>
      </c>
      <c r="AG47">
        <v>4.8191807294834161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1.5581580882560173</v>
      </c>
      <c r="AN47">
        <v>4.5978458414645311E-2</v>
      </c>
      <c r="AO47">
        <v>0</v>
      </c>
      <c r="AP47">
        <v>0</v>
      </c>
      <c r="AQ47">
        <v>0</v>
      </c>
      <c r="AR47">
        <v>0</v>
      </c>
      <c r="AS47">
        <v>3.0284462178368341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2.91</v>
      </c>
      <c r="AZ47">
        <v>0</v>
      </c>
      <c r="BA47">
        <v>0</v>
      </c>
      <c r="BB47">
        <v>2.8994099032882015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49.527628514789185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2.79</v>
      </c>
      <c r="L48">
        <v>9.18</v>
      </c>
      <c r="M48">
        <v>2.5595591827759963</v>
      </c>
      <c r="N48">
        <v>2.8497592484536081</v>
      </c>
      <c r="O48">
        <v>3.16</v>
      </c>
      <c r="P48">
        <v>5.0599232130813263</v>
      </c>
      <c r="Q48">
        <v>0.41</v>
      </c>
      <c r="R48">
        <v>1.27</v>
      </c>
      <c r="S48">
        <v>0.63</v>
      </c>
      <c r="T48">
        <v>1.5575749090909088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1.5142235950040079</v>
      </c>
      <c r="AC48">
        <v>0.97065579541139513</v>
      </c>
      <c r="AD48">
        <v>0</v>
      </c>
      <c r="AE48">
        <v>1.6404084321628869</v>
      </c>
      <c r="AF48">
        <v>0.6743507415299439</v>
      </c>
      <c r="AG48">
        <v>4.8191807294834161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1.5581580882560173</v>
      </c>
      <c r="AN48">
        <v>4.5978458414645311E-2</v>
      </c>
      <c r="AO48">
        <v>0</v>
      </c>
      <c r="AP48">
        <v>0</v>
      </c>
      <c r="AQ48">
        <v>0</v>
      </c>
      <c r="AR48">
        <v>0</v>
      </c>
      <c r="AS48">
        <v>3.0284462178368341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2.91</v>
      </c>
      <c r="AZ48">
        <v>0</v>
      </c>
      <c r="BA48">
        <v>0</v>
      </c>
      <c r="BB48">
        <v>2.8994099032882015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49.527628514789185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2.79</v>
      </c>
      <c r="L49">
        <v>9.18</v>
      </c>
      <c r="M49">
        <v>2.5595591827759963</v>
      </c>
      <c r="N49">
        <v>2.8497592484536081</v>
      </c>
      <c r="O49">
        <v>3.16</v>
      </c>
      <c r="P49">
        <v>5.0799229095757203</v>
      </c>
      <c r="Q49">
        <v>0.41</v>
      </c>
      <c r="R49">
        <v>1.27</v>
      </c>
      <c r="S49">
        <v>0.63</v>
      </c>
      <c r="T49">
        <v>1.5575749090909088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1.5142235950040079</v>
      </c>
      <c r="AC49">
        <v>0.97065579541139513</v>
      </c>
      <c r="AD49">
        <v>0</v>
      </c>
      <c r="AE49">
        <v>1.6404084321628869</v>
      </c>
      <c r="AF49">
        <v>0.6743507415299439</v>
      </c>
      <c r="AG49">
        <v>4.8191807294834161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1.5581580882560173</v>
      </c>
      <c r="AN49">
        <v>4.5978458414645311E-2</v>
      </c>
      <c r="AO49">
        <v>0</v>
      </c>
      <c r="AP49">
        <v>0</v>
      </c>
      <c r="AQ49">
        <v>0</v>
      </c>
      <c r="AR49">
        <v>0</v>
      </c>
      <c r="AS49">
        <v>3.0284462178368341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2.91</v>
      </c>
      <c r="AZ49">
        <v>0</v>
      </c>
      <c r="BA49">
        <v>0</v>
      </c>
      <c r="BB49">
        <v>2.8994099032882015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49.54762821128358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2.79</v>
      </c>
      <c r="L50">
        <v>9.18</v>
      </c>
      <c r="M50">
        <v>2.5595591827759963</v>
      </c>
      <c r="N50">
        <v>2.8497592484536081</v>
      </c>
      <c r="O50">
        <v>3.16</v>
      </c>
      <c r="P50">
        <v>5.0799229095757203</v>
      </c>
      <c r="Q50">
        <v>0.41</v>
      </c>
      <c r="R50">
        <v>1.27</v>
      </c>
      <c r="S50">
        <v>0.63</v>
      </c>
      <c r="T50">
        <v>1.5575749090909088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1.5142235950040079</v>
      </c>
      <c r="AC50">
        <v>0.97065579541139513</v>
      </c>
      <c r="AD50">
        <v>0</v>
      </c>
      <c r="AE50">
        <v>1.6404084321628869</v>
      </c>
      <c r="AF50">
        <v>0.6743507415299439</v>
      </c>
      <c r="AG50">
        <v>4.8191807294834161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1.5581580882560173</v>
      </c>
      <c r="AN50">
        <v>4.5978458414645311E-2</v>
      </c>
      <c r="AO50">
        <v>0</v>
      </c>
      <c r="AP50">
        <v>0</v>
      </c>
      <c r="AQ50">
        <v>0</v>
      </c>
      <c r="AR50">
        <v>0</v>
      </c>
      <c r="AS50">
        <v>3.0284462178368341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2.91</v>
      </c>
      <c r="AZ50">
        <v>0</v>
      </c>
      <c r="BA50">
        <v>0</v>
      </c>
      <c r="BB50">
        <v>2.8994099032882015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49.54762821128358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2.79</v>
      </c>
      <c r="L51">
        <v>9.18</v>
      </c>
      <c r="M51">
        <v>2.5595591827759963</v>
      </c>
      <c r="N51">
        <v>2.8497592484536081</v>
      </c>
      <c r="O51">
        <v>3.16</v>
      </c>
      <c r="P51">
        <v>5.0799229095757203</v>
      </c>
      <c r="Q51">
        <v>0.41</v>
      </c>
      <c r="R51">
        <v>1.2697518290008125</v>
      </c>
      <c r="S51">
        <v>0.63</v>
      </c>
      <c r="T51">
        <v>1.5575749090909088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1.5142235950040079</v>
      </c>
      <c r="AC51">
        <v>0.97065579541139513</v>
      </c>
      <c r="AD51">
        <v>0</v>
      </c>
      <c r="AE51">
        <v>1.6404084321628869</v>
      </c>
      <c r="AF51">
        <v>0.6743507415299439</v>
      </c>
      <c r="AG51">
        <v>4.8191807294834161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1.5581580882560173</v>
      </c>
      <c r="AN51">
        <v>4.5978458414645311E-2</v>
      </c>
      <c r="AO51">
        <v>0</v>
      </c>
      <c r="AP51">
        <v>0</v>
      </c>
      <c r="AQ51">
        <v>0</v>
      </c>
      <c r="AR51">
        <v>0</v>
      </c>
      <c r="AS51">
        <v>3.0284462178368341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2.91</v>
      </c>
      <c r="AZ51">
        <v>0</v>
      </c>
      <c r="BA51">
        <v>0</v>
      </c>
      <c r="BB51">
        <v>2.8994099032882015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49.547380040284395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2.79</v>
      </c>
      <c r="L52">
        <v>9.18</v>
      </c>
      <c r="M52">
        <v>2.5595591827759963</v>
      </c>
      <c r="N52">
        <v>2.8497592484536081</v>
      </c>
      <c r="O52">
        <v>3.16</v>
      </c>
      <c r="P52">
        <v>5.0799229095757203</v>
      </c>
      <c r="Q52">
        <v>0.41</v>
      </c>
      <c r="R52">
        <v>1.2697518290008125</v>
      </c>
      <c r="S52">
        <v>0.63</v>
      </c>
      <c r="T52">
        <v>1.5575749090909088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1.5142235950040079</v>
      </c>
      <c r="AC52">
        <v>0.97065579541139513</v>
      </c>
      <c r="AD52">
        <v>0</v>
      </c>
      <c r="AE52">
        <v>1.6404084321628869</v>
      </c>
      <c r="AF52">
        <v>0.6743507415299439</v>
      </c>
      <c r="AG52">
        <v>4.8191807294834161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1.5581580882560173</v>
      </c>
      <c r="AN52">
        <v>4.5978458414645311E-2</v>
      </c>
      <c r="AO52">
        <v>0</v>
      </c>
      <c r="AP52">
        <v>0</v>
      </c>
      <c r="AQ52">
        <v>0</v>
      </c>
      <c r="AR52">
        <v>0</v>
      </c>
      <c r="AS52">
        <v>3.0284462178368341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2.91</v>
      </c>
      <c r="AZ52">
        <v>0</v>
      </c>
      <c r="BA52">
        <v>0</v>
      </c>
      <c r="BB52">
        <v>2.8994099032882015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49.547380040284395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2.79</v>
      </c>
      <c r="L53">
        <v>9.18</v>
      </c>
      <c r="M53">
        <v>2.5595591827759963</v>
      </c>
      <c r="N53">
        <v>2.8497592484536081</v>
      </c>
      <c r="O53">
        <v>3.16</v>
      </c>
      <c r="P53">
        <v>5.21</v>
      </c>
      <c r="Q53">
        <v>0.41</v>
      </c>
      <c r="R53">
        <v>1.2697518290008125</v>
      </c>
      <c r="S53">
        <v>0.63</v>
      </c>
      <c r="T53">
        <v>1.5575749090909088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1.5142235950040079</v>
      </c>
      <c r="AC53">
        <v>0</v>
      </c>
      <c r="AD53">
        <v>0</v>
      </c>
      <c r="AE53">
        <v>1.6404084321628869</v>
      </c>
      <c r="AF53">
        <v>0.6743507415299439</v>
      </c>
      <c r="AG53">
        <v>4.8191807294834161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1.5581580882560173</v>
      </c>
      <c r="AN53">
        <v>4.5978458414645311E-2</v>
      </c>
      <c r="AO53">
        <v>0</v>
      </c>
      <c r="AP53">
        <v>0</v>
      </c>
      <c r="AQ53">
        <v>0</v>
      </c>
      <c r="AR53">
        <v>0</v>
      </c>
      <c r="AS53">
        <v>3.0284462178368341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2.91</v>
      </c>
      <c r="AZ53">
        <v>0</v>
      </c>
      <c r="BA53">
        <v>0</v>
      </c>
      <c r="BB53">
        <v>2.8994099032882015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48.706801335297271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2.79</v>
      </c>
      <c r="L54">
        <v>9.18</v>
      </c>
      <c r="M54">
        <v>2.5595591827759963</v>
      </c>
      <c r="N54">
        <v>2.8497592484536081</v>
      </c>
      <c r="O54">
        <v>3.16</v>
      </c>
      <c r="P54">
        <v>5.21</v>
      </c>
      <c r="Q54">
        <v>0.41</v>
      </c>
      <c r="R54">
        <v>1.2697518290008125</v>
      </c>
      <c r="S54">
        <v>0.63</v>
      </c>
      <c r="T54">
        <v>1.5575749090909088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1.5142235950040079</v>
      </c>
      <c r="AC54">
        <v>0</v>
      </c>
      <c r="AD54">
        <v>0</v>
      </c>
      <c r="AE54">
        <v>1.6404084321628869</v>
      </c>
      <c r="AF54">
        <v>0.6743507415299439</v>
      </c>
      <c r="AG54">
        <v>4.8191807294834161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1.5581580882560173</v>
      </c>
      <c r="AN54">
        <v>4.5978458414645311E-2</v>
      </c>
      <c r="AO54">
        <v>0</v>
      </c>
      <c r="AP54">
        <v>0</v>
      </c>
      <c r="AQ54">
        <v>0</v>
      </c>
      <c r="AR54">
        <v>0</v>
      </c>
      <c r="AS54">
        <v>3.0284462178368341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2.91</v>
      </c>
      <c r="AZ54">
        <v>0</v>
      </c>
      <c r="BA54">
        <v>0</v>
      </c>
      <c r="BB54">
        <v>2.8994099032882015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48.706801335297271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2.79</v>
      </c>
      <c r="L55">
        <v>9.18</v>
      </c>
      <c r="M55">
        <v>2.5595591827759963</v>
      </c>
      <c r="N55">
        <v>2.8497592484536081</v>
      </c>
      <c r="O55">
        <v>3.16</v>
      </c>
      <c r="P55">
        <v>5.21</v>
      </c>
      <c r="Q55">
        <v>0.41</v>
      </c>
      <c r="R55">
        <v>1.2697518290008125</v>
      </c>
      <c r="S55">
        <v>0.63</v>
      </c>
      <c r="T55">
        <v>1.5575749090909088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1.5142235950040079</v>
      </c>
      <c r="AC55">
        <v>0</v>
      </c>
      <c r="AD55">
        <v>0</v>
      </c>
      <c r="AE55">
        <v>0</v>
      </c>
      <c r="AF55">
        <v>0</v>
      </c>
      <c r="AG55">
        <v>4.8191807294834161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1.5581580882560173</v>
      </c>
      <c r="AN55">
        <v>4.5978458414645311E-2</v>
      </c>
      <c r="AO55">
        <v>0</v>
      </c>
      <c r="AP55">
        <v>0</v>
      </c>
      <c r="AQ55">
        <v>0</v>
      </c>
      <c r="AR55">
        <v>0</v>
      </c>
      <c r="AS55">
        <v>3.0284462178368341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2.91</v>
      </c>
      <c r="AZ55">
        <v>0</v>
      </c>
      <c r="BA55">
        <v>0</v>
      </c>
      <c r="BB55">
        <v>2.8994099032882015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46.392042161604451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2.79</v>
      </c>
      <c r="L56">
        <v>9.18</v>
      </c>
      <c r="M56">
        <v>2.5595591827759963</v>
      </c>
      <c r="N56">
        <v>2.8497592484536081</v>
      </c>
      <c r="O56">
        <v>3.16</v>
      </c>
      <c r="P56">
        <v>5.21</v>
      </c>
      <c r="Q56">
        <v>0.41</v>
      </c>
      <c r="R56">
        <v>1.2697518290008125</v>
      </c>
      <c r="S56">
        <v>0.63</v>
      </c>
      <c r="T56">
        <v>1.5575749090909088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1.5142235950040079</v>
      </c>
      <c r="AC56">
        <v>0</v>
      </c>
      <c r="AD56">
        <v>0</v>
      </c>
      <c r="AE56">
        <v>0</v>
      </c>
      <c r="AF56">
        <v>0</v>
      </c>
      <c r="AG56">
        <v>4.8191807294834161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1.5581580882560173</v>
      </c>
      <c r="AN56">
        <v>4.5978458414645311E-2</v>
      </c>
      <c r="AO56">
        <v>0</v>
      </c>
      <c r="AP56">
        <v>0</v>
      </c>
      <c r="AQ56">
        <v>0</v>
      </c>
      <c r="AR56">
        <v>0</v>
      </c>
      <c r="AS56">
        <v>3.0284462178368341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2.91</v>
      </c>
      <c r="AZ56">
        <v>0</v>
      </c>
      <c r="BA56">
        <v>0</v>
      </c>
      <c r="BB56">
        <v>2.8994099032882015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46.392042161604451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2.79</v>
      </c>
      <c r="L57">
        <v>9.18</v>
      </c>
      <c r="M57">
        <v>2.5595591827759963</v>
      </c>
      <c r="N57">
        <v>2.8497592484536081</v>
      </c>
      <c r="O57">
        <v>3.16</v>
      </c>
      <c r="P57">
        <v>5.21</v>
      </c>
      <c r="Q57">
        <v>0.41</v>
      </c>
      <c r="R57">
        <v>1.2697518290008125</v>
      </c>
      <c r="S57">
        <v>0.63</v>
      </c>
      <c r="T57">
        <v>1.5575749090909088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1.5142235950040079</v>
      </c>
      <c r="AC57">
        <v>0</v>
      </c>
      <c r="AD57">
        <v>0</v>
      </c>
      <c r="AE57">
        <v>0</v>
      </c>
      <c r="AF57">
        <v>0</v>
      </c>
      <c r="AG57">
        <v>4.8191807294834161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1.5581580882560173</v>
      </c>
      <c r="AN57">
        <v>4.5978458414645311E-2</v>
      </c>
      <c r="AO57">
        <v>0</v>
      </c>
      <c r="AP57">
        <v>0</v>
      </c>
      <c r="AQ57">
        <v>0</v>
      </c>
      <c r="AR57">
        <v>0</v>
      </c>
      <c r="AS57">
        <v>3.0284462178368341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2.91</v>
      </c>
      <c r="AZ57">
        <v>0</v>
      </c>
      <c r="BA57">
        <v>0</v>
      </c>
      <c r="BB57">
        <v>2.8994099032882015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46.392042161604451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2.79</v>
      </c>
      <c r="L58">
        <v>9.18</v>
      </c>
      <c r="M58">
        <v>2.5595591827759963</v>
      </c>
      <c r="N58">
        <v>2.8497592484536081</v>
      </c>
      <c r="O58">
        <v>3.16</v>
      </c>
      <c r="P58">
        <v>5.21</v>
      </c>
      <c r="Q58">
        <v>0.41</v>
      </c>
      <c r="R58">
        <v>1.2697518290008125</v>
      </c>
      <c r="S58">
        <v>0.63</v>
      </c>
      <c r="T58">
        <v>1.5575749090909088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1.5142235950040079</v>
      </c>
      <c r="AC58">
        <v>0</v>
      </c>
      <c r="AD58">
        <v>0</v>
      </c>
      <c r="AE58">
        <v>0</v>
      </c>
      <c r="AF58">
        <v>0</v>
      </c>
      <c r="AG58">
        <v>4.8191807294834161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1.5581580882560173</v>
      </c>
      <c r="AN58">
        <v>4.5978458414645311E-2</v>
      </c>
      <c r="AO58">
        <v>0</v>
      </c>
      <c r="AP58">
        <v>0</v>
      </c>
      <c r="AQ58">
        <v>0</v>
      </c>
      <c r="AR58">
        <v>0</v>
      </c>
      <c r="AS58">
        <v>3.0284462178368341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2.91</v>
      </c>
      <c r="AZ58">
        <v>0</v>
      </c>
      <c r="BA58">
        <v>0</v>
      </c>
      <c r="BB58">
        <v>2.8994099032882015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46.392042161604451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2.79</v>
      </c>
      <c r="L59">
        <v>9.18</v>
      </c>
      <c r="M59">
        <v>2.56</v>
      </c>
      <c r="N59">
        <v>2.8496173688046653</v>
      </c>
      <c r="O59">
        <v>3.16</v>
      </c>
      <c r="P59">
        <v>4.97</v>
      </c>
      <c r="Q59">
        <v>0.41</v>
      </c>
      <c r="R59">
        <v>1.2697518290008125</v>
      </c>
      <c r="S59">
        <v>0.63</v>
      </c>
      <c r="T59">
        <v>1.56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1.5142235950040079</v>
      </c>
      <c r="AC59">
        <v>0</v>
      </c>
      <c r="AD59">
        <v>0</v>
      </c>
      <c r="AE59">
        <v>0</v>
      </c>
      <c r="AF59">
        <v>0</v>
      </c>
      <c r="AG59">
        <v>4.8191807294834161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1.5581580882560173</v>
      </c>
      <c r="AN59">
        <v>4.5978458414645311E-2</v>
      </c>
      <c r="AO59">
        <v>0</v>
      </c>
      <c r="AP59">
        <v>0</v>
      </c>
      <c r="AQ59">
        <v>0</v>
      </c>
      <c r="AR59">
        <v>0</v>
      </c>
      <c r="AS59">
        <v>3.0284462178368341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2.91</v>
      </c>
      <c r="AZ59">
        <v>0</v>
      </c>
      <c r="BA59">
        <v>0</v>
      </c>
      <c r="BB59">
        <v>2.7077073795620441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45.963063666362437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2.79</v>
      </c>
      <c r="L60">
        <v>9.18</v>
      </c>
      <c r="M60">
        <v>2.56</v>
      </c>
      <c r="N60">
        <v>2.8496173688046653</v>
      </c>
      <c r="O60">
        <v>3.16</v>
      </c>
      <c r="P60">
        <v>4.939834265860588</v>
      </c>
      <c r="Q60">
        <v>0.41</v>
      </c>
      <c r="R60">
        <v>1.2698377829252152</v>
      </c>
      <c r="S60">
        <v>0.63</v>
      </c>
      <c r="T60">
        <v>1.56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4.8191807294834161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1.5581580882560173</v>
      </c>
      <c r="AN60">
        <v>4.5978458414645311E-2</v>
      </c>
      <c r="AO60">
        <v>0</v>
      </c>
      <c r="AP60">
        <v>0</v>
      </c>
      <c r="AQ60">
        <v>0</v>
      </c>
      <c r="AR60">
        <v>0</v>
      </c>
      <c r="AS60">
        <v>3.0284462178368341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2.91</v>
      </c>
      <c r="AZ60">
        <v>0</v>
      </c>
      <c r="BA60">
        <v>0</v>
      </c>
      <c r="BB60">
        <v>2.7077073795620441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44.418760291143421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2.79</v>
      </c>
      <c r="L61">
        <v>9.18</v>
      </c>
      <c r="M61">
        <v>2.419902348002708</v>
      </c>
      <c r="N61">
        <v>2.6909865681057847</v>
      </c>
      <c r="O61">
        <v>2.9899008181665692</v>
      </c>
      <c r="P61">
        <v>4.93</v>
      </c>
      <c r="Q61">
        <v>0.41</v>
      </c>
      <c r="R61">
        <v>1.2698377829252152</v>
      </c>
      <c r="S61">
        <v>0.63</v>
      </c>
      <c r="T61">
        <v>1.56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4.8191807294834161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1.5581580882560173</v>
      </c>
      <c r="AN61">
        <v>4.5978458414645311E-2</v>
      </c>
      <c r="AO61">
        <v>0</v>
      </c>
      <c r="AP61">
        <v>0</v>
      </c>
      <c r="AQ61">
        <v>0</v>
      </c>
      <c r="AR61">
        <v>0</v>
      </c>
      <c r="AS61">
        <v>3.0284462178368341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2.91</v>
      </c>
      <c r="AZ61">
        <v>0</v>
      </c>
      <c r="BA61">
        <v>0</v>
      </c>
      <c r="BB61">
        <v>2.7077073795620441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43.940098390753228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2.79</v>
      </c>
      <c r="L62">
        <v>9.18</v>
      </c>
      <c r="M62">
        <v>2.4103502584826981</v>
      </c>
      <c r="N62">
        <v>2.6897529000441502</v>
      </c>
      <c r="O62">
        <v>2.99</v>
      </c>
      <c r="P62">
        <v>4.9198133022847115</v>
      </c>
      <c r="Q62">
        <v>0.41</v>
      </c>
      <c r="R62">
        <v>1.2698377829252152</v>
      </c>
      <c r="S62">
        <v>0.63</v>
      </c>
      <c r="T62">
        <v>1.56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4.8191807294834161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1.5581580882560173</v>
      </c>
      <c r="AN62">
        <v>4.5978458414645311E-2</v>
      </c>
      <c r="AO62">
        <v>0</v>
      </c>
      <c r="AP62">
        <v>0</v>
      </c>
      <c r="AQ62">
        <v>0</v>
      </c>
      <c r="AR62">
        <v>0</v>
      </c>
      <c r="AS62">
        <v>3.0284462178368341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2.91</v>
      </c>
      <c r="AZ62">
        <v>0</v>
      </c>
      <c r="BA62">
        <v>0</v>
      </c>
      <c r="BB62">
        <v>2.7077073795620441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43.919225117289734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2.79</v>
      </c>
      <c r="L63">
        <v>9.18</v>
      </c>
      <c r="M63">
        <v>2.44</v>
      </c>
      <c r="N63">
        <v>2.7200012582700537</v>
      </c>
      <c r="O63">
        <v>3.02</v>
      </c>
      <c r="P63">
        <v>4.9699714016357843</v>
      </c>
      <c r="Q63">
        <v>0.41</v>
      </c>
      <c r="R63">
        <v>1.2698377829252152</v>
      </c>
      <c r="S63">
        <v>0.63</v>
      </c>
      <c r="T63">
        <v>1.56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4.8191807294834161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1.5581580882560173</v>
      </c>
      <c r="AN63">
        <v>4.5978458414645311E-2</v>
      </c>
      <c r="AO63">
        <v>0</v>
      </c>
      <c r="AP63">
        <v>0</v>
      </c>
      <c r="AQ63">
        <v>0</v>
      </c>
      <c r="AR63">
        <v>0</v>
      </c>
      <c r="AS63">
        <v>3.0284462178368341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2.91</v>
      </c>
      <c r="AZ63">
        <v>0</v>
      </c>
      <c r="BA63">
        <v>0</v>
      </c>
      <c r="BB63">
        <v>2.7077073795620441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44.059281316384009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2.79</v>
      </c>
      <c r="L64">
        <v>9.1799990185566998</v>
      </c>
      <c r="M64">
        <v>2.48</v>
      </c>
      <c r="N64">
        <v>2.76</v>
      </c>
      <c r="O64">
        <v>3.07</v>
      </c>
      <c r="P64">
        <v>5.05</v>
      </c>
      <c r="Q64">
        <v>0.41</v>
      </c>
      <c r="R64">
        <v>1.2698377829252152</v>
      </c>
      <c r="S64">
        <v>0.63</v>
      </c>
      <c r="T64">
        <v>1.56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4.8191807294834161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1.5581580882560173</v>
      </c>
      <c r="AN64">
        <v>4.5978458414645311E-2</v>
      </c>
      <c r="AO64">
        <v>0</v>
      </c>
      <c r="AP64">
        <v>0</v>
      </c>
      <c r="AQ64">
        <v>0</v>
      </c>
      <c r="AR64">
        <v>0</v>
      </c>
      <c r="AS64">
        <v>3.0284462178368341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2.91</v>
      </c>
      <c r="AZ64">
        <v>0</v>
      </c>
      <c r="BA64">
        <v>0</v>
      </c>
      <c r="BB64">
        <v>2.7077073795620441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44.269307675034874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2.79</v>
      </c>
      <c r="L65">
        <v>9.18</v>
      </c>
      <c r="M65">
        <v>2.5398833046749059</v>
      </c>
      <c r="N65">
        <v>2.83</v>
      </c>
      <c r="O65">
        <v>3.1398821653486699</v>
      </c>
      <c r="P65">
        <v>5.1796978813630039</v>
      </c>
      <c r="Q65">
        <v>0.41</v>
      </c>
      <c r="R65">
        <v>1.2697272588274484</v>
      </c>
      <c r="S65">
        <v>0.63</v>
      </c>
      <c r="T65">
        <v>1.56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1.6404084321628869</v>
      </c>
      <c r="AF65">
        <v>0</v>
      </c>
      <c r="AG65">
        <v>4.8191807294834161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1.5581580882560173</v>
      </c>
      <c r="AN65">
        <v>4.5978458414645311E-2</v>
      </c>
      <c r="AO65">
        <v>0</v>
      </c>
      <c r="AP65">
        <v>0</v>
      </c>
      <c r="AQ65">
        <v>0</v>
      </c>
      <c r="AR65">
        <v>0</v>
      </c>
      <c r="AS65">
        <v>3.0284462178368341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2.91</v>
      </c>
      <c r="AZ65">
        <v>0</v>
      </c>
      <c r="BA65">
        <v>0</v>
      </c>
      <c r="BB65">
        <v>2.7077073795620441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46.239069915929868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2.79</v>
      </c>
      <c r="L66">
        <v>9.18</v>
      </c>
      <c r="M66">
        <v>2.5599963909003525</v>
      </c>
      <c r="N66">
        <v>2.8499854162846905</v>
      </c>
      <c r="O66">
        <v>3.1610296500700934</v>
      </c>
      <c r="P66">
        <v>5.21</v>
      </c>
      <c r="Q66">
        <v>0.41</v>
      </c>
      <c r="R66">
        <v>1.2697272588274484</v>
      </c>
      <c r="S66">
        <v>0.63</v>
      </c>
      <c r="T66">
        <v>1.56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1.6404084321628869</v>
      </c>
      <c r="AF66">
        <v>0</v>
      </c>
      <c r="AG66">
        <v>4.8191807294834161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1.5581580882560173</v>
      </c>
      <c r="AN66">
        <v>4.5978458414645311E-2</v>
      </c>
      <c r="AO66">
        <v>0</v>
      </c>
      <c r="AP66">
        <v>0</v>
      </c>
      <c r="AQ66">
        <v>0</v>
      </c>
      <c r="AR66">
        <v>0</v>
      </c>
      <c r="AS66">
        <v>3.0284462178368341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2.91</v>
      </c>
      <c r="AZ66">
        <v>0</v>
      </c>
      <c r="BA66">
        <v>0</v>
      </c>
      <c r="BB66">
        <v>2.7077073795620441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46.330618021798422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2.79</v>
      </c>
      <c r="L67">
        <v>9.18</v>
      </c>
      <c r="M67">
        <v>2.5599963909003525</v>
      </c>
      <c r="N67">
        <v>2.8499854162846905</v>
      </c>
      <c r="O67">
        <v>3.1610296500700934</v>
      </c>
      <c r="P67">
        <v>5.21</v>
      </c>
      <c r="Q67">
        <v>0.41</v>
      </c>
      <c r="R67">
        <v>1.2697944600889821</v>
      </c>
      <c r="S67">
        <v>0.63</v>
      </c>
      <c r="T67">
        <v>1.56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0.88125326344468691</v>
      </c>
      <c r="AE67">
        <v>1.6404084321628869</v>
      </c>
      <c r="AF67">
        <v>0</v>
      </c>
      <c r="AG67">
        <v>4.8191807294834161</v>
      </c>
      <c r="AH67">
        <v>1.3527883738507271</v>
      </c>
      <c r="AI67">
        <v>0</v>
      </c>
      <c r="AJ67">
        <v>0</v>
      </c>
      <c r="AK67">
        <v>0</v>
      </c>
      <c r="AL67">
        <v>0</v>
      </c>
      <c r="AM67">
        <v>1.5581580882560173</v>
      </c>
      <c r="AN67">
        <v>4.5978458414645311E-2</v>
      </c>
      <c r="AO67">
        <v>0</v>
      </c>
      <c r="AP67">
        <v>0</v>
      </c>
      <c r="AQ67">
        <v>0</v>
      </c>
      <c r="AR67">
        <v>0</v>
      </c>
      <c r="AS67">
        <v>3.0284462178368341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2.91</v>
      </c>
      <c r="AZ67">
        <v>0</v>
      </c>
      <c r="BA67">
        <v>0.34925194029850748</v>
      </c>
      <c r="BB67">
        <v>2.7094485647969053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48.915719985888742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2.79</v>
      </c>
      <c r="L68">
        <v>9.18</v>
      </c>
      <c r="M68">
        <v>2.5599963909003525</v>
      </c>
      <c r="N68">
        <v>2.8499854162846905</v>
      </c>
      <c r="O68">
        <v>3.1610296500700934</v>
      </c>
      <c r="P68">
        <v>5.21</v>
      </c>
      <c r="Q68">
        <v>0.41</v>
      </c>
      <c r="R68">
        <v>1.2697913501161888</v>
      </c>
      <c r="S68">
        <v>0.63</v>
      </c>
      <c r="T68">
        <v>1.56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0.88125326344468691</v>
      </c>
      <c r="AE68">
        <v>1.6404084321628869</v>
      </c>
      <c r="AF68">
        <v>0</v>
      </c>
      <c r="AG68">
        <v>4.8191807294834161</v>
      </c>
      <c r="AH68">
        <v>1.8600840337076803</v>
      </c>
      <c r="AI68">
        <v>0</v>
      </c>
      <c r="AJ68">
        <v>0</v>
      </c>
      <c r="AK68">
        <v>0</v>
      </c>
      <c r="AL68">
        <v>0</v>
      </c>
      <c r="AM68">
        <v>1.5581580882560173</v>
      </c>
      <c r="AN68">
        <v>4.5978458414645311E-2</v>
      </c>
      <c r="AO68">
        <v>0</v>
      </c>
      <c r="AP68">
        <v>0</v>
      </c>
      <c r="AQ68">
        <v>0</v>
      </c>
      <c r="AR68">
        <v>0</v>
      </c>
      <c r="AS68">
        <v>3.0284462178368341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2.91</v>
      </c>
      <c r="AZ68">
        <v>0</v>
      </c>
      <c r="BA68">
        <v>0.47803885714285721</v>
      </c>
      <c r="BB68">
        <v>2.7094485647969053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49.551799452617246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2.79</v>
      </c>
      <c r="L69">
        <v>9.18</v>
      </c>
      <c r="M69">
        <v>2.5599963909003525</v>
      </c>
      <c r="N69">
        <v>2.8499854162846905</v>
      </c>
      <c r="O69">
        <v>3.1610296500700934</v>
      </c>
      <c r="P69">
        <v>5.21</v>
      </c>
      <c r="Q69">
        <v>0.3</v>
      </c>
      <c r="R69">
        <v>1.2697485499653818</v>
      </c>
      <c r="S69">
        <v>0.54994147794741299</v>
      </c>
      <c r="T69">
        <v>1.560867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0.88125326344468691</v>
      </c>
      <c r="AE69">
        <v>1.6404084321628869</v>
      </c>
      <c r="AF69">
        <v>0</v>
      </c>
      <c r="AG69">
        <v>4.8191807294834161</v>
      </c>
      <c r="AH69">
        <v>1.8600840337076803</v>
      </c>
      <c r="AI69">
        <v>0</v>
      </c>
      <c r="AJ69">
        <v>0</v>
      </c>
      <c r="AK69">
        <v>0</v>
      </c>
      <c r="AL69">
        <v>0</v>
      </c>
      <c r="AM69">
        <v>1.5581580882560173</v>
      </c>
      <c r="AN69">
        <v>4.5978458414645311E-2</v>
      </c>
      <c r="AO69">
        <v>0</v>
      </c>
      <c r="AP69">
        <v>0</v>
      </c>
      <c r="AQ69">
        <v>0</v>
      </c>
      <c r="AR69">
        <v>0</v>
      </c>
      <c r="AS69">
        <v>3.0284462178368341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2.91</v>
      </c>
      <c r="AZ69">
        <v>0</v>
      </c>
      <c r="BA69">
        <v>0.47803885714285721</v>
      </c>
      <c r="BB69">
        <v>2.7094485647969053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49.362565130413856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2.79</v>
      </c>
      <c r="L70">
        <v>9.18</v>
      </c>
      <c r="M70">
        <v>2.5599963909003525</v>
      </c>
      <c r="N70">
        <v>2.8499854162846905</v>
      </c>
      <c r="O70">
        <v>3.1610296500700934</v>
      </c>
      <c r="P70">
        <v>5.21</v>
      </c>
      <c r="Q70">
        <v>0.34125241014588742</v>
      </c>
      <c r="R70">
        <v>1.2697485499653818</v>
      </c>
      <c r="S70">
        <v>0.6198646784638554</v>
      </c>
      <c r="T70">
        <v>1.5609230000000003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0.88125326344468691</v>
      </c>
      <c r="AE70">
        <v>1.6404084321628869</v>
      </c>
      <c r="AF70">
        <v>0</v>
      </c>
      <c r="AG70">
        <v>4.8191807294834161</v>
      </c>
      <c r="AH70">
        <v>1.8600840337076803</v>
      </c>
      <c r="AI70">
        <v>0</v>
      </c>
      <c r="AJ70">
        <v>0</v>
      </c>
      <c r="AK70">
        <v>0</v>
      </c>
      <c r="AL70">
        <v>0</v>
      </c>
      <c r="AM70">
        <v>1.5581580882560173</v>
      </c>
      <c r="AN70">
        <v>4.5978458414645311E-2</v>
      </c>
      <c r="AO70">
        <v>0</v>
      </c>
      <c r="AP70">
        <v>0</v>
      </c>
      <c r="AQ70">
        <v>0</v>
      </c>
      <c r="AR70">
        <v>0</v>
      </c>
      <c r="AS70">
        <v>3.0284462178368341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2.91</v>
      </c>
      <c r="AZ70">
        <v>0</v>
      </c>
      <c r="BA70">
        <v>0.47803885714285721</v>
      </c>
      <c r="BB70">
        <v>2.7094485647969053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49.473796741076185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2.79</v>
      </c>
      <c r="L71">
        <v>9.18</v>
      </c>
      <c r="M71">
        <v>2.5599963909003525</v>
      </c>
      <c r="N71">
        <v>2.8499854162846905</v>
      </c>
      <c r="O71">
        <v>3.1610296500700934</v>
      </c>
      <c r="P71">
        <v>5.21</v>
      </c>
      <c r="Q71">
        <v>0.41</v>
      </c>
      <c r="R71">
        <v>1.2697485499653818</v>
      </c>
      <c r="S71">
        <v>0.6298423228346457</v>
      </c>
      <c r="T71">
        <v>1.5609230000000003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0.88125326344468691</v>
      </c>
      <c r="AE71">
        <v>1.6404084321628869</v>
      </c>
      <c r="AF71">
        <v>0.6743507415299439</v>
      </c>
      <c r="AG71">
        <v>4.8191807294834161</v>
      </c>
      <c r="AH71">
        <v>3.3819710132785401</v>
      </c>
      <c r="AI71">
        <v>0</v>
      </c>
      <c r="AJ71">
        <v>0</v>
      </c>
      <c r="AK71">
        <v>0</v>
      </c>
      <c r="AL71">
        <v>0</v>
      </c>
      <c r="AM71">
        <v>1.5581580882560173</v>
      </c>
      <c r="AN71">
        <v>4.5978458414645311E-2</v>
      </c>
      <c r="AO71">
        <v>0</v>
      </c>
      <c r="AP71">
        <v>0</v>
      </c>
      <c r="AQ71">
        <v>0</v>
      </c>
      <c r="AR71">
        <v>0</v>
      </c>
      <c r="AS71">
        <v>3.0284462178368341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2.91</v>
      </c>
      <c r="AZ71">
        <v>0</v>
      </c>
      <c r="BA71">
        <v>0.87161538095238111</v>
      </c>
      <c r="BB71">
        <v>2.7094485647969053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52.142336220211419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2.79</v>
      </c>
      <c r="L72">
        <v>9.18</v>
      </c>
      <c r="M72">
        <v>2.5599963909003525</v>
      </c>
      <c r="N72">
        <v>2.8499854162846905</v>
      </c>
      <c r="O72">
        <v>3.1610296500700934</v>
      </c>
      <c r="P72">
        <v>5.21</v>
      </c>
      <c r="Q72">
        <v>0.41</v>
      </c>
      <c r="R72">
        <v>1.2697485499653818</v>
      </c>
      <c r="S72">
        <v>0.6298423228346457</v>
      </c>
      <c r="T72">
        <v>1.5609230000000003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0.88125326344468691</v>
      </c>
      <c r="AE72">
        <v>1.6404084321628869</v>
      </c>
      <c r="AF72">
        <v>0.6743507415299439</v>
      </c>
      <c r="AG72">
        <v>4.8191807294834161</v>
      </c>
      <c r="AH72">
        <v>3.3819710132785401</v>
      </c>
      <c r="AI72">
        <v>0</v>
      </c>
      <c r="AJ72">
        <v>0</v>
      </c>
      <c r="AK72">
        <v>0</v>
      </c>
      <c r="AL72">
        <v>0</v>
      </c>
      <c r="AM72">
        <v>1.5581580882560173</v>
      </c>
      <c r="AN72">
        <v>4.5978458414645311E-2</v>
      </c>
      <c r="AO72">
        <v>0</v>
      </c>
      <c r="AP72">
        <v>0</v>
      </c>
      <c r="AQ72">
        <v>0</v>
      </c>
      <c r="AR72">
        <v>0</v>
      </c>
      <c r="AS72">
        <v>3.0284462178368341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2.91</v>
      </c>
      <c r="AZ72">
        <v>0</v>
      </c>
      <c r="BA72">
        <v>0.87161538095238111</v>
      </c>
      <c r="BB72">
        <v>2.7094485647969053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52.142336220211419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2.7899857693847512</v>
      </c>
      <c r="L73">
        <v>9.18</v>
      </c>
      <c r="M73">
        <v>2.5599963909003525</v>
      </c>
      <c r="N73">
        <v>2.8499854162846905</v>
      </c>
      <c r="O73">
        <v>3.1610296500700934</v>
      </c>
      <c r="P73">
        <v>5.21</v>
      </c>
      <c r="Q73">
        <v>0.40997454953560369</v>
      </c>
      <c r="R73">
        <v>1.2697485499653818</v>
      </c>
      <c r="S73">
        <v>0.62985360224438902</v>
      </c>
      <c r="T73">
        <v>1.5609230000000003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0.88125326344468691</v>
      </c>
      <c r="AE73">
        <v>1.6404084321628869</v>
      </c>
      <c r="AF73">
        <v>0.6743507415299439</v>
      </c>
      <c r="AG73">
        <v>4.8191807294834161</v>
      </c>
      <c r="AH73">
        <v>3.3819710132785401</v>
      </c>
      <c r="AI73">
        <v>0</v>
      </c>
      <c r="AJ73">
        <v>0</v>
      </c>
      <c r="AK73">
        <v>0</v>
      </c>
      <c r="AL73">
        <v>0</v>
      </c>
      <c r="AM73">
        <v>1.5581580882560173</v>
      </c>
      <c r="AN73">
        <v>4.5978458414645311E-2</v>
      </c>
      <c r="AO73">
        <v>0</v>
      </c>
      <c r="AP73">
        <v>0</v>
      </c>
      <c r="AQ73">
        <v>1.2138311838972862</v>
      </c>
      <c r="AR73">
        <v>0</v>
      </c>
      <c r="AS73">
        <v>3.0284462178368341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2.91</v>
      </c>
      <c r="AZ73">
        <v>0.97867672928176785</v>
      </c>
      <c r="BA73">
        <v>0.9</v>
      </c>
      <c r="BB73">
        <v>2.7094485647969053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54.363200350768189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2.7899857693847512</v>
      </c>
      <c r="L74">
        <v>9.18</v>
      </c>
      <c r="M74">
        <v>2.5599963909003525</v>
      </c>
      <c r="N74">
        <v>2.8499854162846905</v>
      </c>
      <c r="O74">
        <v>3.1610296500700934</v>
      </c>
      <c r="P74">
        <v>5.21</v>
      </c>
      <c r="Q74">
        <v>0.40997454953560369</v>
      </c>
      <c r="R74">
        <v>1.2697485499653818</v>
      </c>
      <c r="S74">
        <v>0.62985360224438902</v>
      </c>
      <c r="T74">
        <v>1.5609230000000003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0.38315373817197196</v>
      </c>
      <c r="AC74">
        <v>0.97065579541139513</v>
      </c>
      <c r="AD74">
        <v>0.88125326344468691</v>
      </c>
      <c r="AE74">
        <v>1.6404084321628869</v>
      </c>
      <c r="AF74">
        <v>0.6743507415299439</v>
      </c>
      <c r="AG74">
        <v>4.8191807294834161</v>
      </c>
      <c r="AH74">
        <v>5.4111536527063526</v>
      </c>
      <c r="AI74">
        <v>0</v>
      </c>
      <c r="AJ74">
        <v>0</v>
      </c>
      <c r="AK74">
        <v>0</v>
      </c>
      <c r="AL74">
        <v>0</v>
      </c>
      <c r="AM74">
        <v>1.5581580882560173</v>
      </c>
      <c r="AN74">
        <v>4.5978458414645311E-2</v>
      </c>
      <c r="AO74">
        <v>0</v>
      </c>
      <c r="AP74">
        <v>0</v>
      </c>
      <c r="AQ74">
        <v>2.4276624774542785</v>
      </c>
      <c r="AR74">
        <v>0</v>
      </c>
      <c r="AS74">
        <v>3.0284462178368341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2.91</v>
      </c>
      <c r="AZ74">
        <v>1.9573534585635357</v>
      </c>
      <c r="BA74">
        <v>1.4496816541353381</v>
      </c>
      <c r="BB74">
        <v>2.7094485647969053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60.48838220075347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2.79</v>
      </c>
      <c r="L75">
        <v>9.18</v>
      </c>
      <c r="M75">
        <v>2.5599963909003525</v>
      </c>
      <c r="N75">
        <v>2.8499854162846905</v>
      </c>
      <c r="O75">
        <v>3.1610296500700934</v>
      </c>
      <c r="P75">
        <v>5.21</v>
      </c>
      <c r="Q75">
        <v>0.40997454953560369</v>
      </c>
      <c r="R75">
        <v>1.2697485499653818</v>
      </c>
      <c r="S75">
        <v>0.62985360224438902</v>
      </c>
      <c r="T75">
        <v>1.5609230000000003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1.5142235950040079</v>
      </c>
      <c r="AC75">
        <v>0.97065579541139513</v>
      </c>
      <c r="AD75">
        <v>0.88125326344468691</v>
      </c>
      <c r="AE75">
        <v>3.2808167781193309</v>
      </c>
      <c r="AF75">
        <v>0.6743507415299439</v>
      </c>
      <c r="AG75">
        <v>4.8191807294834161</v>
      </c>
      <c r="AH75">
        <v>6.3411957088860529</v>
      </c>
      <c r="AI75">
        <v>0</v>
      </c>
      <c r="AJ75">
        <v>0</v>
      </c>
      <c r="AK75">
        <v>0</v>
      </c>
      <c r="AL75">
        <v>0</v>
      </c>
      <c r="AM75">
        <v>1.5581580882560173</v>
      </c>
      <c r="AN75">
        <v>4.5978458414645311E-2</v>
      </c>
      <c r="AO75">
        <v>0</v>
      </c>
      <c r="AP75">
        <v>0</v>
      </c>
      <c r="AQ75">
        <v>4.8553250645682633</v>
      </c>
      <c r="AR75">
        <v>0</v>
      </c>
      <c r="AS75">
        <v>3.0284462178368341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2.91</v>
      </c>
      <c r="AZ75">
        <v>1.9573534585635357</v>
      </c>
      <c r="BA75">
        <v>1.6873525144694534</v>
      </c>
      <c r="BB75">
        <v>2.7094485647969053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66.855250137784992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2.79</v>
      </c>
      <c r="L76">
        <v>9.18</v>
      </c>
      <c r="M76">
        <v>2.5599963909003525</v>
      </c>
      <c r="N76">
        <v>2.8499854162846905</v>
      </c>
      <c r="O76">
        <v>3.1610296500700934</v>
      </c>
      <c r="P76">
        <v>5.21</v>
      </c>
      <c r="Q76">
        <v>0.40997454953560369</v>
      </c>
      <c r="R76">
        <v>1.2697485499653818</v>
      </c>
      <c r="S76">
        <v>0.62985360224438902</v>
      </c>
      <c r="T76">
        <v>1.5609230000000003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3.0284471900080159</v>
      </c>
      <c r="AC76">
        <v>1.9413117643202127</v>
      </c>
      <c r="AD76">
        <v>1.7625066951391439</v>
      </c>
      <c r="AE76">
        <v>3.2808167781193309</v>
      </c>
      <c r="AF76">
        <v>0.6743507415299439</v>
      </c>
      <c r="AG76">
        <v>4.8191807294834161</v>
      </c>
      <c r="AH76">
        <v>9.300420325841845</v>
      </c>
      <c r="AI76">
        <v>0</v>
      </c>
      <c r="AJ76">
        <v>0</v>
      </c>
      <c r="AK76">
        <v>0</v>
      </c>
      <c r="AL76">
        <v>0</v>
      </c>
      <c r="AM76">
        <v>1.5581580882560173</v>
      </c>
      <c r="AN76">
        <v>4.5978458414645311E-2</v>
      </c>
      <c r="AO76">
        <v>0</v>
      </c>
      <c r="AP76">
        <v>0</v>
      </c>
      <c r="AQ76">
        <v>4.8553250645682633</v>
      </c>
      <c r="AR76">
        <v>0</v>
      </c>
      <c r="AS76">
        <v>3.0284462178368341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2.91</v>
      </c>
      <c r="AZ76">
        <v>2.2699858803827753</v>
      </c>
      <c r="BA76">
        <v>2.48</v>
      </c>
      <c r="BB76">
        <v>2.7094485647969053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74.285887657697856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2.79</v>
      </c>
      <c r="L77">
        <v>9.18</v>
      </c>
      <c r="M77">
        <v>2.5599963909003525</v>
      </c>
      <c r="N77">
        <v>2.8499854162846905</v>
      </c>
      <c r="O77">
        <v>3.1610296500700934</v>
      </c>
      <c r="P77">
        <v>5.21</v>
      </c>
      <c r="Q77">
        <v>0.40997682392228296</v>
      </c>
      <c r="R77">
        <v>1.269788782136231</v>
      </c>
      <c r="S77">
        <v>0.62986353569694031</v>
      </c>
      <c r="T77">
        <v>1.5609230000000003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4.643823446455281</v>
      </c>
      <c r="AC77">
        <v>2.914905044598306</v>
      </c>
      <c r="AD77">
        <v>2.6437599585838312</v>
      </c>
      <c r="AE77">
        <v>4.9212250378693323</v>
      </c>
      <c r="AF77">
        <v>0.75864451789993836</v>
      </c>
      <c r="AG77">
        <v>4.8191807294834161</v>
      </c>
      <c r="AH77">
        <v>12.090546415729225</v>
      </c>
      <c r="AI77">
        <v>0</v>
      </c>
      <c r="AJ77">
        <v>0</v>
      </c>
      <c r="AK77">
        <v>0</v>
      </c>
      <c r="AL77">
        <v>0</v>
      </c>
      <c r="AM77">
        <v>1.6092451497277223</v>
      </c>
      <c r="AN77">
        <v>4.5978458414645311E-2</v>
      </c>
      <c r="AO77">
        <v>0</v>
      </c>
      <c r="AP77">
        <v>0</v>
      </c>
      <c r="AQ77">
        <v>4.8553250645682633</v>
      </c>
      <c r="AR77">
        <v>0</v>
      </c>
      <c r="AS77">
        <v>3.116316018913019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2.96</v>
      </c>
      <c r="AZ77">
        <v>4.8585892424581019</v>
      </c>
      <c r="BA77">
        <v>3.2188987925801014</v>
      </c>
      <c r="BB77">
        <v>2.7094485647969053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85.78745004108869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2.619915317525682</v>
      </c>
      <c r="L78">
        <v>9.18</v>
      </c>
      <c r="M78">
        <v>2.5599963909003525</v>
      </c>
      <c r="N78">
        <v>2.8499854162846905</v>
      </c>
      <c r="O78">
        <v>3.1610296500700934</v>
      </c>
      <c r="P78">
        <v>5.21</v>
      </c>
      <c r="Q78">
        <v>0.40997682392228296</v>
      </c>
      <c r="R78">
        <v>1.269788782136231</v>
      </c>
      <c r="S78">
        <v>0.62986353569694031</v>
      </c>
      <c r="T78">
        <v>1.5609230000000003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4.643823446455281</v>
      </c>
      <c r="AC78">
        <v>2.914905044598306</v>
      </c>
      <c r="AD78">
        <v>3.5331872164993121</v>
      </c>
      <c r="AE78">
        <v>4.9212250378693323</v>
      </c>
      <c r="AF78">
        <v>0.75864451789993836</v>
      </c>
      <c r="AG78">
        <v>4.8191807294834161</v>
      </c>
      <c r="AH78">
        <v>12.090546415729225</v>
      </c>
      <c r="AI78">
        <v>0.31929474169692423</v>
      </c>
      <c r="AJ78">
        <v>0</v>
      </c>
      <c r="AK78">
        <v>0</v>
      </c>
      <c r="AL78">
        <v>0</v>
      </c>
      <c r="AM78">
        <v>1.6092451497277223</v>
      </c>
      <c r="AN78">
        <v>4.5978458414645311E-2</v>
      </c>
      <c r="AO78">
        <v>0</v>
      </c>
      <c r="AP78">
        <v>0</v>
      </c>
      <c r="AQ78">
        <v>4.8553250645682633</v>
      </c>
      <c r="AR78">
        <v>0</v>
      </c>
      <c r="AS78">
        <v>3.116316018913019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2.96</v>
      </c>
      <c r="AZ78">
        <v>4.8585892424581019</v>
      </c>
      <c r="BA78">
        <v>3.2188987925801014</v>
      </c>
      <c r="BB78">
        <v>2.7094485647969053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86.826087358226786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2.7899964514820792</v>
      </c>
      <c r="L79">
        <v>9.18</v>
      </c>
      <c r="M79">
        <v>2.5599963909003525</v>
      </c>
      <c r="N79">
        <v>2.8499854162846905</v>
      </c>
      <c r="O79">
        <v>3.1610296500700934</v>
      </c>
      <c r="P79">
        <v>5.21</v>
      </c>
      <c r="Q79">
        <v>0.40997454953560369</v>
      </c>
      <c r="R79">
        <v>1.2697485499653818</v>
      </c>
      <c r="S79">
        <v>0.62985360224438902</v>
      </c>
      <c r="T79">
        <v>1.5609230000000003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4.643823446455281</v>
      </c>
      <c r="AC79">
        <v>2.914905044598306</v>
      </c>
      <c r="AD79">
        <v>3.5331872164993121</v>
      </c>
      <c r="AE79">
        <v>4.9212250378693323</v>
      </c>
      <c r="AF79">
        <v>0.75864451789993836</v>
      </c>
      <c r="AG79">
        <v>4.8191807294834161</v>
      </c>
      <c r="AH79">
        <v>12.090546415729225</v>
      </c>
      <c r="AI79">
        <v>1.6404084385033315</v>
      </c>
      <c r="AJ79">
        <v>0</v>
      </c>
      <c r="AK79">
        <v>0</v>
      </c>
      <c r="AL79">
        <v>0</v>
      </c>
      <c r="AM79">
        <v>1.6092451497277223</v>
      </c>
      <c r="AN79">
        <v>4.5978458414645311E-2</v>
      </c>
      <c r="AO79">
        <v>0</v>
      </c>
      <c r="AP79">
        <v>0</v>
      </c>
      <c r="AQ79">
        <v>4.8553250645682633</v>
      </c>
      <c r="AR79">
        <v>0</v>
      </c>
      <c r="AS79">
        <v>3.116316018913019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2.96</v>
      </c>
      <c r="AZ79">
        <v>4.8585892424581019</v>
      </c>
      <c r="BA79">
        <v>3.2188987925801014</v>
      </c>
      <c r="BB79">
        <v>2.7094485647969053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88.3172297489795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2.79</v>
      </c>
      <c r="L80">
        <v>9.18</v>
      </c>
      <c r="M80">
        <v>2.5599963909003525</v>
      </c>
      <c r="N80">
        <v>2.8499854162846905</v>
      </c>
      <c r="O80">
        <v>3.1610296500700934</v>
      </c>
      <c r="P80">
        <v>5.21</v>
      </c>
      <c r="Q80">
        <v>0.40997454953560369</v>
      </c>
      <c r="R80">
        <v>1.2697485499653818</v>
      </c>
      <c r="S80">
        <v>0.62985360224438902</v>
      </c>
      <c r="T80">
        <v>1.5609230000000003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4.643823446455281</v>
      </c>
      <c r="AC80">
        <v>2.914905044598306</v>
      </c>
      <c r="AD80">
        <v>3.5331872164993121</v>
      </c>
      <c r="AE80">
        <v>4.9212250378693323</v>
      </c>
      <c r="AF80">
        <v>0.75864451789993836</v>
      </c>
      <c r="AG80">
        <v>4.8191807294834161</v>
      </c>
      <c r="AH80">
        <v>12.090546415729225</v>
      </c>
      <c r="AI80">
        <v>3.280816703463755</v>
      </c>
      <c r="AJ80">
        <v>0</v>
      </c>
      <c r="AK80">
        <v>0</v>
      </c>
      <c r="AL80">
        <v>0</v>
      </c>
      <c r="AM80">
        <v>1.6092451497277223</v>
      </c>
      <c r="AN80">
        <v>4.5978458414645311E-2</v>
      </c>
      <c r="AO80">
        <v>0</v>
      </c>
      <c r="AP80">
        <v>0</v>
      </c>
      <c r="AQ80">
        <v>4.8553250645682633</v>
      </c>
      <c r="AR80">
        <v>0</v>
      </c>
      <c r="AS80">
        <v>3.116316018913019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2.96</v>
      </c>
      <c r="AZ80">
        <v>4.8585892424581019</v>
      </c>
      <c r="BA80">
        <v>3.2188987925801014</v>
      </c>
      <c r="BB80">
        <v>2.7094485647969053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89.957641562457852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2.79</v>
      </c>
      <c r="L81">
        <v>9.18</v>
      </c>
      <c r="M81">
        <v>2.5599963909003525</v>
      </c>
      <c r="N81">
        <v>2.8499854162846905</v>
      </c>
      <c r="O81">
        <v>3.1610296500700934</v>
      </c>
      <c r="P81">
        <v>5.21</v>
      </c>
      <c r="Q81">
        <v>0.40997454953560369</v>
      </c>
      <c r="R81">
        <v>1.2697485499653818</v>
      </c>
      <c r="S81">
        <v>0.62985360224438902</v>
      </c>
      <c r="T81">
        <v>1.5609230000000003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4.643823446455281</v>
      </c>
      <c r="AC81">
        <v>2.914905044598306</v>
      </c>
      <c r="AD81">
        <v>3.5331872164993121</v>
      </c>
      <c r="AE81">
        <v>4.9212250378693323</v>
      </c>
      <c r="AF81">
        <v>0.75864451789993836</v>
      </c>
      <c r="AG81">
        <v>4.8191807294834161</v>
      </c>
      <c r="AH81">
        <v>12.090546415729225</v>
      </c>
      <c r="AI81">
        <v>3.280816703463755</v>
      </c>
      <c r="AJ81">
        <v>0</v>
      </c>
      <c r="AK81">
        <v>0</v>
      </c>
      <c r="AL81">
        <v>0</v>
      </c>
      <c r="AM81">
        <v>1.6092451497277223</v>
      </c>
      <c r="AN81">
        <v>4.5978458414645311E-2</v>
      </c>
      <c r="AO81">
        <v>0</v>
      </c>
      <c r="AP81">
        <v>0</v>
      </c>
      <c r="AQ81">
        <v>4.8553250645682633</v>
      </c>
      <c r="AR81">
        <v>0</v>
      </c>
      <c r="AS81">
        <v>3.116316018913019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2.96</v>
      </c>
      <c r="AZ81">
        <v>4.8585892424581019</v>
      </c>
      <c r="BA81">
        <v>3.2188987925801014</v>
      </c>
      <c r="BB81">
        <v>2.7094485647969053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89.957641562457852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2.7899857693847512</v>
      </c>
      <c r="L82">
        <v>9.18</v>
      </c>
      <c r="M82">
        <v>2.5599963909003525</v>
      </c>
      <c r="N82">
        <v>2.8499854162846905</v>
      </c>
      <c r="O82">
        <v>3.1610296500700934</v>
      </c>
      <c r="P82">
        <v>5.21</v>
      </c>
      <c r="Q82">
        <v>0.40997454953560369</v>
      </c>
      <c r="R82">
        <v>1.2697485499653818</v>
      </c>
      <c r="S82">
        <v>0.62985360224438902</v>
      </c>
      <c r="T82">
        <v>1.5609230000000003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4.643823446455281</v>
      </c>
      <c r="AC82">
        <v>2.914905044598306</v>
      </c>
      <c r="AD82">
        <v>3.5331872164993121</v>
      </c>
      <c r="AE82">
        <v>4.9212250378693323</v>
      </c>
      <c r="AF82">
        <v>0.75864451789993836</v>
      </c>
      <c r="AG82">
        <v>4.8191807294834161</v>
      </c>
      <c r="AH82">
        <v>12.090546415729225</v>
      </c>
      <c r="AI82">
        <v>3.280816703463755</v>
      </c>
      <c r="AJ82">
        <v>0</v>
      </c>
      <c r="AK82">
        <v>0</v>
      </c>
      <c r="AL82">
        <v>0</v>
      </c>
      <c r="AM82">
        <v>1.6092451497277223</v>
      </c>
      <c r="AN82">
        <v>4.5978458414645311E-2</v>
      </c>
      <c r="AO82">
        <v>0</v>
      </c>
      <c r="AP82">
        <v>0</v>
      </c>
      <c r="AQ82">
        <v>4.8553250645682633</v>
      </c>
      <c r="AR82">
        <v>0</v>
      </c>
      <c r="AS82">
        <v>3.116316018913019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2.96</v>
      </c>
      <c r="AZ82">
        <v>4.8585892424581019</v>
      </c>
      <c r="BA82">
        <v>3.2188987925801014</v>
      </c>
      <c r="BB82">
        <v>2.7094485647969053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89.957627331842602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2.79</v>
      </c>
      <c r="L83">
        <v>9.18</v>
      </c>
      <c r="M83">
        <v>2.5599963909003525</v>
      </c>
      <c r="N83">
        <v>2.8499854162846905</v>
      </c>
      <c r="O83">
        <v>3.1610296500700934</v>
      </c>
      <c r="P83">
        <v>5.21</v>
      </c>
      <c r="Q83">
        <v>0.40981444955097729</v>
      </c>
      <c r="R83">
        <v>1.2697485499653818</v>
      </c>
      <c r="S83">
        <v>0.62960739681171907</v>
      </c>
      <c r="T83">
        <v>1.5609230000000003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4.643823446455281</v>
      </c>
      <c r="AC83">
        <v>2.914905044598306</v>
      </c>
      <c r="AD83">
        <v>3.5331872164993121</v>
      </c>
      <c r="AE83">
        <v>4.9212250378693323</v>
      </c>
      <c r="AF83">
        <v>0.75864451789993836</v>
      </c>
      <c r="AG83">
        <v>4.8191807294834161</v>
      </c>
      <c r="AH83">
        <v>12.090546415729225</v>
      </c>
      <c r="AI83">
        <v>3.280816703463755</v>
      </c>
      <c r="AJ83">
        <v>0</v>
      </c>
      <c r="AK83">
        <v>0</v>
      </c>
      <c r="AL83">
        <v>0</v>
      </c>
      <c r="AM83">
        <v>1.6092451497277223</v>
      </c>
      <c r="AN83">
        <v>4.5978458414645311E-2</v>
      </c>
      <c r="AO83">
        <v>0</v>
      </c>
      <c r="AP83">
        <v>0</v>
      </c>
      <c r="AQ83">
        <v>4.8553250645682633</v>
      </c>
      <c r="AR83">
        <v>0</v>
      </c>
      <c r="AS83">
        <v>3.116316018913019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2.96</v>
      </c>
      <c r="AZ83">
        <v>4.8585892424581019</v>
      </c>
      <c r="BA83">
        <v>3.2188987925801014</v>
      </c>
      <c r="BB83">
        <v>2.7094485647969053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89.957235257040551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2.79</v>
      </c>
      <c r="L84">
        <v>9.1799416210243745</v>
      </c>
      <c r="M84">
        <v>2.5599963909003525</v>
      </c>
      <c r="N84">
        <v>2.8499854162846905</v>
      </c>
      <c r="O84">
        <v>3.1610296500700934</v>
      </c>
      <c r="P84">
        <v>5.21</v>
      </c>
      <c r="Q84">
        <v>0.41</v>
      </c>
      <c r="R84">
        <v>1.2697485499653818</v>
      </c>
      <c r="S84">
        <v>0.6298423228346457</v>
      </c>
      <c r="T84">
        <v>1.5609230000000003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4.643823446455281</v>
      </c>
      <c r="AC84">
        <v>2.914905044598306</v>
      </c>
      <c r="AD84">
        <v>3.5331872164993121</v>
      </c>
      <c r="AE84">
        <v>4.9212250378693323</v>
      </c>
      <c r="AF84">
        <v>0.75864451789993836</v>
      </c>
      <c r="AG84">
        <v>4.8191807294834161</v>
      </c>
      <c r="AH84">
        <v>12.090546415729225</v>
      </c>
      <c r="AI84">
        <v>1.6404084385033315</v>
      </c>
      <c r="AJ84">
        <v>0</v>
      </c>
      <c r="AK84">
        <v>0</v>
      </c>
      <c r="AL84">
        <v>0</v>
      </c>
      <c r="AM84">
        <v>1.6092451497277223</v>
      </c>
      <c r="AN84">
        <v>4.5978458414645311E-2</v>
      </c>
      <c r="AO84">
        <v>0</v>
      </c>
      <c r="AP84">
        <v>0</v>
      </c>
      <c r="AQ84">
        <v>4.8553250645682633</v>
      </c>
      <c r="AR84">
        <v>0</v>
      </c>
      <c r="AS84">
        <v>3.116316018913019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2.96</v>
      </c>
      <c r="AZ84">
        <v>4.8585892424581019</v>
      </c>
      <c r="BA84">
        <v>3.2188987925801014</v>
      </c>
      <c r="BB84">
        <v>2.7094485647969053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88.317189089576445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2.7899825999688086</v>
      </c>
      <c r="L85">
        <v>9.18</v>
      </c>
      <c r="M85">
        <v>2.5599963909003525</v>
      </c>
      <c r="N85">
        <v>2.8499854162846905</v>
      </c>
      <c r="O85">
        <v>3.1610296500700934</v>
      </c>
      <c r="P85">
        <v>5.21</v>
      </c>
      <c r="Q85">
        <v>0.41</v>
      </c>
      <c r="R85">
        <v>1.2697485499653818</v>
      </c>
      <c r="S85">
        <v>0.6298423228346457</v>
      </c>
      <c r="T85">
        <v>1.5609230000000003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4.5426707850120245</v>
      </c>
      <c r="AC85">
        <v>2.914905044598306</v>
      </c>
      <c r="AD85">
        <v>2.6437599585838312</v>
      </c>
      <c r="AE85">
        <v>3.2808167781193309</v>
      </c>
      <c r="AF85">
        <v>0.6743507415299439</v>
      </c>
      <c r="AG85">
        <v>4.8191807294834161</v>
      </c>
      <c r="AH85">
        <v>10.441835501531198</v>
      </c>
      <c r="AI85">
        <v>0.25543572394037617</v>
      </c>
      <c r="AJ85">
        <v>0</v>
      </c>
      <c r="AK85">
        <v>0</v>
      </c>
      <c r="AL85">
        <v>0</v>
      </c>
      <c r="AM85">
        <v>1.5581580882560173</v>
      </c>
      <c r="AN85">
        <v>4.5978458414645311E-2</v>
      </c>
      <c r="AO85">
        <v>0</v>
      </c>
      <c r="AP85">
        <v>0</v>
      </c>
      <c r="AQ85">
        <v>4.8553250645682633</v>
      </c>
      <c r="AR85">
        <v>0</v>
      </c>
      <c r="AS85">
        <v>3.0284462178368341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2.91</v>
      </c>
      <c r="AZ85">
        <v>4.8585892424581019</v>
      </c>
      <c r="BA85">
        <v>2.7776643664717344</v>
      </c>
      <c r="BB85">
        <v>2.7094485647969053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81.938073195624881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2.79</v>
      </c>
      <c r="L86">
        <v>9.18</v>
      </c>
      <c r="M86">
        <v>2.5599963909003525</v>
      </c>
      <c r="N86">
        <v>2.8499854162846905</v>
      </c>
      <c r="O86">
        <v>3.1610296500700934</v>
      </c>
      <c r="P86">
        <v>5.21</v>
      </c>
      <c r="Q86">
        <v>0.41</v>
      </c>
      <c r="R86">
        <v>1.2697485499653818</v>
      </c>
      <c r="S86">
        <v>0.6298423228346457</v>
      </c>
      <c r="T86">
        <v>1.5609230000000003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4.5426707850120245</v>
      </c>
      <c r="AC86">
        <v>2.914905044598306</v>
      </c>
      <c r="AD86">
        <v>2.6437599585838312</v>
      </c>
      <c r="AE86">
        <v>3.2808167781193309</v>
      </c>
      <c r="AF86">
        <v>0.6743507415299439</v>
      </c>
      <c r="AG86">
        <v>4.8191807294834161</v>
      </c>
      <c r="AH86">
        <v>7.6094348192025745</v>
      </c>
      <c r="AI86">
        <v>0</v>
      </c>
      <c r="AJ86">
        <v>0</v>
      </c>
      <c r="AK86">
        <v>0</v>
      </c>
      <c r="AL86">
        <v>0</v>
      </c>
      <c r="AM86">
        <v>1.5581580882560173</v>
      </c>
      <c r="AN86">
        <v>4.5978458414645311E-2</v>
      </c>
      <c r="AO86">
        <v>0</v>
      </c>
      <c r="AP86">
        <v>0</v>
      </c>
      <c r="AQ86">
        <v>4.8553250645682633</v>
      </c>
      <c r="AR86">
        <v>0</v>
      </c>
      <c r="AS86">
        <v>3.0284462178368341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2.91</v>
      </c>
      <c r="AZ86">
        <v>4.2273351000000003</v>
      </c>
      <c r="BA86">
        <v>2.0295237935656836</v>
      </c>
      <c r="BB86">
        <v>2.7094485647969053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77.47085947402293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2.7899847964667912</v>
      </c>
      <c r="L87">
        <v>9.18</v>
      </c>
      <c r="M87">
        <v>2.5599963909003525</v>
      </c>
      <c r="N87">
        <v>2.8499854162846905</v>
      </c>
      <c r="O87">
        <v>3.1610296500700934</v>
      </c>
      <c r="P87">
        <v>5.21</v>
      </c>
      <c r="Q87">
        <v>0.41</v>
      </c>
      <c r="R87">
        <v>1.2697485499653818</v>
      </c>
      <c r="S87">
        <v>0.6298423228346457</v>
      </c>
      <c r="T87">
        <v>1.5609230000000003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4.5426707850120245</v>
      </c>
      <c r="AC87">
        <v>2.914905044598306</v>
      </c>
      <c r="AD87">
        <v>2.6437599585838312</v>
      </c>
      <c r="AE87">
        <v>3.2808167781193309</v>
      </c>
      <c r="AF87">
        <v>0.6743507415299439</v>
      </c>
      <c r="AG87">
        <v>4.8191807294834161</v>
      </c>
      <c r="AH87">
        <v>7.6094348192025745</v>
      </c>
      <c r="AI87">
        <v>0</v>
      </c>
      <c r="AJ87">
        <v>0</v>
      </c>
      <c r="AK87">
        <v>0</v>
      </c>
      <c r="AL87">
        <v>0</v>
      </c>
      <c r="AM87">
        <v>1.5581580882560173</v>
      </c>
      <c r="AN87">
        <v>4.5978458414645311E-2</v>
      </c>
      <c r="AO87">
        <v>0</v>
      </c>
      <c r="AP87">
        <v>0</v>
      </c>
      <c r="AQ87">
        <v>4.8553250645682633</v>
      </c>
      <c r="AR87">
        <v>0</v>
      </c>
      <c r="AS87">
        <v>3.0284462178368341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2.91</v>
      </c>
      <c r="AZ87">
        <v>4.2699999999999996</v>
      </c>
      <c r="BA87">
        <v>2.0295237935656836</v>
      </c>
      <c r="BB87">
        <v>2.7094485647969053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77.513509170489712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2.7899847964667912</v>
      </c>
      <c r="L88">
        <v>9.18</v>
      </c>
      <c r="M88">
        <v>2.5599963909003525</v>
      </c>
      <c r="N88">
        <v>2.8499854162846905</v>
      </c>
      <c r="O88">
        <v>3.1610296500700934</v>
      </c>
      <c r="P88">
        <v>5.21</v>
      </c>
      <c r="Q88">
        <v>0.41</v>
      </c>
      <c r="R88">
        <v>1.2697485499653818</v>
      </c>
      <c r="S88">
        <v>0.6298423228346457</v>
      </c>
      <c r="T88">
        <v>1.5609230000000003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4.5426707850120245</v>
      </c>
      <c r="AC88">
        <v>2.914905044598306</v>
      </c>
      <c r="AD88">
        <v>2.6437599585838312</v>
      </c>
      <c r="AE88">
        <v>3.2808167781193309</v>
      </c>
      <c r="AF88">
        <v>0.6743507415299439</v>
      </c>
      <c r="AG88">
        <v>4.8191807294834161</v>
      </c>
      <c r="AH88">
        <v>7.6094348192025745</v>
      </c>
      <c r="AI88">
        <v>0</v>
      </c>
      <c r="AJ88">
        <v>0</v>
      </c>
      <c r="AK88">
        <v>0</v>
      </c>
      <c r="AL88">
        <v>0</v>
      </c>
      <c r="AM88">
        <v>1.5581580882560173</v>
      </c>
      <c r="AN88">
        <v>4.5978458414645311E-2</v>
      </c>
      <c r="AO88">
        <v>0</v>
      </c>
      <c r="AP88">
        <v>0</v>
      </c>
      <c r="AQ88">
        <v>4.8553250645682633</v>
      </c>
      <c r="AR88">
        <v>0</v>
      </c>
      <c r="AS88">
        <v>3.0284462178368341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2.91</v>
      </c>
      <c r="AZ88">
        <v>4.8585892424581019</v>
      </c>
      <c r="BA88">
        <v>2.0295237935656836</v>
      </c>
      <c r="BB88">
        <v>2.7094485647969053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78.102098412947811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2.7100503476397675</v>
      </c>
      <c r="L89">
        <v>9.1598686549152557</v>
      </c>
      <c r="M89">
        <v>2.5599963909003525</v>
      </c>
      <c r="N89">
        <v>2.8499854162846905</v>
      </c>
      <c r="O89">
        <v>3.1610296500700934</v>
      </c>
      <c r="P89">
        <v>5.21</v>
      </c>
      <c r="Q89">
        <v>0.41</v>
      </c>
      <c r="R89">
        <v>1.2697485499653818</v>
      </c>
      <c r="S89">
        <v>0.6298423228346457</v>
      </c>
      <c r="T89">
        <v>1.5609230000000003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4.5426707850120245</v>
      </c>
      <c r="AC89">
        <v>2.914905044598306</v>
      </c>
      <c r="AD89">
        <v>2.6437599585838312</v>
      </c>
      <c r="AE89">
        <v>3.2808167781193309</v>
      </c>
      <c r="AF89">
        <v>0.6743507415299439</v>
      </c>
      <c r="AG89">
        <v>4.8191807294834161</v>
      </c>
      <c r="AH89">
        <v>10.441835501531198</v>
      </c>
      <c r="AI89">
        <v>0</v>
      </c>
      <c r="AJ89">
        <v>0</v>
      </c>
      <c r="AK89">
        <v>0</v>
      </c>
      <c r="AL89">
        <v>0</v>
      </c>
      <c r="AM89">
        <v>1.5581580882560173</v>
      </c>
      <c r="AN89">
        <v>4.5978458414645311E-2</v>
      </c>
      <c r="AO89">
        <v>0</v>
      </c>
      <c r="AP89">
        <v>0</v>
      </c>
      <c r="AQ89">
        <v>4.8553250645682633</v>
      </c>
      <c r="AR89">
        <v>0</v>
      </c>
      <c r="AS89">
        <v>3.0284462178368341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2.91</v>
      </c>
      <c r="AZ89">
        <v>4.8585892424581019</v>
      </c>
      <c r="BA89">
        <v>2.7776643664717344</v>
      </c>
      <c r="BB89">
        <v>2.7094485647969053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81.582573874270722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2.7899986476825203</v>
      </c>
      <c r="L90">
        <v>9.1808867706689554</v>
      </c>
      <c r="M90">
        <v>2.5599963909003525</v>
      </c>
      <c r="N90">
        <v>2.8499854162846905</v>
      </c>
      <c r="O90">
        <v>3.1610296500700934</v>
      </c>
      <c r="P90">
        <v>5.21</v>
      </c>
      <c r="Q90">
        <v>0.41</v>
      </c>
      <c r="R90">
        <v>1.2697485499653818</v>
      </c>
      <c r="S90">
        <v>0.6298423228346457</v>
      </c>
      <c r="T90">
        <v>1.5609230000000003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4.643823446455281</v>
      </c>
      <c r="AC90">
        <v>2.914905044598306</v>
      </c>
      <c r="AD90">
        <v>2.6437599585838312</v>
      </c>
      <c r="AE90">
        <v>4.9212250378693323</v>
      </c>
      <c r="AF90">
        <v>2.1494928133491107</v>
      </c>
      <c r="AG90">
        <v>4.8191807294834161</v>
      </c>
      <c r="AH90">
        <v>10.441835501531198</v>
      </c>
      <c r="AI90">
        <v>0</v>
      </c>
      <c r="AJ90">
        <v>0</v>
      </c>
      <c r="AK90">
        <v>0</v>
      </c>
      <c r="AL90">
        <v>0</v>
      </c>
      <c r="AM90">
        <v>1.6092451497277223</v>
      </c>
      <c r="AN90">
        <v>4.5978458414645311E-2</v>
      </c>
      <c r="AO90">
        <v>0</v>
      </c>
      <c r="AP90">
        <v>0</v>
      </c>
      <c r="AQ90">
        <v>4.8553250645682633</v>
      </c>
      <c r="AR90">
        <v>0</v>
      </c>
      <c r="AS90">
        <v>3.116316018913019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2.96</v>
      </c>
      <c r="AZ90">
        <v>4.8585892424581019</v>
      </c>
      <c r="BA90">
        <v>2.7776643664717344</v>
      </c>
      <c r="BB90">
        <v>2.7094485647969053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85.089200145627515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2.7899986476825203</v>
      </c>
      <c r="L91">
        <v>9.1808867706689554</v>
      </c>
      <c r="M91">
        <v>2.5599963909003525</v>
      </c>
      <c r="N91">
        <v>2.8499854162846905</v>
      </c>
      <c r="O91">
        <v>3.1610296500700934</v>
      </c>
      <c r="P91">
        <v>5.21</v>
      </c>
      <c r="Q91">
        <v>0.41</v>
      </c>
      <c r="R91">
        <v>1.2697485499653818</v>
      </c>
      <c r="S91">
        <v>0.6298423228346457</v>
      </c>
      <c r="T91">
        <v>1.5609230000000003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4.643823446455281</v>
      </c>
      <c r="AC91">
        <v>2.914905044598306</v>
      </c>
      <c r="AD91">
        <v>2.6437599585838312</v>
      </c>
      <c r="AE91">
        <v>4.9212250378693323</v>
      </c>
      <c r="AF91">
        <v>2.1494928133491107</v>
      </c>
      <c r="AG91">
        <v>4.8191807294834161</v>
      </c>
      <c r="AH91">
        <v>12.090546415729225</v>
      </c>
      <c r="AI91">
        <v>0</v>
      </c>
      <c r="AJ91">
        <v>0</v>
      </c>
      <c r="AK91">
        <v>0</v>
      </c>
      <c r="AL91">
        <v>0</v>
      </c>
      <c r="AM91">
        <v>1.6092451497277223</v>
      </c>
      <c r="AN91">
        <v>4.5978458414645311E-2</v>
      </c>
      <c r="AO91">
        <v>0</v>
      </c>
      <c r="AP91">
        <v>0</v>
      </c>
      <c r="AQ91">
        <v>4.8553250645682633</v>
      </c>
      <c r="AR91">
        <v>0</v>
      </c>
      <c r="AS91">
        <v>3.116316018913019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2.96</v>
      </c>
      <c r="AZ91">
        <v>4.8585892424581019</v>
      </c>
      <c r="BA91">
        <v>3.2188987925801014</v>
      </c>
      <c r="BB91">
        <v>2.7094485647969053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87.179145485933915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2.7899986476825203</v>
      </c>
      <c r="L92">
        <v>9.1808867706689554</v>
      </c>
      <c r="M92">
        <v>2.5599963909003525</v>
      </c>
      <c r="N92">
        <v>2.8499854162846905</v>
      </c>
      <c r="O92">
        <v>3.1610296500700934</v>
      </c>
      <c r="P92">
        <v>5.21</v>
      </c>
      <c r="Q92">
        <v>0.41</v>
      </c>
      <c r="R92">
        <v>1.2697485499653818</v>
      </c>
      <c r="S92">
        <v>0.6298423228346457</v>
      </c>
      <c r="T92">
        <v>1.5609230000000003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4.643823446455281</v>
      </c>
      <c r="AC92">
        <v>2.914905044598306</v>
      </c>
      <c r="AD92">
        <v>2.6437599585838312</v>
      </c>
      <c r="AE92">
        <v>4.9212250378693323</v>
      </c>
      <c r="AF92">
        <v>2.1494928133491107</v>
      </c>
      <c r="AG92">
        <v>4.8191807294834161</v>
      </c>
      <c r="AH92">
        <v>12.048271744636263</v>
      </c>
      <c r="AI92">
        <v>0</v>
      </c>
      <c r="AJ92">
        <v>0</v>
      </c>
      <c r="AK92">
        <v>0</v>
      </c>
      <c r="AL92">
        <v>0</v>
      </c>
      <c r="AM92">
        <v>1.6092451497277223</v>
      </c>
      <c r="AN92">
        <v>4.5978458414645311E-2</v>
      </c>
      <c r="AO92">
        <v>0</v>
      </c>
      <c r="AP92">
        <v>0</v>
      </c>
      <c r="AQ92">
        <v>4.8553250645682633</v>
      </c>
      <c r="AR92">
        <v>0</v>
      </c>
      <c r="AS92">
        <v>3.116316018913019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2.96</v>
      </c>
      <c r="AZ92">
        <v>4.8585892424581019</v>
      </c>
      <c r="BA92">
        <v>3.21</v>
      </c>
      <c r="BB92">
        <v>2.7094485647969053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87.127972022260835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2.7899986476825203</v>
      </c>
      <c r="L93">
        <v>9.1808867706689554</v>
      </c>
      <c r="M93">
        <v>2.5599963909003525</v>
      </c>
      <c r="N93">
        <v>2.8499854162846905</v>
      </c>
      <c r="O93">
        <v>3.1610296500700934</v>
      </c>
      <c r="P93">
        <v>5.21</v>
      </c>
      <c r="Q93">
        <v>0.41</v>
      </c>
      <c r="R93">
        <v>1.2697485499653818</v>
      </c>
      <c r="S93">
        <v>0.6298423228346457</v>
      </c>
      <c r="T93">
        <v>1.5609230000000003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4.643823446455281</v>
      </c>
      <c r="AC93">
        <v>2.914905044598306</v>
      </c>
      <c r="AD93">
        <v>2.6437599585838312</v>
      </c>
      <c r="AE93">
        <v>4.9212250378693323</v>
      </c>
      <c r="AF93">
        <v>2.1494928133491107</v>
      </c>
      <c r="AG93">
        <v>4.8191807294834161</v>
      </c>
      <c r="AH93">
        <v>10.441835501531198</v>
      </c>
      <c r="AI93">
        <v>0</v>
      </c>
      <c r="AJ93">
        <v>0</v>
      </c>
      <c r="AK93">
        <v>0</v>
      </c>
      <c r="AL93">
        <v>0</v>
      </c>
      <c r="AM93">
        <v>1.6092451497277223</v>
      </c>
      <c r="AN93">
        <v>4.5978458414645311E-2</v>
      </c>
      <c r="AO93">
        <v>0</v>
      </c>
      <c r="AP93">
        <v>0</v>
      </c>
      <c r="AQ93">
        <v>4.8553250645682633</v>
      </c>
      <c r="AR93">
        <v>0</v>
      </c>
      <c r="AS93">
        <v>3.116316018913019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2.96</v>
      </c>
      <c r="AZ93">
        <v>4.8585892424581019</v>
      </c>
      <c r="BA93">
        <v>2.7776643664717344</v>
      </c>
      <c r="BB93">
        <v>2.7094485647969053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85.089200145627515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2.7899986476825203</v>
      </c>
      <c r="L94">
        <v>9.1808867706689554</v>
      </c>
      <c r="M94">
        <v>2.5599963909003525</v>
      </c>
      <c r="N94">
        <v>2.8499854162846905</v>
      </c>
      <c r="O94">
        <v>3.1610296500700934</v>
      </c>
      <c r="P94">
        <v>5.21</v>
      </c>
      <c r="Q94">
        <v>0.41</v>
      </c>
      <c r="R94">
        <v>1.2697485499653818</v>
      </c>
      <c r="S94">
        <v>0.6298423228346457</v>
      </c>
      <c r="T94">
        <v>1.5609230000000003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4.5426707850120245</v>
      </c>
      <c r="AC94">
        <v>1.9413117643202127</v>
      </c>
      <c r="AD94">
        <v>1.7625066951391439</v>
      </c>
      <c r="AE94">
        <v>3.2808167781193309</v>
      </c>
      <c r="AF94">
        <v>0.6743507415299439</v>
      </c>
      <c r="AG94">
        <v>4.8191807294834161</v>
      </c>
      <c r="AH94">
        <v>8.1167304004078069</v>
      </c>
      <c r="AI94">
        <v>0</v>
      </c>
      <c r="AJ94">
        <v>0</v>
      </c>
      <c r="AK94">
        <v>0</v>
      </c>
      <c r="AL94">
        <v>0</v>
      </c>
      <c r="AM94">
        <v>1.5581580882560173</v>
      </c>
      <c r="AN94">
        <v>4.5978458414645311E-2</v>
      </c>
      <c r="AO94">
        <v>0</v>
      </c>
      <c r="AP94">
        <v>0</v>
      </c>
      <c r="AQ94">
        <v>4.8553250645682633</v>
      </c>
      <c r="AR94">
        <v>0</v>
      </c>
      <c r="AS94">
        <v>3.0284462178368341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2.91</v>
      </c>
      <c r="AZ94">
        <v>4.8585892424581019</v>
      </c>
      <c r="BA94">
        <v>2.081696</v>
      </c>
      <c r="BB94">
        <v>2.7094485647969053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76.807620278749255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2.7910779586650754</v>
      </c>
      <c r="L95">
        <v>9.1808867706689554</v>
      </c>
      <c r="M95">
        <v>2.5599963909003525</v>
      </c>
      <c r="N95">
        <v>2.8499854162846905</v>
      </c>
      <c r="O95">
        <v>3.1610296500700934</v>
      </c>
      <c r="P95">
        <v>5.21</v>
      </c>
      <c r="Q95">
        <v>0.41</v>
      </c>
      <c r="R95">
        <v>1.2697485499653818</v>
      </c>
      <c r="S95">
        <v>0.6298423228346457</v>
      </c>
      <c r="T95">
        <v>1.5609230000000003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4.5426707850120245</v>
      </c>
      <c r="AC95">
        <v>1.9413117643202127</v>
      </c>
      <c r="AD95">
        <v>0.88125326344468691</v>
      </c>
      <c r="AE95">
        <v>3.2808167781193309</v>
      </c>
      <c r="AF95">
        <v>0.6743507415299439</v>
      </c>
      <c r="AG95">
        <v>4.8191807294834161</v>
      </c>
      <c r="AH95">
        <v>7.6094348192025745</v>
      </c>
      <c r="AI95">
        <v>0</v>
      </c>
      <c r="AJ95">
        <v>0</v>
      </c>
      <c r="AK95">
        <v>0</v>
      </c>
      <c r="AL95">
        <v>0</v>
      </c>
      <c r="AM95">
        <v>1.5581580882560173</v>
      </c>
      <c r="AN95">
        <v>4.5978458414645311E-2</v>
      </c>
      <c r="AO95">
        <v>0</v>
      </c>
      <c r="AP95">
        <v>0</v>
      </c>
      <c r="AQ95">
        <v>4.8047486921327387</v>
      </c>
      <c r="AR95">
        <v>0</v>
      </c>
      <c r="AS95">
        <v>3.0284462178368341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2.91</v>
      </c>
      <c r="AZ95">
        <v>4.8585892424581019</v>
      </c>
      <c r="BA95">
        <v>2.0295237935656836</v>
      </c>
      <c r="BB95">
        <v>2.7094485647969053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75.317401997962293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2.7910779586650754</v>
      </c>
      <c r="L96">
        <v>9.1808867706689554</v>
      </c>
      <c r="M96">
        <v>2.5599963909003525</v>
      </c>
      <c r="N96">
        <v>2.8499854162846905</v>
      </c>
      <c r="O96">
        <v>3.1610296500700934</v>
      </c>
      <c r="P96">
        <v>5.21</v>
      </c>
      <c r="Q96">
        <v>0.41</v>
      </c>
      <c r="R96">
        <v>1.2697485499653818</v>
      </c>
      <c r="S96">
        <v>0.6298423228346457</v>
      </c>
      <c r="T96">
        <v>1.5609230000000003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4.5426707850120245</v>
      </c>
      <c r="AC96">
        <v>1.9413117643202127</v>
      </c>
      <c r="AD96">
        <v>0</v>
      </c>
      <c r="AE96">
        <v>3.2808167781193309</v>
      </c>
      <c r="AF96">
        <v>0.6743507415299439</v>
      </c>
      <c r="AG96">
        <v>4.8191807294834161</v>
      </c>
      <c r="AH96">
        <v>5.0729565199178088</v>
      </c>
      <c r="AI96">
        <v>0</v>
      </c>
      <c r="AJ96">
        <v>0</v>
      </c>
      <c r="AK96">
        <v>0</v>
      </c>
      <c r="AL96">
        <v>0</v>
      </c>
      <c r="AM96">
        <v>1.5581580882560173</v>
      </c>
      <c r="AN96">
        <v>4.5978458414645311E-2</v>
      </c>
      <c r="AO96">
        <v>0</v>
      </c>
      <c r="AP96">
        <v>0</v>
      </c>
      <c r="AQ96">
        <v>4.8047486921327387</v>
      </c>
      <c r="AR96">
        <v>0</v>
      </c>
      <c r="AS96">
        <v>3.0284462178368341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2.91</v>
      </c>
      <c r="AZ96">
        <v>4.8585892424581019</v>
      </c>
      <c r="BA96">
        <v>1.357818016</v>
      </c>
      <c r="BB96">
        <v>2.7094485647969053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71.227964657667158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2.7910779586650754</v>
      </c>
      <c r="L97">
        <v>9.1808867706689554</v>
      </c>
      <c r="M97">
        <v>2.5599963909003525</v>
      </c>
      <c r="N97">
        <v>2.8499854162846905</v>
      </c>
      <c r="O97">
        <v>3.1610296500700934</v>
      </c>
      <c r="P97">
        <v>5.21</v>
      </c>
      <c r="Q97">
        <v>0.41</v>
      </c>
      <c r="R97">
        <v>1.2697485499653818</v>
      </c>
      <c r="S97">
        <v>0.6298423228346457</v>
      </c>
      <c r="T97">
        <v>1.5609230000000003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4.5426707850120245</v>
      </c>
      <c r="AC97">
        <v>1.9413117643202127</v>
      </c>
      <c r="AD97">
        <v>0</v>
      </c>
      <c r="AE97">
        <v>3.2808167781193309</v>
      </c>
      <c r="AF97">
        <v>0.6743507415299439</v>
      </c>
      <c r="AG97">
        <v>4.8191807294834161</v>
      </c>
      <c r="AH97">
        <v>3.3819710132785401</v>
      </c>
      <c r="AI97">
        <v>0</v>
      </c>
      <c r="AJ97">
        <v>0</v>
      </c>
      <c r="AK97">
        <v>0</v>
      </c>
      <c r="AL97">
        <v>0</v>
      </c>
      <c r="AM97">
        <v>1.5581580882560173</v>
      </c>
      <c r="AN97">
        <v>4.5978458414645311E-2</v>
      </c>
      <c r="AO97">
        <v>0</v>
      </c>
      <c r="AP97">
        <v>0</v>
      </c>
      <c r="AQ97">
        <v>4.8047486921327387</v>
      </c>
      <c r="AR97">
        <v>0</v>
      </c>
      <c r="AS97">
        <v>3.0284462178368341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2.91</v>
      </c>
      <c r="AZ97">
        <v>3.65</v>
      </c>
      <c r="BA97">
        <v>0.9</v>
      </c>
      <c r="BB97">
        <v>2.7094485647969053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67.870571892569799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2.7910779586650754</v>
      </c>
      <c r="L98">
        <v>9.1808867706689554</v>
      </c>
      <c r="M98">
        <v>2.5599963909003525</v>
      </c>
      <c r="N98">
        <v>2.8499854162846905</v>
      </c>
      <c r="O98">
        <v>3.1610296500700934</v>
      </c>
      <c r="P98">
        <v>5.21</v>
      </c>
      <c r="Q98">
        <v>0.41</v>
      </c>
      <c r="R98">
        <v>1.2697485499653818</v>
      </c>
      <c r="S98">
        <v>0.6298423228346457</v>
      </c>
      <c r="T98">
        <v>1.5609230000000003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4.5426707850120245</v>
      </c>
      <c r="AC98">
        <v>1.9413117643202127</v>
      </c>
      <c r="AD98">
        <v>0</v>
      </c>
      <c r="AE98">
        <v>3.2808167781193309</v>
      </c>
      <c r="AF98">
        <v>0.6743507415299439</v>
      </c>
      <c r="AG98">
        <v>4.8191807294834161</v>
      </c>
      <c r="AH98">
        <v>1.6909855066392701</v>
      </c>
      <c r="AI98">
        <v>0</v>
      </c>
      <c r="AJ98">
        <v>0</v>
      </c>
      <c r="AK98">
        <v>0</v>
      </c>
      <c r="AL98">
        <v>0</v>
      </c>
      <c r="AM98">
        <v>1.5581580882560173</v>
      </c>
      <c r="AN98">
        <v>4.5978458414645311E-2</v>
      </c>
      <c r="AO98">
        <v>0</v>
      </c>
      <c r="AP98">
        <v>0</v>
      </c>
      <c r="AQ98">
        <v>4.8047486921327387</v>
      </c>
      <c r="AR98">
        <v>0</v>
      </c>
      <c r="AS98">
        <v>3.0284462178368341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2.91</v>
      </c>
      <c r="AZ98">
        <v>2.4300000000000002</v>
      </c>
      <c r="BA98">
        <v>0.45</v>
      </c>
      <c r="BB98">
        <v>2.7094485647969053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64.509586385930533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6.6966158572455817E-2</v>
      </c>
      <c r="L99">
        <f t="shared" si="2"/>
        <v>0.22040434812975426</v>
      </c>
      <c r="M99">
        <f t="shared" si="2"/>
        <v>6.1310049030638948E-2</v>
      </c>
      <c r="N99">
        <f t="shared" si="2"/>
        <v>6.8258425455270721E-2</v>
      </c>
      <c r="O99">
        <f t="shared" si="2"/>
        <v>7.5709692384552843E-2</v>
      </c>
      <c r="P99">
        <f t="shared" si="2"/>
        <v>0.12117022916057552</v>
      </c>
      <c r="Q99">
        <f t="shared" si="2"/>
        <v>9.800107459017238E-3</v>
      </c>
      <c r="R99">
        <f t="shared" si="2"/>
        <v>3.0482533536694254E-2</v>
      </c>
      <c r="S99">
        <f t="shared" si="2"/>
        <v>1.5078098558875633E-2</v>
      </c>
      <c r="T99">
        <f t="shared" si="2"/>
        <v>3.7436393863636369E-2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6.3239525611539144E-2</v>
      </c>
      <c r="AC99">
        <f t="shared" si="2"/>
        <v>3.3742775239824115E-2</v>
      </c>
      <c r="AD99">
        <f t="shared" si="2"/>
        <v>2.0283130348738097E-2</v>
      </c>
      <c r="AE99">
        <f t="shared" si="2"/>
        <v>6.7256743779033512E-2</v>
      </c>
      <c r="AF99">
        <f t="shared" si="2"/>
        <v>2.1958545192053192E-2</v>
      </c>
      <c r="AG99">
        <f t="shared" si="2"/>
        <v>0.11566033750760214</v>
      </c>
      <c r="AH99">
        <f t="shared" si="2"/>
        <v>8.4549275548255726E-2</v>
      </c>
      <c r="AI99">
        <f t="shared" si="2"/>
        <v>8.5053718326886275E-3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3.7549055302559566E-2</v>
      </c>
      <c r="AN99">
        <f t="shared" si="2"/>
        <v>1.1034830019514864E-3</v>
      </c>
      <c r="AO99">
        <f t="shared" si="2"/>
        <v>0</v>
      </c>
      <c r="AP99">
        <f t="shared" si="2"/>
        <v>0</v>
      </c>
      <c r="AQ99">
        <f t="shared" si="2"/>
        <v>4.7288842678125907E-2</v>
      </c>
      <c r="AR99">
        <f t="shared" si="2"/>
        <v>0</v>
      </c>
      <c r="AS99">
        <f t="shared" si="2"/>
        <v>7.2946318631312582E-2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6.9989999999999983E-2</v>
      </c>
      <c r="AZ99">
        <f t="shared" si="2"/>
        <v>2.7603398977670068E-2</v>
      </c>
      <c r="BA99">
        <f t="shared" si="2"/>
        <v>2.24879973079018E-2</v>
      </c>
      <c r="BB99">
        <f t="shared" si="2"/>
        <v>6.6353012554095009E-2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1.4671338496648232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416</v>
      </c>
      <c r="AZ1" s="76" t="s">
        <v>417</v>
      </c>
      <c r="BA1" s="76" t="s">
        <v>423</v>
      </c>
      <c r="BB1" s="76" t="s">
        <v>427</v>
      </c>
      <c r="BC1" s="39" t="s">
        <v>381</v>
      </c>
      <c r="BD1" s="38" t="s">
        <v>393</v>
      </c>
      <c r="BE1" s="38" t="s">
        <v>385</v>
      </c>
      <c r="BF1" s="38" t="s">
        <v>387</v>
      </c>
      <c r="BG1" s="38" t="s">
        <v>392</v>
      </c>
      <c r="BH1" s="38" t="s">
        <v>389</v>
      </c>
      <c r="BI1" s="38" t="s">
        <v>388</v>
      </c>
      <c r="BJ1" s="38" t="s">
        <v>395</v>
      </c>
      <c r="BK1" s="38" t="s">
        <v>383</v>
      </c>
      <c r="BL1" s="38" t="s">
        <v>396</v>
      </c>
      <c r="BM1" s="38" t="s">
        <v>386</v>
      </c>
      <c r="BN1" s="38" t="s">
        <v>382</v>
      </c>
      <c r="BO1" s="38" t="s">
        <v>391</v>
      </c>
      <c r="BP1" s="38" t="s">
        <v>384</v>
      </c>
      <c r="BQ1" s="38" t="s">
        <v>394</v>
      </c>
      <c r="BR1" s="38" t="s">
        <v>390</v>
      </c>
      <c r="BS1" s="149" t="s">
        <v>418</v>
      </c>
      <c r="BT1" s="149" t="s">
        <v>419</v>
      </c>
      <c r="BU1" s="149" t="s">
        <v>429</v>
      </c>
      <c r="BV1" s="149" t="s">
        <v>430</v>
      </c>
      <c r="BW1" s="149" t="s">
        <v>431</v>
      </c>
      <c r="BX1" s="149" t="s">
        <v>432</v>
      </c>
      <c r="BY1" s="149" t="s">
        <v>433</v>
      </c>
      <c r="BZ1" s="76" t="s">
        <v>410</v>
      </c>
      <c r="CA1" s="76" t="s">
        <v>411</v>
      </c>
      <c r="CB1" s="76" t="s">
        <v>412</v>
      </c>
      <c r="CC1" s="76" t="s">
        <v>413</v>
      </c>
      <c r="CD1" s="76" t="s">
        <v>414</v>
      </c>
      <c r="CE1" s="37" t="s">
        <v>405</v>
      </c>
      <c r="CF1" s="37" t="s">
        <v>406</v>
      </c>
      <c r="CG1" s="37" t="s">
        <v>407</v>
      </c>
      <c r="CH1" s="37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17.790037000000002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17.790037000000002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17.426987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17.426987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15.218939000000001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15.218939000000001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14.877673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14.877673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13.988806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13.988806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13.273599000000001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13.273599000000001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10.114763999999999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10.114763999999999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11.376664999999999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11.376664999999999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10.658834000000001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10.658834000000001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13.515733000000001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13.515733000000001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13.029952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13.029952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14.458149000000001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14.458149000000001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14.406212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14.406212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17.242034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17.242034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19.149858999999999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19.149858999999999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19.293970000000002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19.293970000000002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19.293970000000002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19.293970000000002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19.293970000000002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19.293970000000002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19.293970000000002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19.293970000000002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19.293970000000002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19.293970000000002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19.293970000000002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19.293970000000002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19.293970000000002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19.293970000000002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19.293970000000002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19.293970000000002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19.293970000000002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19.293970000000002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19.293970000000002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19.293970000000002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19.293970000000002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19.293970000000002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19.293970000000002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19.293970000000002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19.293970000000002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19.293970000000002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19.293970000000002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19.293970000000002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19.293970000000002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19.293970000000002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19.293970000000002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19.293970000000002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19.293970000000002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19.293970000000002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19.293970000000002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19.293970000000002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19.293970000000002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19.293970000000002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19.293970000000002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19.293970000000002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19.293970000000002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19.293970000000002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19.293970000000002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19.293970000000002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19.293970000000002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19.293970000000002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19.293970000000002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19.293970000000002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19.293970000000002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19.293970000000002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19.293970000000002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19.293970000000002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18.644010000000002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18.644010000000002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17.450282999999999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17.450282999999999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17.822811999999999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17.822811999999999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19.293970000000002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19.293970000000002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18.626764999999999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18.626764999999999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18.904195999999999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18.904195999999999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19.293970000000002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19.293970000000002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19.293970000000002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19.293970000000002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19.293970000000002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19.293970000000002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19.293970000000002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19.293970000000002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19.293970000000002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19.293970000000002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19.293970000000002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19.293970000000002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19.293970000000002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19.293970000000002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19.293970000000002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19.293970000000002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19.293970000000002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19.293970000000002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19.293970000000002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19.293970000000002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19.293970000000002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19.293970000000002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19.293970000000002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19.293970000000002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19.293970000000002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19.293970000000002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19.293970000000002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19.293970000000002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19.293970000000002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19.293970000000002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19.293970000000002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19.293970000000002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19.293970000000002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19.293970000000002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19.293970000000002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19.293970000000002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19.293970000000002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19.293970000000002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19.293970000000002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19.293970000000002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19.293970000000002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19.293970000000002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19.293970000000002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19.293970000000002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19.293970000000002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19.293970000000002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19.293970000000002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19.293970000000002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19.293970000000002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19.293970000000002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19.293970000000002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19.293970000000002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19.293970000000002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19.293970000000002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19.293970000000002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19.293970000000002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19.293970000000002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19.293970000000002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19.293970000000002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19.293970000000002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19.293970000000002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19.293970000000002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19.293970000000002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19.293970000000002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19.293970000000002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19.293970000000002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19.293970000000002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19.293970000000002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19.293970000000002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19.293970000000002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19.293970000000002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19.293970000000002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19.293970000000002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19.293970000000002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19.293970000000002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19.293970000000002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19.293970000000002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19.293970000000002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19.293970000000002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19.293970000000002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19.293970000000002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19.293970000000002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19.293970000000002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19.293970000000002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19.293970000000002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19.293970000000002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19.293970000000002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19.293970000000002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19.293970000000002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19.293970000000002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19.293970000000002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19.293970000000002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19.293970000000002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19.293970000000002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19.113150999999998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19.113150999999998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19.293970000000002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19.293970000000002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0.44353430249999914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0.44353430249999914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45404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496.96</v>
      </c>
      <c r="L3" s="202">
        <v>17.510000000000002</v>
      </c>
      <c r="M3" s="202">
        <v>63.85</v>
      </c>
      <c r="N3" s="202">
        <v>52.9</v>
      </c>
      <c r="O3" s="202">
        <v>73.94</v>
      </c>
      <c r="P3" s="202">
        <v>24.88</v>
      </c>
      <c r="Q3" s="202">
        <v>9.6199999999999992</v>
      </c>
      <c r="R3" s="202">
        <v>19.12</v>
      </c>
      <c r="S3" s="202">
        <v>11.76</v>
      </c>
      <c r="T3" s="202">
        <v>1.42</v>
      </c>
      <c r="U3" s="202">
        <v>60.56</v>
      </c>
      <c r="V3" s="202">
        <v>5.88</v>
      </c>
      <c r="W3" s="202">
        <v>19.66</v>
      </c>
      <c r="X3" s="202">
        <v>62.83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102.56</v>
      </c>
      <c r="AJ3" s="202">
        <v>0</v>
      </c>
      <c r="AK3" s="202">
        <v>0</v>
      </c>
      <c r="AL3" s="202">
        <v>0</v>
      </c>
      <c r="AM3" s="202">
        <v>220</v>
      </c>
      <c r="AN3" s="202">
        <v>0</v>
      </c>
      <c r="AO3">
        <v>0</v>
      </c>
      <c r="AP3" s="202">
        <v>118.31</v>
      </c>
      <c r="AQ3" s="202">
        <v>38.22</v>
      </c>
      <c r="AR3" s="202">
        <v>0</v>
      </c>
      <c r="AS3" s="202">
        <v>7.66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2.4500000000000002</v>
      </c>
      <c r="AZ3" s="202">
        <v>1.02</v>
      </c>
      <c r="BA3" s="202">
        <v>0.38</v>
      </c>
      <c r="BB3" s="202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496.96</v>
      </c>
      <c r="L4" s="202">
        <v>17.510000000000002</v>
      </c>
      <c r="M4" s="202">
        <v>63.85</v>
      </c>
      <c r="N4" s="202">
        <v>52.9</v>
      </c>
      <c r="O4" s="202">
        <v>73.94</v>
      </c>
      <c r="P4" s="202">
        <v>26.35</v>
      </c>
      <c r="Q4" s="202">
        <v>9.6199999999999992</v>
      </c>
      <c r="R4" s="202">
        <v>19.12</v>
      </c>
      <c r="S4" s="202">
        <v>11.76</v>
      </c>
      <c r="T4" s="202">
        <v>1.42</v>
      </c>
      <c r="U4" s="202">
        <v>60.56</v>
      </c>
      <c r="V4" s="202">
        <v>5.88</v>
      </c>
      <c r="W4" s="202">
        <v>19.66</v>
      </c>
      <c r="X4" s="202">
        <v>62.83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102.56</v>
      </c>
      <c r="AJ4" s="202">
        <v>0</v>
      </c>
      <c r="AK4" s="202">
        <v>0</v>
      </c>
      <c r="AL4" s="202">
        <v>0</v>
      </c>
      <c r="AM4" s="202">
        <v>220</v>
      </c>
      <c r="AN4" s="202">
        <v>0</v>
      </c>
      <c r="AO4">
        <v>0</v>
      </c>
      <c r="AP4" s="202">
        <v>118.31</v>
      </c>
      <c r="AQ4" s="202">
        <v>38.22</v>
      </c>
      <c r="AR4" s="202">
        <v>0</v>
      </c>
      <c r="AS4" s="202">
        <v>7.66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2.4500000000000002</v>
      </c>
      <c r="AZ4" s="202">
        <v>0</v>
      </c>
      <c r="BA4" s="202">
        <v>0.38</v>
      </c>
      <c r="BB4" s="202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496.96</v>
      </c>
      <c r="L5" s="202">
        <v>17.510000000000002</v>
      </c>
      <c r="M5" s="202">
        <v>63.85</v>
      </c>
      <c r="N5" s="202">
        <v>52.9</v>
      </c>
      <c r="O5" s="202">
        <v>73.94</v>
      </c>
      <c r="P5" s="202">
        <v>26.77</v>
      </c>
      <c r="Q5" s="202">
        <v>9.6199999999999992</v>
      </c>
      <c r="R5" s="202">
        <v>19.12</v>
      </c>
      <c r="S5" s="202">
        <v>11.76</v>
      </c>
      <c r="T5" s="202">
        <v>1.42</v>
      </c>
      <c r="U5" s="202">
        <v>60.56</v>
      </c>
      <c r="V5" s="202">
        <v>5.88</v>
      </c>
      <c r="W5" s="202">
        <v>19.66</v>
      </c>
      <c r="X5" s="202">
        <v>62.83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102.56</v>
      </c>
      <c r="AJ5" s="202">
        <v>0</v>
      </c>
      <c r="AK5" s="202">
        <v>0</v>
      </c>
      <c r="AL5" s="202">
        <v>0</v>
      </c>
      <c r="AM5" s="202">
        <v>220</v>
      </c>
      <c r="AN5" s="202">
        <v>0</v>
      </c>
      <c r="AO5">
        <v>0</v>
      </c>
      <c r="AP5" s="202">
        <v>118.31</v>
      </c>
      <c r="AQ5" s="202">
        <v>38.22</v>
      </c>
      <c r="AR5" s="202">
        <v>0</v>
      </c>
      <c r="AS5" s="202">
        <v>7.66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2.4500000000000002</v>
      </c>
      <c r="AZ5" s="202">
        <v>0</v>
      </c>
      <c r="BA5" s="202">
        <v>0.38</v>
      </c>
      <c r="BB5" s="202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496.96</v>
      </c>
      <c r="L6" s="202">
        <v>17.510000000000002</v>
      </c>
      <c r="M6" s="202">
        <v>63.85</v>
      </c>
      <c r="N6" s="202">
        <v>52.9</v>
      </c>
      <c r="O6" s="202">
        <v>73.94</v>
      </c>
      <c r="P6" s="202">
        <v>27.19</v>
      </c>
      <c r="Q6" s="202">
        <v>9.6199999999999992</v>
      </c>
      <c r="R6" s="202">
        <v>19.12</v>
      </c>
      <c r="S6" s="202">
        <v>11.76</v>
      </c>
      <c r="T6" s="202">
        <v>1.42</v>
      </c>
      <c r="U6" s="202">
        <v>60.56</v>
      </c>
      <c r="V6" s="202">
        <v>5.88</v>
      </c>
      <c r="W6" s="202">
        <v>19.66</v>
      </c>
      <c r="X6" s="202">
        <v>62.83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102.56</v>
      </c>
      <c r="AJ6" s="202">
        <v>0</v>
      </c>
      <c r="AK6" s="202">
        <v>0</v>
      </c>
      <c r="AL6" s="202">
        <v>0</v>
      </c>
      <c r="AM6" s="202">
        <v>220</v>
      </c>
      <c r="AN6" s="202">
        <v>0</v>
      </c>
      <c r="AO6">
        <v>0</v>
      </c>
      <c r="AP6" s="202">
        <v>118.31</v>
      </c>
      <c r="AQ6" s="202">
        <v>38.22</v>
      </c>
      <c r="AR6" s="202">
        <v>0</v>
      </c>
      <c r="AS6" s="202">
        <v>7.66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2.4500000000000002</v>
      </c>
      <c r="AZ6" s="202">
        <v>0</v>
      </c>
      <c r="BA6" s="202">
        <v>0.38</v>
      </c>
      <c r="BB6" s="202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496.96</v>
      </c>
      <c r="L7" s="202">
        <v>17.510000000000002</v>
      </c>
      <c r="M7" s="202">
        <v>63.85</v>
      </c>
      <c r="N7" s="202">
        <v>52.9</v>
      </c>
      <c r="O7" s="202">
        <v>73.94</v>
      </c>
      <c r="P7" s="202">
        <v>27.61</v>
      </c>
      <c r="Q7" s="202">
        <v>9.6199999999999992</v>
      </c>
      <c r="R7" s="202">
        <v>19.12</v>
      </c>
      <c r="S7" s="202">
        <v>11.76</v>
      </c>
      <c r="T7" s="202">
        <v>1.42</v>
      </c>
      <c r="U7" s="202">
        <v>60.56</v>
      </c>
      <c r="V7" s="202">
        <v>5.88</v>
      </c>
      <c r="W7" s="202">
        <v>19.66</v>
      </c>
      <c r="X7" s="202">
        <v>62.83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102.56</v>
      </c>
      <c r="AJ7" s="202">
        <v>0</v>
      </c>
      <c r="AK7" s="202">
        <v>0</v>
      </c>
      <c r="AL7" s="202">
        <v>0</v>
      </c>
      <c r="AM7" s="202">
        <v>180</v>
      </c>
      <c r="AN7" s="202">
        <v>0</v>
      </c>
      <c r="AO7">
        <v>0</v>
      </c>
      <c r="AP7" s="202">
        <v>118.31</v>
      </c>
      <c r="AQ7" s="202">
        <v>38.22</v>
      </c>
      <c r="AR7" s="202">
        <v>0</v>
      </c>
      <c r="AS7" s="202">
        <v>7.66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2.4500000000000002</v>
      </c>
      <c r="AZ7" s="202">
        <v>0</v>
      </c>
      <c r="BA7" s="202">
        <v>0.38</v>
      </c>
      <c r="BB7" s="202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496.96</v>
      </c>
      <c r="L8" s="202">
        <v>17.510000000000002</v>
      </c>
      <c r="M8" s="202">
        <v>63.85</v>
      </c>
      <c r="N8" s="202">
        <v>52.9</v>
      </c>
      <c r="O8" s="202">
        <v>73.94</v>
      </c>
      <c r="P8" s="202">
        <v>28.03</v>
      </c>
      <c r="Q8" s="202">
        <v>9.6199999999999992</v>
      </c>
      <c r="R8" s="202">
        <v>19.12</v>
      </c>
      <c r="S8" s="202">
        <v>11.76</v>
      </c>
      <c r="T8" s="202">
        <v>1.42</v>
      </c>
      <c r="U8" s="202">
        <v>60.56</v>
      </c>
      <c r="V8" s="202">
        <v>5.88</v>
      </c>
      <c r="W8" s="202">
        <v>19.66</v>
      </c>
      <c r="X8" s="202">
        <v>62.83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102.56</v>
      </c>
      <c r="AJ8" s="202">
        <v>0</v>
      </c>
      <c r="AK8" s="202">
        <v>0</v>
      </c>
      <c r="AL8" s="202">
        <v>0</v>
      </c>
      <c r="AM8" s="202">
        <v>160</v>
      </c>
      <c r="AN8" s="202">
        <v>0</v>
      </c>
      <c r="AO8">
        <v>0</v>
      </c>
      <c r="AP8" s="202">
        <v>118.31</v>
      </c>
      <c r="AQ8" s="202">
        <v>38.22</v>
      </c>
      <c r="AR8" s="202">
        <v>0</v>
      </c>
      <c r="AS8" s="202">
        <v>7.66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2.4500000000000002</v>
      </c>
      <c r="AZ8" s="202">
        <v>0</v>
      </c>
      <c r="BA8" s="202">
        <v>0.38</v>
      </c>
      <c r="BB8" s="202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496.96</v>
      </c>
      <c r="L9" s="202">
        <v>17.510000000000002</v>
      </c>
      <c r="M9" s="202">
        <v>63.85</v>
      </c>
      <c r="N9" s="202">
        <v>52.9</v>
      </c>
      <c r="O9" s="202">
        <v>73.94</v>
      </c>
      <c r="P9" s="202">
        <v>28.45</v>
      </c>
      <c r="Q9" s="202">
        <v>9.6199999999999992</v>
      </c>
      <c r="R9" s="202">
        <v>19.12</v>
      </c>
      <c r="S9" s="202">
        <v>11.76</v>
      </c>
      <c r="T9" s="202">
        <v>1.42</v>
      </c>
      <c r="U9" s="202">
        <v>60.56</v>
      </c>
      <c r="V9" s="202">
        <v>5.88</v>
      </c>
      <c r="W9" s="202">
        <v>19.66</v>
      </c>
      <c r="X9" s="202">
        <v>62.83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134.56</v>
      </c>
      <c r="AJ9" s="202">
        <v>0</v>
      </c>
      <c r="AK9" s="202">
        <v>0</v>
      </c>
      <c r="AL9" s="202">
        <v>0</v>
      </c>
      <c r="AM9" s="202">
        <v>136</v>
      </c>
      <c r="AN9" s="202">
        <v>0</v>
      </c>
      <c r="AO9">
        <v>0</v>
      </c>
      <c r="AP9" s="202">
        <v>118.31</v>
      </c>
      <c r="AQ9" s="202">
        <v>38.22</v>
      </c>
      <c r="AR9" s="202">
        <v>0</v>
      </c>
      <c r="AS9" s="202">
        <v>7.66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2.4500000000000002</v>
      </c>
      <c r="AZ9" s="202">
        <v>0</v>
      </c>
      <c r="BA9" s="202">
        <v>0.38</v>
      </c>
      <c r="BB9" s="202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488.11</v>
      </c>
      <c r="L10" s="202">
        <v>17.510000000000002</v>
      </c>
      <c r="M10" s="202">
        <v>63.85</v>
      </c>
      <c r="N10" s="202">
        <v>52.9</v>
      </c>
      <c r="O10" s="202">
        <v>73.94</v>
      </c>
      <c r="P10" s="202">
        <v>28.87</v>
      </c>
      <c r="Q10" s="202">
        <v>9.6199999999999992</v>
      </c>
      <c r="R10" s="202">
        <v>19.12</v>
      </c>
      <c r="S10" s="202">
        <v>11.76</v>
      </c>
      <c r="T10" s="202">
        <v>1.42</v>
      </c>
      <c r="U10" s="202">
        <v>60.56</v>
      </c>
      <c r="V10" s="202">
        <v>5.88</v>
      </c>
      <c r="W10" s="202">
        <v>19.66</v>
      </c>
      <c r="X10" s="202">
        <v>62.83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134.56</v>
      </c>
      <c r="AJ10" s="202">
        <v>0</v>
      </c>
      <c r="AK10" s="202">
        <v>0</v>
      </c>
      <c r="AL10" s="202">
        <v>0</v>
      </c>
      <c r="AM10" s="202">
        <v>136</v>
      </c>
      <c r="AN10" s="202">
        <v>0</v>
      </c>
      <c r="AO10">
        <v>0</v>
      </c>
      <c r="AP10" s="202">
        <v>118.31</v>
      </c>
      <c r="AQ10" s="202">
        <v>38.22</v>
      </c>
      <c r="AR10" s="202">
        <v>0</v>
      </c>
      <c r="AS10" s="202">
        <v>7.66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2.4500000000000002</v>
      </c>
      <c r="AZ10" s="202">
        <v>0</v>
      </c>
      <c r="BA10" s="202">
        <v>0.38</v>
      </c>
      <c r="BB10" s="202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480</v>
      </c>
      <c r="L11" s="202">
        <v>17.510000000000002</v>
      </c>
      <c r="M11" s="202">
        <v>63.85</v>
      </c>
      <c r="N11" s="202">
        <v>52.9</v>
      </c>
      <c r="O11" s="202">
        <v>73.94</v>
      </c>
      <c r="P11" s="202">
        <v>29.29</v>
      </c>
      <c r="Q11" s="202">
        <v>9.6199999999999992</v>
      </c>
      <c r="R11" s="202">
        <v>19.12</v>
      </c>
      <c r="S11" s="202">
        <v>11.76</v>
      </c>
      <c r="T11" s="202">
        <v>1.42</v>
      </c>
      <c r="U11" s="202">
        <v>60.56</v>
      </c>
      <c r="V11" s="202">
        <v>5.88</v>
      </c>
      <c r="W11" s="202">
        <v>19.66</v>
      </c>
      <c r="X11" s="202">
        <v>62.83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134.56</v>
      </c>
      <c r="AJ11" s="202">
        <v>0</v>
      </c>
      <c r="AK11" s="202">
        <v>0</v>
      </c>
      <c r="AL11" s="202">
        <v>0</v>
      </c>
      <c r="AM11" s="202">
        <v>136</v>
      </c>
      <c r="AN11" s="202">
        <v>0</v>
      </c>
      <c r="AO11">
        <v>0</v>
      </c>
      <c r="AP11" s="202">
        <v>118.31</v>
      </c>
      <c r="AQ11" s="202">
        <v>38.22</v>
      </c>
      <c r="AR11" s="202">
        <v>0</v>
      </c>
      <c r="AS11" s="202">
        <v>7.66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2.4500000000000002</v>
      </c>
      <c r="AZ11" s="202">
        <v>0</v>
      </c>
      <c r="BA11" s="202">
        <v>0.38</v>
      </c>
      <c r="BB11" s="202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414.82</v>
      </c>
      <c r="L12" s="202">
        <v>17.510000000000002</v>
      </c>
      <c r="M12" s="202">
        <v>63.85</v>
      </c>
      <c r="N12" s="202">
        <v>52.9</v>
      </c>
      <c r="O12" s="202">
        <v>73.94</v>
      </c>
      <c r="P12" s="202">
        <v>29.63</v>
      </c>
      <c r="Q12" s="202">
        <v>9.6199999999999992</v>
      </c>
      <c r="R12" s="202">
        <v>19.12</v>
      </c>
      <c r="S12" s="202">
        <v>11.76</v>
      </c>
      <c r="T12" s="202">
        <v>1.42</v>
      </c>
      <c r="U12" s="202">
        <v>60.56</v>
      </c>
      <c r="V12" s="202">
        <v>5.88</v>
      </c>
      <c r="W12" s="202">
        <v>19.66</v>
      </c>
      <c r="X12" s="202">
        <v>62.83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134.61000000000001</v>
      </c>
      <c r="AJ12" s="202">
        <v>0</v>
      </c>
      <c r="AK12" s="202">
        <v>0</v>
      </c>
      <c r="AL12" s="202">
        <v>0</v>
      </c>
      <c r="AM12" s="202">
        <v>136</v>
      </c>
      <c r="AN12" s="202">
        <v>0</v>
      </c>
      <c r="AO12">
        <v>0</v>
      </c>
      <c r="AP12" s="202">
        <v>118.31</v>
      </c>
      <c r="AQ12" s="202">
        <v>38.22</v>
      </c>
      <c r="AR12" s="202">
        <v>0</v>
      </c>
      <c r="AS12" s="202">
        <v>7.66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2.4500000000000002</v>
      </c>
      <c r="AZ12" s="202">
        <v>0</v>
      </c>
      <c r="BA12" s="202">
        <v>0.38</v>
      </c>
      <c r="BB12" s="202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366.59</v>
      </c>
      <c r="L13" s="202">
        <v>17.510000000000002</v>
      </c>
      <c r="M13" s="202">
        <v>63.85</v>
      </c>
      <c r="N13" s="202">
        <v>52.9</v>
      </c>
      <c r="O13" s="202">
        <v>73.94</v>
      </c>
      <c r="P13" s="202">
        <v>29.63</v>
      </c>
      <c r="Q13" s="202">
        <v>9.6199999999999992</v>
      </c>
      <c r="R13" s="202">
        <v>19.12</v>
      </c>
      <c r="S13" s="202">
        <v>11.76</v>
      </c>
      <c r="T13" s="202">
        <v>1.42</v>
      </c>
      <c r="U13" s="202">
        <v>60.56</v>
      </c>
      <c r="V13" s="202">
        <v>5.88</v>
      </c>
      <c r="W13" s="202">
        <v>19.66</v>
      </c>
      <c r="X13" s="202">
        <v>62.83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134.61000000000001</v>
      </c>
      <c r="AJ13" s="202">
        <v>0</v>
      </c>
      <c r="AK13" s="202">
        <v>0</v>
      </c>
      <c r="AL13" s="202">
        <v>0</v>
      </c>
      <c r="AM13" s="202">
        <v>136</v>
      </c>
      <c r="AN13" s="202">
        <v>0</v>
      </c>
      <c r="AO13">
        <v>0</v>
      </c>
      <c r="AP13" s="202">
        <v>118.31</v>
      </c>
      <c r="AQ13" s="202">
        <v>38.22</v>
      </c>
      <c r="AR13" s="202">
        <v>0</v>
      </c>
      <c r="AS13" s="202">
        <v>7.66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2.4500000000000002</v>
      </c>
      <c r="AZ13" s="202">
        <v>0</v>
      </c>
      <c r="BA13" s="202">
        <v>0.38</v>
      </c>
      <c r="BB13" s="202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366.59</v>
      </c>
      <c r="L14" s="202">
        <v>17.510000000000002</v>
      </c>
      <c r="M14" s="202">
        <v>63.85</v>
      </c>
      <c r="N14" s="202">
        <v>52.9</v>
      </c>
      <c r="O14" s="202">
        <v>73.94</v>
      </c>
      <c r="P14" s="202">
        <v>29.63</v>
      </c>
      <c r="Q14" s="202">
        <v>9.6199999999999992</v>
      </c>
      <c r="R14" s="202">
        <v>19.12</v>
      </c>
      <c r="S14" s="202">
        <v>11.76</v>
      </c>
      <c r="T14" s="202">
        <v>1.42</v>
      </c>
      <c r="U14" s="202">
        <v>60.56</v>
      </c>
      <c r="V14" s="202">
        <v>5.88</v>
      </c>
      <c r="W14" s="202">
        <v>19.66</v>
      </c>
      <c r="X14" s="202">
        <v>62.83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134.61000000000001</v>
      </c>
      <c r="AJ14" s="202">
        <v>0</v>
      </c>
      <c r="AK14" s="202">
        <v>0</v>
      </c>
      <c r="AL14" s="202">
        <v>0</v>
      </c>
      <c r="AM14" s="202">
        <v>136</v>
      </c>
      <c r="AN14" s="202">
        <v>0</v>
      </c>
      <c r="AO14">
        <v>0</v>
      </c>
      <c r="AP14" s="202">
        <v>118.31</v>
      </c>
      <c r="AQ14" s="202">
        <v>38.22</v>
      </c>
      <c r="AR14" s="202">
        <v>0</v>
      </c>
      <c r="AS14" s="202">
        <v>7.66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2.4500000000000002</v>
      </c>
      <c r="AZ14" s="202">
        <v>0</v>
      </c>
      <c r="BA14" s="202">
        <v>0.38</v>
      </c>
      <c r="BB14" s="202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366.59</v>
      </c>
      <c r="L15" s="202">
        <v>17.510000000000002</v>
      </c>
      <c r="M15" s="202">
        <v>63.85</v>
      </c>
      <c r="N15" s="202">
        <v>52.9</v>
      </c>
      <c r="O15" s="202">
        <v>73.94</v>
      </c>
      <c r="P15" s="202">
        <v>29.63</v>
      </c>
      <c r="Q15" s="202">
        <v>9.6199999999999992</v>
      </c>
      <c r="R15" s="202">
        <v>19.12</v>
      </c>
      <c r="S15" s="202">
        <v>11.76</v>
      </c>
      <c r="T15" s="202">
        <v>1.42</v>
      </c>
      <c r="U15" s="202">
        <v>60.56</v>
      </c>
      <c r="V15" s="202">
        <v>5.88</v>
      </c>
      <c r="W15" s="202">
        <v>19.66</v>
      </c>
      <c r="X15" s="202">
        <v>62.83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134.61000000000001</v>
      </c>
      <c r="AJ15" s="202">
        <v>0</v>
      </c>
      <c r="AK15" s="202">
        <v>0</v>
      </c>
      <c r="AL15" s="202">
        <v>0</v>
      </c>
      <c r="AM15" s="202">
        <v>136</v>
      </c>
      <c r="AN15" s="202">
        <v>0</v>
      </c>
      <c r="AO15">
        <v>0</v>
      </c>
      <c r="AP15" s="202">
        <v>118.31</v>
      </c>
      <c r="AQ15" s="202">
        <v>38.22</v>
      </c>
      <c r="AR15" s="202">
        <v>0</v>
      </c>
      <c r="AS15" s="202">
        <v>7.66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2.4500000000000002</v>
      </c>
      <c r="AZ15" s="202">
        <v>0</v>
      </c>
      <c r="BA15" s="202">
        <v>0.38</v>
      </c>
      <c r="BB15" s="202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318.35000000000002</v>
      </c>
      <c r="L16" s="202">
        <v>17.510000000000002</v>
      </c>
      <c r="M16" s="202">
        <v>63.85</v>
      </c>
      <c r="N16" s="202">
        <v>52.9</v>
      </c>
      <c r="O16" s="202">
        <v>73.94</v>
      </c>
      <c r="P16" s="202">
        <v>29.63</v>
      </c>
      <c r="Q16" s="202">
        <v>9.6199999999999992</v>
      </c>
      <c r="R16" s="202">
        <v>19.82</v>
      </c>
      <c r="S16" s="202">
        <v>11.76</v>
      </c>
      <c r="T16" s="202">
        <v>1.42</v>
      </c>
      <c r="U16" s="202">
        <v>60.56</v>
      </c>
      <c r="V16" s="202">
        <v>5.88</v>
      </c>
      <c r="W16" s="202">
        <v>19.66</v>
      </c>
      <c r="X16" s="202">
        <v>62.83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134.61000000000001</v>
      </c>
      <c r="AJ16" s="202">
        <v>0</v>
      </c>
      <c r="AK16" s="202">
        <v>0</v>
      </c>
      <c r="AL16" s="202">
        <v>0</v>
      </c>
      <c r="AM16" s="202">
        <v>136</v>
      </c>
      <c r="AN16" s="202">
        <v>0</v>
      </c>
      <c r="AO16">
        <v>0</v>
      </c>
      <c r="AP16" s="202">
        <v>118.31</v>
      </c>
      <c r="AQ16" s="202">
        <v>38.22</v>
      </c>
      <c r="AR16" s="202">
        <v>0</v>
      </c>
      <c r="AS16" s="202">
        <v>7.66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2.4500000000000002</v>
      </c>
      <c r="AZ16" s="202">
        <v>0</v>
      </c>
      <c r="BA16" s="202">
        <v>0.38</v>
      </c>
      <c r="BB16" s="202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274.94</v>
      </c>
      <c r="L17" s="202">
        <v>17.510000000000002</v>
      </c>
      <c r="M17" s="202">
        <v>63.85</v>
      </c>
      <c r="N17" s="202">
        <v>52.9</v>
      </c>
      <c r="O17" s="202">
        <v>73.94</v>
      </c>
      <c r="P17" s="202">
        <v>29.63</v>
      </c>
      <c r="Q17" s="202">
        <v>9.6199999999999992</v>
      </c>
      <c r="R17" s="202">
        <v>19.12</v>
      </c>
      <c r="S17" s="202">
        <v>10.050000000000001</v>
      </c>
      <c r="T17" s="202">
        <v>1.42</v>
      </c>
      <c r="U17" s="202">
        <v>60.56</v>
      </c>
      <c r="V17" s="202">
        <v>5.88</v>
      </c>
      <c r="W17" s="202">
        <v>19.66</v>
      </c>
      <c r="X17" s="202">
        <v>62.83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134.61000000000001</v>
      </c>
      <c r="AJ17" s="202">
        <v>0</v>
      </c>
      <c r="AK17" s="202">
        <v>0</v>
      </c>
      <c r="AL17" s="202">
        <v>0</v>
      </c>
      <c r="AM17" s="202">
        <v>136</v>
      </c>
      <c r="AN17" s="202">
        <v>0</v>
      </c>
      <c r="AO17">
        <v>0</v>
      </c>
      <c r="AP17" s="202">
        <v>118.31</v>
      </c>
      <c r="AQ17" s="202">
        <v>38.22</v>
      </c>
      <c r="AR17" s="202">
        <v>0</v>
      </c>
      <c r="AS17" s="202">
        <v>7.66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2.4500000000000002</v>
      </c>
      <c r="AZ17" s="202">
        <v>0</v>
      </c>
      <c r="BA17" s="202">
        <v>0.38</v>
      </c>
      <c r="BB17" s="202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274.94</v>
      </c>
      <c r="L18" s="202">
        <v>17.510000000000002</v>
      </c>
      <c r="M18" s="202">
        <v>63.85</v>
      </c>
      <c r="N18" s="202">
        <v>52.9</v>
      </c>
      <c r="O18" s="202">
        <v>73.94</v>
      </c>
      <c r="P18" s="202">
        <v>29.63</v>
      </c>
      <c r="Q18" s="202">
        <v>9.6199999999999992</v>
      </c>
      <c r="R18" s="202">
        <v>19.12</v>
      </c>
      <c r="S18" s="202">
        <v>11.76</v>
      </c>
      <c r="T18" s="202">
        <v>1.42</v>
      </c>
      <c r="U18" s="202">
        <v>60.56</v>
      </c>
      <c r="V18" s="202">
        <v>5.88</v>
      </c>
      <c r="W18" s="202">
        <v>19.66</v>
      </c>
      <c r="X18" s="202">
        <v>62.83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134.61000000000001</v>
      </c>
      <c r="AJ18" s="202">
        <v>0</v>
      </c>
      <c r="AK18" s="202">
        <v>0</v>
      </c>
      <c r="AL18" s="202">
        <v>0</v>
      </c>
      <c r="AM18" s="202">
        <v>136</v>
      </c>
      <c r="AN18" s="202">
        <v>0</v>
      </c>
      <c r="AO18">
        <v>0</v>
      </c>
      <c r="AP18" s="202">
        <v>118.31</v>
      </c>
      <c r="AQ18" s="202">
        <v>38.22</v>
      </c>
      <c r="AR18" s="202">
        <v>0</v>
      </c>
      <c r="AS18" s="202">
        <v>7.66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2.4500000000000002</v>
      </c>
      <c r="AZ18" s="202">
        <v>0</v>
      </c>
      <c r="BA18" s="202">
        <v>0.38</v>
      </c>
      <c r="BB18" s="202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274.94</v>
      </c>
      <c r="L19" s="202">
        <v>10.61</v>
      </c>
      <c r="M19" s="202">
        <v>63.85</v>
      </c>
      <c r="N19" s="202">
        <v>52.9</v>
      </c>
      <c r="O19" s="202">
        <v>73.94</v>
      </c>
      <c r="P19" s="202">
        <v>29.63</v>
      </c>
      <c r="Q19" s="202">
        <v>5.79</v>
      </c>
      <c r="R19" s="202">
        <v>19.12</v>
      </c>
      <c r="S19" s="202">
        <v>6.75</v>
      </c>
      <c r="T19" s="202">
        <v>1.42</v>
      </c>
      <c r="U19" s="202">
        <v>60.56</v>
      </c>
      <c r="V19" s="202">
        <v>5.88</v>
      </c>
      <c r="W19" s="202">
        <v>19.66</v>
      </c>
      <c r="X19" s="202">
        <v>62.83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134.61000000000001</v>
      </c>
      <c r="AJ19" s="202">
        <v>0</v>
      </c>
      <c r="AK19" s="202">
        <v>0</v>
      </c>
      <c r="AL19" s="202">
        <v>0</v>
      </c>
      <c r="AM19" s="202">
        <v>136</v>
      </c>
      <c r="AN19" s="202">
        <v>0</v>
      </c>
      <c r="AO19">
        <v>0</v>
      </c>
      <c r="AP19" s="202">
        <v>118.31</v>
      </c>
      <c r="AQ19" s="202">
        <v>14.47</v>
      </c>
      <c r="AR19" s="202">
        <v>0</v>
      </c>
      <c r="AS19" s="202">
        <v>7.66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2.4500000000000002</v>
      </c>
      <c r="AZ19" s="202">
        <v>0</v>
      </c>
      <c r="BA19" s="202">
        <v>0.38</v>
      </c>
      <c r="BB19" s="202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274.94</v>
      </c>
      <c r="L20" s="202">
        <v>10.61</v>
      </c>
      <c r="M20" s="202">
        <v>63.85</v>
      </c>
      <c r="N20" s="202">
        <v>52.9</v>
      </c>
      <c r="O20" s="202">
        <v>73.94</v>
      </c>
      <c r="P20" s="202">
        <v>29.63</v>
      </c>
      <c r="Q20" s="202">
        <v>5.79</v>
      </c>
      <c r="R20" s="202">
        <v>19.12</v>
      </c>
      <c r="S20" s="202">
        <v>6.75</v>
      </c>
      <c r="T20" s="202">
        <v>1.42</v>
      </c>
      <c r="U20" s="202">
        <v>60.56</v>
      </c>
      <c r="V20" s="202">
        <v>5.88</v>
      </c>
      <c r="W20" s="202">
        <v>19.66</v>
      </c>
      <c r="X20" s="202">
        <v>62.83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134.61000000000001</v>
      </c>
      <c r="AJ20" s="202">
        <v>0</v>
      </c>
      <c r="AK20" s="202">
        <v>0</v>
      </c>
      <c r="AL20" s="202">
        <v>0</v>
      </c>
      <c r="AM20" s="202">
        <v>136</v>
      </c>
      <c r="AN20" s="202">
        <v>0</v>
      </c>
      <c r="AO20">
        <v>0</v>
      </c>
      <c r="AP20" s="202">
        <v>118.31</v>
      </c>
      <c r="AQ20" s="202">
        <v>14.47</v>
      </c>
      <c r="AR20" s="202">
        <v>0</v>
      </c>
      <c r="AS20" s="202">
        <v>7.66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2.4500000000000002</v>
      </c>
      <c r="AZ20" s="202">
        <v>0</v>
      </c>
      <c r="BA20" s="202">
        <v>0.38</v>
      </c>
      <c r="BB20" s="202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274.94</v>
      </c>
      <c r="L21" s="202">
        <v>10.61</v>
      </c>
      <c r="M21" s="202">
        <v>63.85</v>
      </c>
      <c r="N21" s="202">
        <v>52.9</v>
      </c>
      <c r="O21" s="202">
        <v>73.94</v>
      </c>
      <c r="P21" s="202">
        <v>29.63</v>
      </c>
      <c r="Q21" s="202">
        <v>5.79</v>
      </c>
      <c r="R21" s="202">
        <v>19.12</v>
      </c>
      <c r="S21" s="202">
        <v>6.75</v>
      </c>
      <c r="T21" s="202">
        <v>1.42</v>
      </c>
      <c r="U21" s="202">
        <v>60.56</v>
      </c>
      <c r="V21" s="202">
        <v>5.88</v>
      </c>
      <c r="W21" s="202">
        <v>19.66</v>
      </c>
      <c r="X21" s="202">
        <v>62.83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134.61000000000001</v>
      </c>
      <c r="AJ21" s="202">
        <v>0</v>
      </c>
      <c r="AK21" s="202">
        <v>0</v>
      </c>
      <c r="AL21" s="202">
        <v>0</v>
      </c>
      <c r="AM21" s="202">
        <v>136</v>
      </c>
      <c r="AN21" s="202">
        <v>0</v>
      </c>
      <c r="AO21">
        <v>0</v>
      </c>
      <c r="AP21" s="202">
        <v>118.31</v>
      </c>
      <c r="AQ21" s="202">
        <v>14.47</v>
      </c>
      <c r="AR21" s="202">
        <v>0</v>
      </c>
      <c r="AS21" s="202">
        <v>7.66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2.4500000000000002</v>
      </c>
      <c r="AZ21" s="202">
        <v>0</v>
      </c>
      <c r="BA21" s="202">
        <v>0.38</v>
      </c>
      <c r="BB21" s="202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274.94</v>
      </c>
      <c r="L22" s="202">
        <v>10.61</v>
      </c>
      <c r="M22" s="202">
        <v>63.85</v>
      </c>
      <c r="N22" s="202">
        <v>52.9</v>
      </c>
      <c r="O22" s="202">
        <v>73.94</v>
      </c>
      <c r="P22" s="202">
        <v>29.63</v>
      </c>
      <c r="Q22" s="202">
        <v>5.79</v>
      </c>
      <c r="R22" s="202">
        <v>19.12</v>
      </c>
      <c r="S22" s="202">
        <v>6.75</v>
      </c>
      <c r="T22" s="202">
        <v>1.42</v>
      </c>
      <c r="U22" s="202">
        <v>60.56</v>
      </c>
      <c r="V22" s="202">
        <v>5.88</v>
      </c>
      <c r="W22" s="202">
        <v>19.66</v>
      </c>
      <c r="X22" s="202">
        <v>62.83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134.61000000000001</v>
      </c>
      <c r="AJ22" s="202">
        <v>0</v>
      </c>
      <c r="AK22" s="202">
        <v>0</v>
      </c>
      <c r="AL22" s="202">
        <v>0</v>
      </c>
      <c r="AM22" s="202">
        <v>136</v>
      </c>
      <c r="AN22" s="202">
        <v>0</v>
      </c>
      <c r="AO22">
        <v>0</v>
      </c>
      <c r="AP22" s="202">
        <v>118.31</v>
      </c>
      <c r="AQ22" s="202">
        <v>14.47</v>
      </c>
      <c r="AR22" s="202">
        <v>0</v>
      </c>
      <c r="AS22" s="202">
        <v>7.66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2.4500000000000002</v>
      </c>
      <c r="AZ22" s="202">
        <v>0</v>
      </c>
      <c r="BA22" s="202">
        <v>0.38</v>
      </c>
      <c r="BB22" s="202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274.94</v>
      </c>
      <c r="L23" s="202">
        <v>10.61</v>
      </c>
      <c r="M23" s="202">
        <v>63.85</v>
      </c>
      <c r="N23" s="202">
        <v>52.9</v>
      </c>
      <c r="O23" s="202">
        <v>73.94</v>
      </c>
      <c r="P23" s="202">
        <v>29.63</v>
      </c>
      <c r="Q23" s="202">
        <v>5.79</v>
      </c>
      <c r="R23" s="202">
        <v>19.12</v>
      </c>
      <c r="S23" s="202">
        <v>6.75</v>
      </c>
      <c r="T23" s="202">
        <v>1.42</v>
      </c>
      <c r="U23" s="202">
        <v>60.56</v>
      </c>
      <c r="V23" s="202">
        <v>5.88</v>
      </c>
      <c r="W23" s="202">
        <v>19.66</v>
      </c>
      <c r="X23" s="202">
        <v>62.83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134.61000000000001</v>
      </c>
      <c r="AJ23" s="202">
        <v>0</v>
      </c>
      <c r="AK23" s="202">
        <v>0</v>
      </c>
      <c r="AL23" s="202">
        <v>0</v>
      </c>
      <c r="AM23" s="202">
        <v>136</v>
      </c>
      <c r="AN23" s="202">
        <v>0</v>
      </c>
      <c r="AO23">
        <v>0</v>
      </c>
      <c r="AP23" s="202">
        <v>118.31</v>
      </c>
      <c r="AQ23" s="202">
        <v>38.57</v>
      </c>
      <c r="AR23" s="202">
        <v>0</v>
      </c>
      <c r="AS23" s="202">
        <v>7.66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2.4500000000000002</v>
      </c>
      <c r="AZ23" s="202">
        <v>0</v>
      </c>
      <c r="BA23" s="202">
        <v>0.38</v>
      </c>
      <c r="BB23" s="202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274.94</v>
      </c>
      <c r="L24" s="202">
        <v>10.61</v>
      </c>
      <c r="M24" s="202">
        <v>63.85</v>
      </c>
      <c r="N24" s="202">
        <v>52.9</v>
      </c>
      <c r="O24" s="202">
        <v>73.94</v>
      </c>
      <c r="P24" s="202">
        <v>29.63</v>
      </c>
      <c r="Q24" s="202">
        <v>5.79</v>
      </c>
      <c r="R24" s="202">
        <v>19.12</v>
      </c>
      <c r="S24" s="202">
        <v>6.75</v>
      </c>
      <c r="T24" s="202">
        <v>1.42</v>
      </c>
      <c r="U24" s="202">
        <v>60.56</v>
      </c>
      <c r="V24" s="202">
        <v>5.88</v>
      </c>
      <c r="W24" s="202">
        <v>19.66</v>
      </c>
      <c r="X24" s="202">
        <v>62.83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134.61000000000001</v>
      </c>
      <c r="AJ24" s="202">
        <v>0</v>
      </c>
      <c r="AK24" s="202">
        <v>0</v>
      </c>
      <c r="AL24" s="202">
        <v>0</v>
      </c>
      <c r="AM24" s="202">
        <v>136</v>
      </c>
      <c r="AN24" s="202">
        <v>0</v>
      </c>
      <c r="AO24">
        <v>0</v>
      </c>
      <c r="AP24" s="202">
        <v>118.31</v>
      </c>
      <c r="AQ24" s="202">
        <v>38.57</v>
      </c>
      <c r="AR24" s="202">
        <v>0</v>
      </c>
      <c r="AS24" s="202">
        <v>7.66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2.4500000000000002</v>
      </c>
      <c r="AZ24" s="202">
        <v>0</v>
      </c>
      <c r="BA24" s="202">
        <v>0.41</v>
      </c>
      <c r="BB24" s="202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274.94</v>
      </c>
      <c r="L25" s="202">
        <v>10.61</v>
      </c>
      <c r="M25" s="202">
        <v>63.85</v>
      </c>
      <c r="N25" s="202">
        <v>52.9</v>
      </c>
      <c r="O25" s="202">
        <v>73.94</v>
      </c>
      <c r="P25" s="202">
        <v>29.63</v>
      </c>
      <c r="Q25" s="202">
        <v>6.67</v>
      </c>
      <c r="R25" s="202">
        <v>19.82</v>
      </c>
      <c r="S25" s="202">
        <v>7.55</v>
      </c>
      <c r="T25" s="202">
        <v>1.42</v>
      </c>
      <c r="U25" s="202">
        <v>60.56</v>
      </c>
      <c r="V25" s="202">
        <v>5.88</v>
      </c>
      <c r="W25" s="202">
        <v>19.66</v>
      </c>
      <c r="X25" s="202">
        <v>62.83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134.61000000000001</v>
      </c>
      <c r="AJ25" s="202">
        <v>0</v>
      </c>
      <c r="AK25" s="202">
        <v>0</v>
      </c>
      <c r="AL25" s="202">
        <v>0</v>
      </c>
      <c r="AM25" s="202">
        <v>136</v>
      </c>
      <c r="AN25" s="202">
        <v>0</v>
      </c>
      <c r="AO25">
        <v>0</v>
      </c>
      <c r="AP25" s="202">
        <v>118.31</v>
      </c>
      <c r="AQ25" s="202">
        <v>39.619999999999997</v>
      </c>
      <c r="AR25" s="202">
        <v>0</v>
      </c>
      <c r="AS25" s="202">
        <v>7.66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2.4500000000000002</v>
      </c>
      <c r="AZ25" s="202">
        <v>0</v>
      </c>
      <c r="BA25" s="202">
        <v>0.85</v>
      </c>
      <c r="BB25" s="202">
        <v>2.46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274.94</v>
      </c>
      <c r="L26" s="202">
        <v>10.61</v>
      </c>
      <c r="M26" s="202">
        <v>63.85</v>
      </c>
      <c r="N26" s="202">
        <v>52.9</v>
      </c>
      <c r="O26" s="202">
        <v>73.94</v>
      </c>
      <c r="P26" s="202">
        <v>29.63</v>
      </c>
      <c r="Q26" s="202">
        <v>6</v>
      </c>
      <c r="R26" s="202">
        <v>19.38</v>
      </c>
      <c r="S26" s="202">
        <v>6.75</v>
      </c>
      <c r="T26" s="202">
        <v>1.42</v>
      </c>
      <c r="U26" s="202">
        <v>60.56</v>
      </c>
      <c r="V26" s="202">
        <v>5.88</v>
      </c>
      <c r="W26" s="202">
        <v>19.66</v>
      </c>
      <c r="X26" s="202">
        <v>62.83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134.61000000000001</v>
      </c>
      <c r="AJ26" s="202">
        <v>0</v>
      </c>
      <c r="AK26" s="202">
        <v>0</v>
      </c>
      <c r="AL26" s="202">
        <v>0</v>
      </c>
      <c r="AM26" s="202">
        <v>136</v>
      </c>
      <c r="AN26" s="202">
        <v>0</v>
      </c>
      <c r="AO26">
        <v>0</v>
      </c>
      <c r="AP26" s="202">
        <v>118.31</v>
      </c>
      <c r="AQ26" s="202">
        <v>38.22</v>
      </c>
      <c r="AR26" s="202">
        <v>0</v>
      </c>
      <c r="AS26" s="202">
        <v>7.66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2.4500000000000002</v>
      </c>
      <c r="AZ26" s="202">
        <v>0</v>
      </c>
      <c r="BA26" s="202">
        <v>0.85</v>
      </c>
      <c r="BB26" s="202">
        <v>2.46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274.94</v>
      </c>
      <c r="L27" s="202">
        <v>10.61</v>
      </c>
      <c r="M27" s="202">
        <v>63.85</v>
      </c>
      <c r="N27" s="202">
        <v>52.9</v>
      </c>
      <c r="O27" s="202">
        <v>73.94</v>
      </c>
      <c r="P27" s="202">
        <v>30.47</v>
      </c>
      <c r="Q27" s="202">
        <v>5.79</v>
      </c>
      <c r="R27" s="202">
        <v>17.73</v>
      </c>
      <c r="S27" s="202">
        <v>6.75</v>
      </c>
      <c r="T27" s="202">
        <v>1.42</v>
      </c>
      <c r="U27" s="202">
        <v>60.56</v>
      </c>
      <c r="V27" s="202">
        <v>5.88</v>
      </c>
      <c r="W27" s="202">
        <v>19.66</v>
      </c>
      <c r="X27" s="202">
        <v>62.83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134.61000000000001</v>
      </c>
      <c r="AJ27" s="202">
        <v>0</v>
      </c>
      <c r="AK27" s="202">
        <v>0</v>
      </c>
      <c r="AL27" s="202">
        <v>0</v>
      </c>
      <c r="AM27" s="202">
        <v>136</v>
      </c>
      <c r="AN27" s="202">
        <v>0</v>
      </c>
      <c r="AO27">
        <v>0</v>
      </c>
      <c r="AP27" s="202">
        <v>118.31</v>
      </c>
      <c r="AQ27" s="202">
        <v>38.22</v>
      </c>
      <c r="AR27" s="202">
        <v>3.72</v>
      </c>
      <c r="AS27" s="202">
        <v>7.66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2.4500000000000002</v>
      </c>
      <c r="AZ27" s="202">
        <v>0</v>
      </c>
      <c r="BA27" s="202">
        <v>0.85</v>
      </c>
      <c r="BB27" s="202">
        <v>2.46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274.94</v>
      </c>
      <c r="L28" s="202">
        <v>10.61</v>
      </c>
      <c r="M28" s="202">
        <v>63.85</v>
      </c>
      <c r="N28" s="202">
        <v>52.9</v>
      </c>
      <c r="O28" s="202">
        <v>73.94</v>
      </c>
      <c r="P28" s="202">
        <v>30.47</v>
      </c>
      <c r="Q28" s="202">
        <v>5.79</v>
      </c>
      <c r="R28" s="202">
        <v>19.12</v>
      </c>
      <c r="S28" s="202">
        <v>6.75</v>
      </c>
      <c r="T28" s="202">
        <v>1.42</v>
      </c>
      <c r="U28" s="202">
        <v>60.56</v>
      </c>
      <c r="V28" s="202">
        <v>5.88</v>
      </c>
      <c r="W28" s="202">
        <v>19.66</v>
      </c>
      <c r="X28" s="202">
        <v>62.83</v>
      </c>
      <c r="Y28" s="202">
        <v>0</v>
      </c>
      <c r="Z28">
        <v>0</v>
      </c>
      <c r="AA28" s="202">
        <v>0</v>
      </c>
      <c r="AB28" s="202">
        <v>1.31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134.61000000000001</v>
      </c>
      <c r="AJ28" s="202">
        <v>0</v>
      </c>
      <c r="AK28" s="202">
        <v>0</v>
      </c>
      <c r="AL28" s="202">
        <v>0</v>
      </c>
      <c r="AM28" s="202">
        <v>136</v>
      </c>
      <c r="AN28" s="202">
        <v>0</v>
      </c>
      <c r="AO28">
        <v>0</v>
      </c>
      <c r="AP28" s="202">
        <v>118.31</v>
      </c>
      <c r="AQ28" s="202">
        <v>38.22</v>
      </c>
      <c r="AR28" s="202">
        <v>8.5299999999999994</v>
      </c>
      <c r="AS28" s="202">
        <v>7.66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2.4500000000000002</v>
      </c>
      <c r="AZ28" s="202">
        <v>0</v>
      </c>
      <c r="BA28" s="202">
        <v>0.85</v>
      </c>
      <c r="BB28" s="202">
        <v>2.46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274.94</v>
      </c>
      <c r="L29" s="202">
        <v>10.61</v>
      </c>
      <c r="M29" s="202">
        <v>63.85</v>
      </c>
      <c r="N29" s="202">
        <v>52.9</v>
      </c>
      <c r="O29" s="202">
        <v>73.94</v>
      </c>
      <c r="P29" s="202">
        <v>30.47</v>
      </c>
      <c r="Q29" s="202">
        <v>5.79</v>
      </c>
      <c r="R29" s="202">
        <v>19.12</v>
      </c>
      <c r="S29" s="202">
        <v>6.75</v>
      </c>
      <c r="T29" s="202">
        <v>1.42</v>
      </c>
      <c r="U29" s="202">
        <v>60.56</v>
      </c>
      <c r="V29" s="202">
        <v>5.88</v>
      </c>
      <c r="W29" s="202">
        <v>19.66</v>
      </c>
      <c r="X29" s="202">
        <v>62.83</v>
      </c>
      <c r="Y29" s="202">
        <v>0</v>
      </c>
      <c r="Z29">
        <v>0</v>
      </c>
      <c r="AA29" s="202">
        <v>0</v>
      </c>
      <c r="AB29" s="202">
        <v>11.48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134.61000000000001</v>
      </c>
      <c r="AJ29" s="202">
        <v>0</v>
      </c>
      <c r="AK29" s="202">
        <v>0</v>
      </c>
      <c r="AL29" s="202">
        <v>0</v>
      </c>
      <c r="AM29" s="202">
        <v>136</v>
      </c>
      <c r="AN29" s="202">
        <v>0</v>
      </c>
      <c r="AO29">
        <v>0</v>
      </c>
      <c r="AP29" s="202">
        <v>118.31</v>
      </c>
      <c r="AQ29" s="202">
        <v>38.22</v>
      </c>
      <c r="AR29" s="202">
        <v>19.07</v>
      </c>
      <c r="AS29" s="202">
        <v>7.66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2.4500000000000002</v>
      </c>
      <c r="AZ29" s="202">
        <v>0</v>
      </c>
      <c r="BA29" s="202">
        <v>0.85</v>
      </c>
      <c r="BB29" s="202">
        <v>2.46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274.94</v>
      </c>
      <c r="L30" s="202">
        <v>10.61</v>
      </c>
      <c r="M30" s="202">
        <v>63.85</v>
      </c>
      <c r="N30" s="202">
        <v>52.9</v>
      </c>
      <c r="O30" s="202">
        <v>73.94</v>
      </c>
      <c r="P30" s="202">
        <v>30.47</v>
      </c>
      <c r="Q30" s="202">
        <v>5.79</v>
      </c>
      <c r="R30" s="202">
        <v>19.12</v>
      </c>
      <c r="S30" s="202">
        <v>6.75</v>
      </c>
      <c r="T30" s="202">
        <v>1.42</v>
      </c>
      <c r="U30" s="202">
        <v>60.56</v>
      </c>
      <c r="V30" s="202">
        <v>5.88</v>
      </c>
      <c r="W30" s="202">
        <v>19.66</v>
      </c>
      <c r="X30" s="202">
        <v>62.83</v>
      </c>
      <c r="Y30" s="202">
        <v>0</v>
      </c>
      <c r="Z30">
        <v>0</v>
      </c>
      <c r="AA30" s="202">
        <v>0</v>
      </c>
      <c r="AB30" s="202">
        <v>11.48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134.61000000000001</v>
      </c>
      <c r="AJ30" s="202">
        <v>0</v>
      </c>
      <c r="AK30" s="202">
        <v>0</v>
      </c>
      <c r="AL30" s="202">
        <v>0</v>
      </c>
      <c r="AM30" s="202">
        <v>136</v>
      </c>
      <c r="AN30" s="202">
        <v>0</v>
      </c>
      <c r="AO30">
        <v>0</v>
      </c>
      <c r="AP30" s="202">
        <v>118.31</v>
      </c>
      <c r="AQ30" s="202">
        <v>38.22</v>
      </c>
      <c r="AR30" s="202">
        <v>32.97</v>
      </c>
      <c r="AS30" s="202">
        <v>7.66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2.4500000000000002</v>
      </c>
      <c r="AZ30" s="202">
        <v>0</v>
      </c>
      <c r="BA30" s="202">
        <v>0.85</v>
      </c>
      <c r="BB30" s="202">
        <v>2.46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274.94</v>
      </c>
      <c r="L31" s="202">
        <v>14.48</v>
      </c>
      <c r="M31" s="202">
        <v>63.85</v>
      </c>
      <c r="N31" s="202">
        <v>52.9</v>
      </c>
      <c r="O31" s="202">
        <v>73.94</v>
      </c>
      <c r="P31" s="202">
        <v>30.47</v>
      </c>
      <c r="Q31" s="202">
        <v>5.79</v>
      </c>
      <c r="R31" s="202">
        <v>10.61</v>
      </c>
      <c r="S31" s="202">
        <v>6.75</v>
      </c>
      <c r="T31" s="202">
        <v>0.97</v>
      </c>
      <c r="U31" s="202">
        <v>60.56</v>
      </c>
      <c r="V31" s="202">
        <v>5.88</v>
      </c>
      <c r="W31" s="202">
        <v>19.66</v>
      </c>
      <c r="X31" s="202">
        <v>62.83</v>
      </c>
      <c r="Y31" s="202">
        <v>0</v>
      </c>
      <c r="Z31">
        <v>0</v>
      </c>
      <c r="AA31" s="202">
        <v>0</v>
      </c>
      <c r="AB31" s="202">
        <v>11.48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134.61000000000001</v>
      </c>
      <c r="AJ31" s="202">
        <v>0</v>
      </c>
      <c r="AK31" s="202">
        <v>0</v>
      </c>
      <c r="AL31" s="202">
        <v>0</v>
      </c>
      <c r="AM31" s="202">
        <v>136</v>
      </c>
      <c r="AN31" s="202">
        <v>0</v>
      </c>
      <c r="AO31">
        <v>0</v>
      </c>
      <c r="AP31" s="202">
        <v>118.31</v>
      </c>
      <c r="AQ31" s="202">
        <v>14.47</v>
      </c>
      <c r="AR31" s="202">
        <v>40</v>
      </c>
      <c r="AS31" s="202">
        <v>7.66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2.4500000000000002</v>
      </c>
      <c r="AZ31" s="202">
        <v>0</v>
      </c>
      <c r="BA31" s="202">
        <v>0.85</v>
      </c>
      <c r="BB31" s="202">
        <v>2.27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274.94</v>
      </c>
      <c r="L32" s="202">
        <v>10.61</v>
      </c>
      <c r="M32" s="202">
        <v>63.85</v>
      </c>
      <c r="N32" s="202">
        <v>52.9</v>
      </c>
      <c r="O32" s="202">
        <v>73.94</v>
      </c>
      <c r="P32" s="202">
        <v>30.47</v>
      </c>
      <c r="Q32" s="202">
        <v>5.79</v>
      </c>
      <c r="R32" s="202">
        <v>10.61</v>
      </c>
      <c r="S32" s="202">
        <v>6.75</v>
      </c>
      <c r="T32" s="202">
        <v>0.97</v>
      </c>
      <c r="U32" s="202">
        <v>60.56</v>
      </c>
      <c r="V32" s="202">
        <v>5.88</v>
      </c>
      <c r="W32" s="202">
        <v>19.66</v>
      </c>
      <c r="X32" s="202">
        <v>62.83</v>
      </c>
      <c r="Y32" s="202">
        <v>0</v>
      </c>
      <c r="Z32">
        <v>0</v>
      </c>
      <c r="AA32" s="202">
        <v>0</v>
      </c>
      <c r="AB32" s="202">
        <v>11.48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134.61000000000001</v>
      </c>
      <c r="AJ32" s="202">
        <v>0</v>
      </c>
      <c r="AK32" s="202">
        <v>0</v>
      </c>
      <c r="AL32" s="202">
        <v>0</v>
      </c>
      <c r="AM32" s="202">
        <v>136</v>
      </c>
      <c r="AN32" s="202">
        <v>0</v>
      </c>
      <c r="AO32">
        <v>0</v>
      </c>
      <c r="AP32" s="202">
        <v>118.31</v>
      </c>
      <c r="AQ32" s="202">
        <v>14.47</v>
      </c>
      <c r="AR32" s="202">
        <v>40</v>
      </c>
      <c r="AS32" s="202">
        <v>7.66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2.4500000000000002</v>
      </c>
      <c r="AZ32" s="202">
        <v>0</v>
      </c>
      <c r="BA32" s="202">
        <v>0.85</v>
      </c>
      <c r="BB32" s="202">
        <v>2.27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274.94</v>
      </c>
      <c r="L33" s="202">
        <v>10.61</v>
      </c>
      <c r="M33" s="202">
        <v>63.85</v>
      </c>
      <c r="N33" s="202">
        <v>52.9</v>
      </c>
      <c r="O33" s="202">
        <v>73.94</v>
      </c>
      <c r="P33" s="202">
        <v>30.47</v>
      </c>
      <c r="Q33" s="202">
        <v>5.79</v>
      </c>
      <c r="R33" s="202">
        <v>10.61</v>
      </c>
      <c r="S33" s="202">
        <v>6.75</v>
      </c>
      <c r="T33" s="202">
        <v>0.97</v>
      </c>
      <c r="U33" s="202">
        <v>60.56</v>
      </c>
      <c r="V33" s="202">
        <v>5.79</v>
      </c>
      <c r="W33" s="202">
        <v>10.61</v>
      </c>
      <c r="X33" s="202">
        <v>35.69</v>
      </c>
      <c r="Y33" s="202">
        <v>0</v>
      </c>
      <c r="Z33">
        <v>0</v>
      </c>
      <c r="AA33" s="202">
        <v>0</v>
      </c>
      <c r="AB33" s="202">
        <v>11.48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134.61000000000001</v>
      </c>
      <c r="AJ33" s="202">
        <v>0</v>
      </c>
      <c r="AK33" s="202">
        <v>0</v>
      </c>
      <c r="AL33" s="202">
        <v>0</v>
      </c>
      <c r="AM33" s="202">
        <v>136</v>
      </c>
      <c r="AN33" s="202">
        <v>0</v>
      </c>
      <c r="AO33">
        <v>0</v>
      </c>
      <c r="AP33" s="202">
        <v>64.900000000000006</v>
      </c>
      <c r="AQ33" s="202">
        <v>14.47</v>
      </c>
      <c r="AR33" s="202">
        <v>44</v>
      </c>
      <c r="AS33" s="202">
        <v>7.35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2.4500000000000002</v>
      </c>
      <c r="AZ33" s="202">
        <v>0</v>
      </c>
      <c r="BA33" s="202">
        <v>0.85</v>
      </c>
      <c r="BB33" s="202">
        <v>2.27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274.94</v>
      </c>
      <c r="L34" s="202">
        <v>10.61</v>
      </c>
      <c r="M34" s="202">
        <v>63.85</v>
      </c>
      <c r="N34" s="202">
        <v>52.9</v>
      </c>
      <c r="O34" s="202">
        <v>73.94</v>
      </c>
      <c r="P34" s="202">
        <v>30.47</v>
      </c>
      <c r="Q34" s="202">
        <v>5.79</v>
      </c>
      <c r="R34" s="202">
        <v>10.61</v>
      </c>
      <c r="S34" s="202">
        <v>6.75</v>
      </c>
      <c r="T34" s="202">
        <v>0.97</v>
      </c>
      <c r="U34" s="202">
        <v>60.56</v>
      </c>
      <c r="V34" s="202">
        <v>5.79</v>
      </c>
      <c r="W34" s="202">
        <v>10.61</v>
      </c>
      <c r="X34" s="202">
        <v>35.69</v>
      </c>
      <c r="Y34" s="202">
        <v>0</v>
      </c>
      <c r="Z34">
        <v>0</v>
      </c>
      <c r="AA34" s="202">
        <v>0</v>
      </c>
      <c r="AB34" s="202">
        <v>11.03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134.61000000000001</v>
      </c>
      <c r="AJ34" s="202">
        <v>0</v>
      </c>
      <c r="AK34" s="202">
        <v>0</v>
      </c>
      <c r="AL34" s="202">
        <v>0</v>
      </c>
      <c r="AM34" s="202">
        <v>136</v>
      </c>
      <c r="AN34" s="202">
        <v>0</v>
      </c>
      <c r="AO34">
        <v>0</v>
      </c>
      <c r="AP34" s="202">
        <v>57.88</v>
      </c>
      <c r="AQ34" s="202">
        <v>14.47</v>
      </c>
      <c r="AR34" s="202">
        <v>44</v>
      </c>
      <c r="AS34" s="202">
        <v>7.35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2.4500000000000002</v>
      </c>
      <c r="AZ34" s="202">
        <v>0</v>
      </c>
      <c r="BA34" s="202">
        <v>0.85</v>
      </c>
      <c r="BB34" s="202">
        <v>2.27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274.94</v>
      </c>
      <c r="L35" s="202">
        <v>10.61</v>
      </c>
      <c r="M35" s="202">
        <v>63.85</v>
      </c>
      <c r="N35" s="202">
        <v>52.9</v>
      </c>
      <c r="O35" s="202">
        <v>73.94</v>
      </c>
      <c r="P35" s="202">
        <v>30.47</v>
      </c>
      <c r="Q35" s="202">
        <v>5.79</v>
      </c>
      <c r="R35" s="202">
        <v>10.61</v>
      </c>
      <c r="S35" s="202">
        <v>6.75</v>
      </c>
      <c r="T35" s="202">
        <v>0.97</v>
      </c>
      <c r="U35" s="202">
        <v>60.56</v>
      </c>
      <c r="V35" s="202">
        <v>5.79</v>
      </c>
      <c r="W35" s="202">
        <v>10.61</v>
      </c>
      <c r="X35" s="202">
        <v>35.69</v>
      </c>
      <c r="Y35" s="202">
        <v>0</v>
      </c>
      <c r="Z35">
        <v>0</v>
      </c>
      <c r="AA35" s="202">
        <v>0</v>
      </c>
      <c r="AB35" s="202">
        <v>11.03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134.61000000000001</v>
      </c>
      <c r="AJ35" s="202">
        <v>0</v>
      </c>
      <c r="AK35" s="202">
        <v>0</v>
      </c>
      <c r="AL35" s="202">
        <v>0</v>
      </c>
      <c r="AM35" s="202">
        <v>136</v>
      </c>
      <c r="AN35" s="202">
        <v>0</v>
      </c>
      <c r="AO35">
        <v>0</v>
      </c>
      <c r="AP35" s="202">
        <v>57.88</v>
      </c>
      <c r="AQ35" s="202">
        <v>14.47</v>
      </c>
      <c r="AR35" s="202">
        <v>44.5</v>
      </c>
      <c r="AS35" s="202">
        <v>7.35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2.4500000000000002</v>
      </c>
      <c r="AZ35" s="202">
        <v>0</v>
      </c>
      <c r="BA35" s="202">
        <v>0.85</v>
      </c>
      <c r="BB35" s="202">
        <v>2.27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274.94</v>
      </c>
      <c r="L36" s="202">
        <v>10.61</v>
      </c>
      <c r="M36" s="202">
        <v>63.85</v>
      </c>
      <c r="N36" s="202">
        <v>52.9</v>
      </c>
      <c r="O36" s="202">
        <v>73.94</v>
      </c>
      <c r="P36" s="202">
        <v>30.47</v>
      </c>
      <c r="Q36" s="202">
        <v>5.79</v>
      </c>
      <c r="R36" s="202">
        <v>10.61</v>
      </c>
      <c r="S36" s="202">
        <v>6.75</v>
      </c>
      <c r="T36" s="202">
        <v>0.97</v>
      </c>
      <c r="U36" s="202">
        <v>60.56</v>
      </c>
      <c r="V36" s="202">
        <v>5.79</v>
      </c>
      <c r="W36" s="202">
        <v>10.61</v>
      </c>
      <c r="X36" s="202">
        <v>35.69</v>
      </c>
      <c r="Y36" s="202">
        <v>0</v>
      </c>
      <c r="Z36">
        <v>0</v>
      </c>
      <c r="AA36" s="202">
        <v>0</v>
      </c>
      <c r="AB36" s="202">
        <v>11.03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134.61000000000001</v>
      </c>
      <c r="AJ36" s="202">
        <v>0</v>
      </c>
      <c r="AK36" s="202">
        <v>0</v>
      </c>
      <c r="AL36" s="202">
        <v>0</v>
      </c>
      <c r="AM36" s="202">
        <v>136</v>
      </c>
      <c r="AN36" s="202">
        <v>0</v>
      </c>
      <c r="AO36">
        <v>0</v>
      </c>
      <c r="AP36" s="202">
        <v>57.88</v>
      </c>
      <c r="AQ36" s="202">
        <v>14.47</v>
      </c>
      <c r="AR36" s="202">
        <v>44.5</v>
      </c>
      <c r="AS36" s="202">
        <v>7.35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2.4500000000000002</v>
      </c>
      <c r="AZ36" s="202">
        <v>0</v>
      </c>
      <c r="BA36" s="202">
        <v>0.85</v>
      </c>
      <c r="BB36" s="202">
        <v>2.27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274.94</v>
      </c>
      <c r="L37" s="202">
        <v>10.61</v>
      </c>
      <c r="M37" s="202">
        <v>35.700000000000003</v>
      </c>
      <c r="N37" s="202">
        <v>29.91</v>
      </c>
      <c r="O37" s="202">
        <v>41.48</v>
      </c>
      <c r="P37" s="202">
        <v>17.37</v>
      </c>
      <c r="Q37" s="202">
        <v>5.79</v>
      </c>
      <c r="R37" s="202">
        <v>10.61</v>
      </c>
      <c r="S37" s="202">
        <v>6.75</v>
      </c>
      <c r="T37" s="202">
        <v>0.97</v>
      </c>
      <c r="U37" s="202">
        <v>60.56</v>
      </c>
      <c r="V37" s="202">
        <v>5.79</v>
      </c>
      <c r="W37" s="202">
        <v>10.61</v>
      </c>
      <c r="X37" s="202">
        <v>35.69</v>
      </c>
      <c r="Y37" s="202">
        <v>0</v>
      </c>
      <c r="Z37">
        <v>0</v>
      </c>
      <c r="AA37" s="202">
        <v>0</v>
      </c>
      <c r="AB37" s="202">
        <v>11.03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134.61000000000001</v>
      </c>
      <c r="AJ37" s="202">
        <v>0</v>
      </c>
      <c r="AK37" s="202">
        <v>0</v>
      </c>
      <c r="AL37" s="202">
        <v>0</v>
      </c>
      <c r="AM37" s="202">
        <v>136</v>
      </c>
      <c r="AN37" s="202">
        <v>0</v>
      </c>
      <c r="AO37">
        <v>0</v>
      </c>
      <c r="AP37" s="202">
        <v>57.88</v>
      </c>
      <c r="AQ37" s="202">
        <v>14.47</v>
      </c>
      <c r="AR37" s="202">
        <v>47.5</v>
      </c>
      <c r="AS37" s="202">
        <v>7.35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2.4500000000000002</v>
      </c>
      <c r="AZ37" s="202">
        <v>0</v>
      </c>
      <c r="BA37" s="202">
        <v>0.85</v>
      </c>
      <c r="BB37" s="202">
        <v>2.27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274.94</v>
      </c>
      <c r="L38" s="202">
        <v>10.61</v>
      </c>
      <c r="M38" s="202">
        <v>35.700000000000003</v>
      </c>
      <c r="N38" s="202">
        <v>29.91</v>
      </c>
      <c r="O38" s="202">
        <v>41.48</v>
      </c>
      <c r="P38" s="202">
        <v>17.37</v>
      </c>
      <c r="Q38" s="202">
        <v>5.79</v>
      </c>
      <c r="R38" s="202">
        <v>10.61</v>
      </c>
      <c r="S38" s="202">
        <v>6.75</v>
      </c>
      <c r="T38" s="202">
        <v>0.97</v>
      </c>
      <c r="U38" s="202">
        <v>60.56</v>
      </c>
      <c r="V38" s="202">
        <v>5.79</v>
      </c>
      <c r="W38" s="202">
        <v>10.61</v>
      </c>
      <c r="X38" s="202">
        <v>35.69</v>
      </c>
      <c r="Y38" s="202">
        <v>0</v>
      </c>
      <c r="Z38">
        <v>0</v>
      </c>
      <c r="AA38" s="202">
        <v>0</v>
      </c>
      <c r="AB38" s="202">
        <v>11.03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134.61000000000001</v>
      </c>
      <c r="AJ38" s="202">
        <v>0</v>
      </c>
      <c r="AK38" s="202">
        <v>0</v>
      </c>
      <c r="AL38" s="202">
        <v>0</v>
      </c>
      <c r="AM38" s="202">
        <v>136</v>
      </c>
      <c r="AN38" s="202">
        <v>0</v>
      </c>
      <c r="AO38">
        <v>0</v>
      </c>
      <c r="AP38" s="202">
        <v>57.88</v>
      </c>
      <c r="AQ38" s="202">
        <v>14.47</v>
      </c>
      <c r="AR38" s="202">
        <v>47.5</v>
      </c>
      <c r="AS38" s="202">
        <v>7.35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2.4500000000000002</v>
      </c>
      <c r="AZ38" s="202">
        <v>0</v>
      </c>
      <c r="BA38" s="202">
        <v>0.43</v>
      </c>
      <c r="BB38" s="202">
        <v>2.27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274.94</v>
      </c>
      <c r="L39" s="202">
        <v>10.61</v>
      </c>
      <c r="M39" s="202">
        <v>35.700000000000003</v>
      </c>
      <c r="N39" s="202">
        <v>29.91</v>
      </c>
      <c r="O39" s="202">
        <v>41.48</v>
      </c>
      <c r="P39" s="202">
        <v>17.37</v>
      </c>
      <c r="Q39" s="202">
        <v>5.79</v>
      </c>
      <c r="R39" s="202">
        <v>10.61</v>
      </c>
      <c r="S39" s="202">
        <v>6.75</v>
      </c>
      <c r="T39" s="202">
        <v>0.97</v>
      </c>
      <c r="U39" s="202">
        <v>60.56</v>
      </c>
      <c r="V39" s="202">
        <v>5.79</v>
      </c>
      <c r="W39" s="202">
        <v>10.61</v>
      </c>
      <c r="X39" s="202">
        <v>35.69</v>
      </c>
      <c r="Y39" s="202">
        <v>0</v>
      </c>
      <c r="Z39">
        <v>0</v>
      </c>
      <c r="AA39" s="202">
        <v>0</v>
      </c>
      <c r="AB39" s="202">
        <v>11.03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134.61000000000001</v>
      </c>
      <c r="AJ39" s="202">
        <v>0</v>
      </c>
      <c r="AK39" s="202">
        <v>0</v>
      </c>
      <c r="AL39" s="202">
        <v>0</v>
      </c>
      <c r="AM39" s="202">
        <v>136</v>
      </c>
      <c r="AN39" s="202">
        <v>0</v>
      </c>
      <c r="AO39">
        <v>0</v>
      </c>
      <c r="AP39" s="202">
        <v>57.88</v>
      </c>
      <c r="AQ39" s="202">
        <v>14.47</v>
      </c>
      <c r="AR39" s="202">
        <v>47.5</v>
      </c>
      <c r="AS39" s="202">
        <v>7.35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2.4500000000000002</v>
      </c>
      <c r="AZ39" s="202">
        <v>0</v>
      </c>
      <c r="BA39" s="202">
        <v>0</v>
      </c>
      <c r="BB39" s="202">
        <v>2.27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274.94</v>
      </c>
      <c r="L40" s="202">
        <v>10.61</v>
      </c>
      <c r="M40" s="202">
        <v>35.700000000000003</v>
      </c>
      <c r="N40" s="202">
        <v>29.91</v>
      </c>
      <c r="O40" s="202">
        <v>41.48</v>
      </c>
      <c r="P40" s="202">
        <v>17.37</v>
      </c>
      <c r="Q40" s="202">
        <v>5.79</v>
      </c>
      <c r="R40" s="202">
        <v>10.61</v>
      </c>
      <c r="S40" s="202">
        <v>6.75</v>
      </c>
      <c r="T40" s="202">
        <v>0.97</v>
      </c>
      <c r="U40" s="202">
        <v>60.56</v>
      </c>
      <c r="V40" s="202">
        <v>5.79</v>
      </c>
      <c r="W40" s="202">
        <v>10.61</v>
      </c>
      <c r="X40" s="202">
        <v>35.69</v>
      </c>
      <c r="Y40" s="202">
        <v>0</v>
      </c>
      <c r="Z40">
        <v>0</v>
      </c>
      <c r="AA40" s="202">
        <v>0</v>
      </c>
      <c r="AB40" s="202">
        <v>11.03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134.61000000000001</v>
      </c>
      <c r="AJ40" s="202">
        <v>0</v>
      </c>
      <c r="AK40" s="202">
        <v>0</v>
      </c>
      <c r="AL40" s="202">
        <v>0</v>
      </c>
      <c r="AM40" s="202">
        <v>136</v>
      </c>
      <c r="AN40" s="202">
        <v>0</v>
      </c>
      <c r="AO40">
        <v>0</v>
      </c>
      <c r="AP40" s="202">
        <v>57.88</v>
      </c>
      <c r="AQ40" s="202">
        <v>14.47</v>
      </c>
      <c r="AR40" s="202">
        <v>47.5</v>
      </c>
      <c r="AS40" s="202">
        <v>7.35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2.4500000000000002</v>
      </c>
      <c r="AZ40" s="202">
        <v>0</v>
      </c>
      <c r="BA40" s="202">
        <v>0</v>
      </c>
      <c r="BB40" s="202">
        <v>2.27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274.94</v>
      </c>
      <c r="L41" s="202">
        <v>10.61</v>
      </c>
      <c r="M41" s="202">
        <v>35.700000000000003</v>
      </c>
      <c r="N41" s="202">
        <v>29.91</v>
      </c>
      <c r="O41" s="202">
        <v>41.48</v>
      </c>
      <c r="P41" s="202">
        <v>17.37</v>
      </c>
      <c r="Q41" s="202">
        <v>5.79</v>
      </c>
      <c r="R41" s="202">
        <v>10.61</v>
      </c>
      <c r="S41" s="202">
        <v>6.75</v>
      </c>
      <c r="T41" s="202">
        <v>0.97</v>
      </c>
      <c r="U41" s="202">
        <v>60.56</v>
      </c>
      <c r="V41" s="202">
        <v>5.79</v>
      </c>
      <c r="W41" s="202">
        <v>10.61</v>
      </c>
      <c r="X41" s="202">
        <v>35.69</v>
      </c>
      <c r="Y41" s="202">
        <v>0</v>
      </c>
      <c r="Z41">
        <v>0</v>
      </c>
      <c r="AA41" s="202">
        <v>0</v>
      </c>
      <c r="AB41" s="202">
        <v>11.03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134.61000000000001</v>
      </c>
      <c r="AJ41" s="202">
        <v>0</v>
      </c>
      <c r="AK41" s="202">
        <v>0</v>
      </c>
      <c r="AL41" s="202">
        <v>0</v>
      </c>
      <c r="AM41" s="202">
        <v>136</v>
      </c>
      <c r="AN41" s="202">
        <v>0</v>
      </c>
      <c r="AO41">
        <v>0</v>
      </c>
      <c r="AP41" s="202">
        <v>57.88</v>
      </c>
      <c r="AQ41" s="202">
        <v>14.47</v>
      </c>
      <c r="AR41" s="202">
        <v>47.5</v>
      </c>
      <c r="AS41" s="202">
        <v>7.35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2.4500000000000002</v>
      </c>
      <c r="AZ41" s="202">
        <v>0</v>
      </c>
      <c r="BA41" s="202">
        <v>0</v>
      </c>
      <c r="BB41" s="202">
        <v>2.27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274.94</v>
      </c>
      <c r="L42" s="202">
        <v>10.61</v>
      </c>
      <c r="M42" s="202">
        <v>35.700000000000003</v>
      </c>
      <c r="N42" s="202">
        <v>29.91</v>
      </c>
      <c r="O42" s="202">
        <v>41.48</v>
      </c>
      <c r="P42" s="202">
        <v>17.37</v>
      </c>
      <c r="Q42" s="202">
        <v>5.79</v>
      </c>
      <c r="R42" s="202">
        <v>10.61</v>
      </c>
      <c r="S42" s="202">
        <v>6.75</v>
      </c>
      <c r="T42" s="202">
        <v>0.97</v>
      </c>
      <c r="U42" s="202">
        <v>60.56</v>
      </c>
      <c r="V42" s="202">
        <v>5.79</v>
      </c>
      <c r="W42" s="202">
        <v>10.61</v>
      </c>
      <c r="X42" s="202">
        <v>35.69</v>
      </c>
      <c r="Y42" s="202">
        <v>0</v>
      </c>
      <c r="Z42">
        <v>0</v>
      </c>
      <c r="AA42" s="202">
        <v>0</v>
      </c>
      <c r="AB42" s="202">
        <v>10.59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134.61000000000001</v>
      </c>
      <c r="AJ42" s="202">
        <v>0</v>
      </c>
      <c r="AK42" s="202">
        <v>0</v>
      </c>
      <c r="AL42" s="202">
        <v>0</v>
      </c>
      <c r="AM42" s="202">
        <v>136</v>
      </c>
      <c r="AN42" s="202">
        <v>0</v>
      </c>
      <c r="AO42">
        <v>0</v>
      </c>
      <c r="AP42" s="202">
        <v>57.88</v>
      </c>
      <c r="AQ42" s="202">
        <v>14.47</v>
      </c>
      <c r="AR42" s="202">
        <v>47.5</v>
      </c>
      <c r="AS42" s="202">
        <v>7.35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2.4500000000000002</v>
      </c>
      <c r="AZ42" s="202">
        <v>0</v>
      </c>
      <c r="BA42" s="202">
        <v>0</v>
      </c>
      <c r="BB42" s="202">
        <v>2.27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274.94</v>
      </c>
      <c r="L43" s="202">
        <v>10.61</v>
      </c>
      <c r="M43" s="202">
        <v>35.700000000000003</v>
      </c>
      <c r="N43" s="202">
        <v>29.91</v>
      </c>
      <c r="O43" s="202">
        <v>41.48</v>
      </c>
      <c r="P43" s="202">
        <v>17.37</v>
      </c>
      <c r="Q43" s="202">
        <v>5.79</v>
      </c>
      <c r="R43" s="202">
        <v>10.61</v>
      </c>
      <c r="S43" s="202">
        <v>6.75</v>
      </c>
      <c r="T43" s="202">
        <v>0.97</v>
      </c>
      <c r="U43" s="202">
        <v>60.56</v>
      </c>
      <c r="V43" s="202">
        <v>5.79</v>
      </c>
      <c r="W43" s="202">
        <v>10.61</v>
      </c>
      <c r="X43" s="202">
        <v>35.69</v>
      </c>
      <c r="Y43" s="202">
        <v>0</v>
      </c>
      <c r="Z43">
        <v>0</v>
      </c>
      <c r="AA43" s="202">
        <v>0</v>
      </c>
      <c r="AB43" s="202">
        <v>10.59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134.61000000000001</v>
      </c>
      <c r="AJ43" s="202">
        <v>0</v>
      </c>
      <c r="AK43" s="202">
        <v>0</v>
      </c>
      <c r="AL43" s="202">
        <v>0</v>
      </c>
      <c r="AM43" s="202">
        <v>136</v>
      </c>
      <c r="AN43" s="202">
        <v>0</v>
      </c>
      <c r="AO43">
        <v>0</v>
      </c>
      <c r="AP43" s="202">
        <v>57.88</v>
      </c>
      <c r="AQ43" s="202">
        <v>14.47</v>
      </c>
      <c r="AR43" s="202">
        <v>47.5</v>
      </c>
      <c r="AS43" s="202">
        <v>7.35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2.4500000000000002</v>
      </c>
      <c r="AZ43" s="202">
        <v>0</v>
      </c>
      <c r="BA43" s="202">
        <v>0</v>
      </c>
      <c r="BB43" s="202">
        <v>2.27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274.94</v>
      </c>
      <c r="L44" s="202">
        <v>10.61</v>
      </c>
      <c r="M44" s="202">
        <v>35.700000000000003</v>
      </c>
      <c r="N44" s="202">
        <v>29.91</v>
      </c>
      <c r="O44" s="202">
        <v>41.48</v>
      </c>
      <c r="P44" s="202">
        <v>17.37</v>
      </c>
      <c r="Q44" s="202">
        <v>5.79</v>
      </c>
      <c r="R44" s="202">
        <v>10.61</v>
      </c>
      <c r="S44" s="202">
        <v>6.75</v>
      </c>
      <c r="T44" s="202">
        <v>0.97</v>
      </c>
      <c r="U44" s="202">
        <v>60.56</v>
      </c>
      <c r="V44" s="202">
        <v>5.79</v>
      </c>
      <c r="W44" s="202">
        <v>10.61</v>
      </c>
      <c r="X44" s="202">
        <v>35.69</v>
      </c>
      <c r="Y44" s="202">
        <v>0</v>
      </c>
      <c r="Z44">
        <v>0</v>
      </c>
      <c r="AA44" s="202">
        <v>0</v>
      </c>
      <c r="AB44" s="202">
        <v>10.15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134.61000000000001</v>
      </c>
      <c r="AJ44" s="202">
        <v>0</v>
      </c>
      <c r="AK44" s="202">
        <v>0</v>
      </c>
      <c r="AL44" s="202">
        <v>0</v>
      </c>
      <c r="AM44" s="202">
        <v>136</v>
      </c>
      <c r="AN44" s="202">
        <v>0</v>
      </c>
      <c r="AO44">
        <v>0</v>
      </c>
      <c r="AP44" s="202">
        <v>57.88</v>
      </c>
      <c r="AQ44" s="202">
        <v>14.47</v>
      </c>
      <c r="AR44" s="202">
        <v>47.5</v>
      </c>
      <c r="AS44" s="202">
        <v>7.35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2.4500000000000002</v>
      </c>
      <c r="AZ44" s="202">
        <v>0</v>
      </c>
      <c r="BA44" s="202">
        <v>0</v>
      </c>
      <c r="BB44" s="202">
        <v>2.27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274.94</v>
      </c>
      <c r="L45" s="202">
        <v>10.61</v>
      </c>
      <c r="M45" s="202">
        <v>35.700000000000003</v>
      </c>
      <c r="N45" s="202">
        <v>29.91</v>
      </c>
      <c r="O45" s="202">
        <v>41.48</v>
      </c>
      <c r="P45" s="202">
        <v>17.37</v>
      </c>
      <c r="Q45" s="202">
        <v>5.79</v>
      </c>
      <c r="R45" s="202">
        <v>10.61</v>
      </c>
      <c r="S45" s="202">
        <v>6.75</v>
      </c>
      <c r="T45" s="202">
        <v>0.97</v>
      </c>
      <c r="U45" s="202">
        <v>60.56</v>
      </c>
      <c r="V45" s="202">
        <v>5.79</v>
      </c>
      <c r="W45" s="202">
        <v>10.61</v>
      </c>
      <c r="X45" s="202">
        <v>35.69</v>
      </c>
      <c r="Y45" s="202">
        <v>0</v>
      </c>
      <c r="Z45">
        <v>0</v>
      </c>
      <c r="AA45" s="202">
        <v>0</v>
      </c>
      <c r="AB45" s="202">
        <v>10.15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134.61000000000001</v>
      </c>
      <c r="AJ45" s="202">
        <v>0</v>
      </c>
      <c r="AK45" s="202">
        <v>0</v>
      </c>
      <c r="AL45" s="202">
        <v>0</v>
      </c>
      <c r="AM45" s="202">
        <v>136</v>
      </c>
      <c r="AN45" s="202">
        <v>0</v>
      </c>
      <c r="AO45">
        <v>0</v>
      </c>
      <c r="AP45" s="202">
        <v>57.88</v>
      </c>
      <c r="AQ45" s="202">
        <v>14.47</v>
      </c>
      <c r="AR45" s="202">
        <v>47.5</v>
      </c>
      <c r="AS45" s="202">
        <v>7.35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2.4500000000000002</v>
      </c>
      <c r="AZ45" s="202">
        <v>0</v>
      </c>
      <c r="BA45" s="202">
        <v>0</v>
      </c>
      <c r="BB45" s="202">
        <v>2.27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274.94</v>
      </c>
      <c r="L46" s="202">
        <v>10.61</v>
      </c>
      <c r="M46" s="202">
        <v>35.700000000000003</v>
      </c>
      <c r="N46" s="202">
        <v>29.91</v>
      </c>
      <c r="O46" s="202">
        <v>41.48</v>
      </c>
      <c r="P46" s="202">
        <v>17.37</v>
      </c>
      <c r="Q46" s="202">
        <v>5.79</v>
      </c>
      <c r="R46" s="202">
        <v>10.61</v>
      </c>
      <c r="S46" s="202">
        <v>6.75</v>
      </c>
      <c r="T46" s="202">
        <v>0.97</v>
      </c>
      <c r="U46" s="202">
        <v>60.56</v>
      </c>
      <c r="V46" s="202">
        <v>5.79</v>
      </c>
      <c r="W46" s="202">
        <v>10.61</v>
      </c>
      <c r="X46" s="202">
        <v>35.69</v>
      </c>
      <c r="Y46" s="202">
        <v>0</v>
      </c>
      <c r="Z46">
        <v>0</v>
      </c>
      <c r="AA46" s="202">
        <v>0</v>
      </c>
      <c r="AB46" s="202">
        <v>10.15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134.61000000000001</v>
      </c>
      <c r="AJ46" s="202">
        <v>0</v>
      </c>
      <c r="AK46" s="202">
        <v>0</v>
      </c>
      <c r="AL46" s="202">
        <v>0</v>
      </c>
      <c r="AM46" s="202">
        <v>136</v>
      </c>
      <c r="AN46" s="202">
        <v>0</v>
      </c>
      <c r="AO46">
        <v>0</v>
      </c>
      <c r="AP46" s="202">
        <v>57.88</v>
      </c>
      <c r="AQ46" s="202">
        <v>14.47</v>
      </c>
      <c r="AR46" s="202">
        <v>47.5</v>
      </c>
      <c r="AS46" s="202">
        <v>7.35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2.4500000000000002</v>
      </c>
      <c r="AZ46" s="202">
        <v>0</v>
      </c>
      <c r="BA46" s="202">
        <v>0</v>
      </c>
      <c r="BB46" s="202">
        <v>2.27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274.94</v>
      </c>
      <c r="L47" s="202">
        <v>10.61</v>
      </c>
      <c r="M47" s="202">
        <v>35.700000000000003</v>
      </c>
      <c r="N47" s="202">
        <v>29.91</v>
      </c>
      <c r="O47" s="202">
        <v>41.48</v>
      </c>
      <c r="P47" s="202">
        <v>17.37</v>
      </c>
      <c r="Q47" s="202">
        <v>5.79</v>
      </c>
      <c r="R47" s="202">
        <v>10.61</v>
      </c>
      <c r="S47" s="202">
        <v>6.75</v>
      </c>
      <c r="T47" s="202">
        <v>0.97</v>
      </c>
      <c r="U47" s="202">
        <v>60.56</v>
      </c>
      <c r="V47" s="202">
        <v>5.79</v>
      </c>
      <c r="W47" s="202">
        <v>10.61</v>
      </c>
      <c r="X47" s="202">
        <v>35.69</v>
      </c>
      <c r="Y47" s="202">
        <v>0</v>
      </c>
      <c r="Z47">
        <v>0</v>
      </c>
      <c r="AA47" s="202">
        <v>0</v>
      </c>
      <c r="AB47" s="202">
        <v>10.15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134.61000000000001</v>
      </c>
      <c r="AJ47" s="202">
        <v>0</v>
      </c>
      <c r="AK47" s="202">
        <v>0</v>
      </c>
      <c r="AL47" s="202">
        <v>0</v>
      </c>
      <c r="AM47" s="202">
        <v>136</v>
      </c>
      <c r="AN47" s="202">
        <v>0</v>
      </c>
      <c r="AO47">
        <v>0</v>
      </c>
      <c r="AP47" s="202">
        <v>57.88</v>
      </c>
      <c r="AQ47" s="202">
        <v>14.47</v>
      </c>
      <c r="AR47" s="202">
        <v>46.5</v>
      </c>
      <c r="AS47" s="202">
        <v>7.66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2.4500000000000002</v>
      </c>
      <c r="AZ47" s="202">
        <v>0</v>
      </c>
      <c r="BA47" s="202">
        <v>0</v>
      </c>
      <c r="BB47" s="202">
        <v>2.27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274.94</v>
      </c>
      <c r="L48" s="202">
        <v>10.61</v>
      </c>
      <c r="M48" s="202">
        <v>35.700000000000003</v>
      </c>
      <c r="N48" s="202">
        <v>29.91</v>
      </c>
      <c r="O48" s="202">
        <v>41.48</v>
      </c>
      <c r="P48" s="202">
        <v>17.37</v>
      </c>
      <c r="Q48" s="202">
        <v>5.79</v>
      </c>
      <c r="R48" s="202">
        <v>10.61</v>
      </c>
      <c r="S48" s="202">
        <v>6.75</v>
      </c>
      <c r="T48" s="202">
        <v>0.97</v>
      </c>
      <c r="U48" s="202">
        <v>60.56</v>
      </c>
      <c r="V48" s="202">
        <v>5.79</v>
      </c>
      <c r="W48" s="202">
        <v>10.61</v>
      </c>
      <c r="X48" s="202">
        <v>35.69</v>
      </c>
      <c r="Y48" s="202">
        <v>0</v>
      </c>
      <c r="Z48">
        <v>0</v>
      </c>
      <c r="AA48" s="202">
        <v>0</v>
      </c>
      <c r="AB48" s="202">
        <v>10.15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134.61000000000001</v>
      </c>
      <c r="AJ48" s="202">
        <v>0</v>
      </c>
      <c r="AK48" s="202">
        <v>0</v>
      </c>
      <c r="AL48" s="202">
        <v>0</v>
      </c>
      <c r="AM48" s="202">
        <v>136</v>
      </c>
      <c r="AN48" s="202">
        <v>0</v>
      </c>
      <c r="AO48">
        <v>0</v>
      </c>
      <c r="AP48" s="202">
        <v>57.88</v>
      </c>
      <c r="AQ48" s="202">
        <v>14.47</v>
      </c>
      <c r="AR48" s="202">
        <v>46</v>
      </c>
      <c r="AS48" s="202">
        <v>7.66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2.4500000000000002</v>
      </c>
      <c r="AZ48" s="202">
        <v>0</v>
      </c>
      <c r="BA48" s="202">
        <v>0</v>
      </c>
      <c r="BB48" s="202">
        <v>2.27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274.94</v>
      </c>
      <c r="L49" s="202">
        <v>10.61</v>
      </c>
      <c r="M49" s="202">
        <v>35.700000000000003</v>
      </c>
      <c r="N49" s="202">
        <v>29.91</v>
      </c>
      <c r="O49" s="202">
        <v>41.48</v>
      </c>
      <c r="P49" s="202">
        <v>16.940000000000001</v>
      </c>
      <c r="Q49" s="202">
        <v>5.79</v>
      </c>
      <c r="R49" s="202">
        <v>10.61</v>
      </c>
      <c r="S49" s="202">
        <v>6.75</v>
      </c>
      <c r="T49" s="202">
        <v>0.97</v>
      </c>
      <c r="U49" s="202">
        <v>60.56</v>
      </c>
      <c r="V49" s="202">
        <v>5.79</v>
      </c>
      <c r="W49" s="202">
        <v>10.61</v>
      </c>
      <c r="X49" s="202">
        <v>35.69</v>
      </c>
      <c r="Y49" s="202">
        <v>0</v>
      </c>
      <c r="Z49">
        <v>0</v>
      </c>
      <c r="AA49" s="202">
        <v>0</v>
      </c>
      <c r="AB49" s="202">
        <v>10.15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134.61000000000001</v>
      </c>
      <c r="AJ49" s="202">
        <v>0</v>
      </c>
      <c r="AK49" s="202">
        <v>0</v>
      </c>
      <c r="AL49" s="202">
        <v>0</v>
      </c>
      <c r="AM49" s="202">
        <v>136</v>
      </c>
      <c r="AN49" s="202">
        <v>0</v>
      </c>
      <c r="AO49">
        <v>0</v>
      </c>
      <c r="AP49" s="202">
        <v>57.88</v>
      </c>
      <c r="AQ49" s="202">
        <v>14.47</v>
      </c>
      <c r="AR49" s="202">
        <v>46</v>
      </c>
      <c r="AS49" s="202">
        <v>3.86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2.4500000000000002</v>
      </c>
      <c r="AZ49" s="202">
        <v>0</v>
      </c>
      <c r="BA49" s="202">
        <v>0</v>
      </c>
      <c r="BB49" s="202">
        <v>2.27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274.94</v>
      </c>
      <c r="L50" s="202">
        <v>10.61</v>
      </c>
      <c r="M50" s="202">
        <v>35.700000000000003</v>
      </c>
      <c r="N50" s="202">
        <v>29.91</v>
      </c>
      <c r="O50" s="202">
        <v>41.48</v>
      </c>
      <c r="P50" s="202">
        <v>16.940000000000001</v>
      </c>
      <c r="Q50" s="202">
        <v>5.79</v>
      </c>
      <c r="R50" s="202">
        <v>10.61</v>
      </c>
      <c r="S50" s="202">
        <v>6.75</v>
      </c>
      <c r="T50" s="202">
        <v>0.97</v>
      </c>
      <c r="U50" s="202">
        <v>60.56</v>
      </c>
      <c r="V50" s="202">
        <v>5.79</v>
      </c>
      <c r="W50" s="202">
        <v>10.61</v>
      </c>
      <c r="X50" s="202">
        <v>35.69</v>
      </c>
      <c r="Y50" s="202">
        <v>0</v>
      </c>
      <c r="Z50">
        <v>0</v>
      </c>
      <c r="AA50" s="202">
        <v>0</v>
      </c>
      <c r="AB50" s="202">
        <v>10.15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134.61000000000001</v>
      </c>
      <c r="AJ50" s="202">
        <v>0</v>
      </c>
      <c r="AK50" s="202">
        <v>0</v>
      </c>
      <c r="AL50" s="202">
        <v>0</v>
      </c>
      <c r="AM50" s="202">
        <v>136</v>
      </c>
      <c r="AN50" s="202">
        <v>0</v>
      </c>
      <c r="AO50">
        <v>0</v>
      </c>
      <c r="AP50" s="202">
        <v>57.88</v>
      </c>
      <c r="AQ50" s="202">
        <v>14.47</v>
      </c>
      <c r="AR50" s="202">
        <v>46</v>
      </c>
      <c r="AS50" s="202">
        <v>3.86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2.4500000000000002</v>
      </c>
      <c r="AZ50" s="202">
        <v>0</v>
      </c>
      <c r="BA50" s="202">
        <v>0</v>
      </c>
      <c r="BB50" s="202">
        <v>2.27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274.94</v>
      </c>
      <c r="L51" s="202">
        <v>10.61</v>
      </c>
      <c r="M51" s="202">
        <v>35.700000000000003</v>
      </c>
      <c r="N51" s="202">
        <v>29.91</v>
      </c>
      <c r="O51" s="202">
        <v>41.48</v>
      </c>
      <c r="P51" s="202">
        <v>16.940000000000001</v>
      </c>
      <c r="Q51" s="202">
        <v>5.79</v>
      </c>
      <c r="R51" s="202">
        <v>10.61</v>
      </c>
      <c r="S51" s="202">
        <v>6.75</v>
      </c>
      <c r="T51" s="202">
        <v>0.97</v>
      </c>
      <c r="U51" s="202">
        <v>60.56</v>
      </c>
      <c r="V51" s="202">
        <v>5.79</v>
      </c>
      <c r="W51" s="202">
        <v>10.61</v>
      </c>
      <c r="X51" s="202">
        <v>35.69</v>
      </c>
      <c r="Y51" s="202">
        <v>0</v>
      </c>
      <c r="Z51">
        <v>0</v>
      </c>
      <c r="AA51" s="202">
        <v>0</v>
      </c>
      <c r="AB51" s="202">
        <v>10.15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134.61000000000001</v>
      </c>
      <c r="AJ51" s="202">
        <v>0</v>
      </c>
      <c r="AK51" s="202">
        <v>0</v>
      </c>
      <c r="AL51" s="202">
        <v>0</v>
      </c>
      <c r="AM51" s="202">
        <v>136</v>
      </c>
      <c r="AN51" s="202">
        <v>0</v>
      </c>
      <c r="AO51">
        <v>0</v>
      </c>
      <c r="AP51" s="202">
        <v>57.88</v>
      </c>
      <c r="AQ51" s="202">
        <v>14.47</v>
      </c>
      <c r="AR51" s="202">
        <v>46</v>
      </c>
      <c r="AS51" s="202">
        <v>3.86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2.4500000000000002</v>
      </c>
      <c r="AZ51" s="202">
        <v>0</v>
      </c>
      <c r="BA51" s="202">
        <v>0</v>
      </c>
      <c r="BB51" s="202">
        <v>2.27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274.94</v>
      </c>
      <c r="L52" s="202">
        <v>10.61</v>
      </c>
      <c r="M52" s="202">
        <v>35.700000000000003</v>
      </c>
      <c r="N52" s="202">
        <v>29.91</v>
      </c>
      <c r="O52" s="202">
        <v>41.48</v>
      </c>
      <c r="P52" s="202">
        <v>16.940000000000001</v>
      </c>
      <c r="Q52" s="202">
        <v>5.79</v>
      </c>
      <c r="R52" s="202">
        <v>10.61</v>
      </c>
      <c r="S52" s="202">
        <v>6.75</v>
      </c>
      <c r="T52" s="202">
        <v>0.97</v>
      </c>
      <c r="U52" s="202">
        <v>60.56</v>
      </c>
      <c r="V52" s="202">
        <v>5.79</v>
      </c>
      <c r="W52" s="202">
        <v>10.61</v>
      </c>
      <c r="X52" s="202">
        <v>35.69</v>
      </c>
      <c r="Y52" s="202">
        <v>0</v>
      </c>
      <c r="Z52">
        <v>0</v>
      </c>
      <c r="AA52" s="202">
        <v>12.19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134.61000000000001</v>
      </c>
      <c r="AJ52" s="202">
        <v>0</v>
      </c>
      <c r="AK52" s="202">
        <v>0</v>
      </c>
      <c r="AL52" s="202">
        <v>0</v>
      </c>
      <c r="AM52" s="202">
        <v>136</v>
      </c>
      <c r="AN52" s="202">
        <v>0</v>
      </c>
      <c r="AO52">
        <v>0</v>
      </c>
      <c r="AP52" s="202">
        <v>57.88</v>
      </c>
      <c r="AQ52" s="202">
        <v>14.47</v>
      </c>
      <c r="AR52" s="202">
        <v>46</v>
      </c>
      <c r="AS52" s="202">
        <v>3.86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2.4500000000000002</v>
      </c>
      <c r="AZ52" s="202">
        <v>0</v>
      </c>
      <c r="BA52" s="202">
        <v>0</v>
      </c>
      <c r="BB52" s="202">
        <v>2.27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274.94</v>
      </c>
      <c r="L53" s="202">
        <v>10.61</v>
      </c>
      <c r="M53" s="202">
        <v>35.700000000000003</v>
      </c>
      <c r="N53" s="202">
        <v>29.91</v>
      </c>
      <c r="O53" s="202">
        <v>41.48</v>
      </c>
      <c r="P53" s="202">
        <v>17.36</v>
      </c>
      <c r="Q53" s="202">
        <v>5.79</v>
      </c>
      <c r="R53" s="202">
        <v>10.61</v>
      </c>
      <c r="S53" s="202">
        <v>6.75</v>
      </c>
      <c r="T53" s="202">
        <v>0.97</v>
      </c>
      <c r="U53" s="202">
        <v>60.56</v>
      </c>
      <c r="V53" s="202">
        <v>5.79</v>
      </c>
      <c r="W53" s="202">
        <v>10.61</v>
      </c>
      <c r="X53" s="202">
        <v>35.69</v>
      </c>
      <c r="Y53" s="202">
        <v>0</v>
      </c>
      <c r="Z53">
        <v>0</v>
      </c>
      <c r="AA53" s="202">
        <v>12.19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134.61000000000001</v>
      </c>
      <c r="AJ53" s="202">
        <v>0</v>
      </c>
      <c r="AK53" s="202">
        <v>0</v>
      </c>
      <c r="AL53" s="202">
        <v>0</v>
      </c>
      <c r="AM53" s="202">
        <v>136</v>
      </c>
      <c r="AN53" s="202">
        <v>0</v>
      </c>
      <c r="AO53">
        <v>0</v>
      </c>
      <c r="AP53" s="202">
        <v>57.88</v>
      </c>
      <c r="AQ53" s="202">
        <v>14.47</v>
      </c>
      <c r="AR53" s="202">
        <v>46</v>
      </c>
      <c r="AS53" s="202">
        <v>3.86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2.4500000000000002</v>
      </c>
      <c r="AZ53" s="202">
        <v>0</v>
      </c>
      <c r="BA53" s="202">
        <v>0</v>
      </c>
      <c r="BB53" s="202">
        <v>2.27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274.94</v>
      </c>
      <c r="L54" s="202">
        <v>10.61</v>
      </c>
      <c r="M54" s="202">
        <v>35.700000000000003</v>
      </c>
      <c r="N54" s="202">
        <v>29.91</v>
      </c>
      <c r="O54" s="202">
        <v>41.48</v>
      </c>
      <c r="P54" s="202">
        <v>17.36</v>
      </c>
      <c r="Q54" s="202">
        <v>5.79</v>
      </c>
      <c r="R54" s="202">
        <v>10.61</v>
      </c>
      <c r="S54" s="202">
        <v>6.75</v>
      </c>
      <c r="T54" s="202">
        <v>0.97</v>
      </c>
      <c r="U54" s="202">
        <v>60.56</v>
      </c>
      <c r="V54" s="202">
        <v>5.79</v>
      </c>
      <c r="W54" s="202">
        <v>10.61</v>
      </c>
      <c r="X54" s="202">
        <v>35.69</v>
      </c>
      <c r="Y54" s="202">
        <v>0</v>
      </c>
      <c r="Z54">
        <v>0</v>
      </c>
      <c r="AA54" s="202">
        <v>12.19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134.61000000000001</v>
      </c>
      <c r="AJ54" s="202">
        <v>0</v>
      </c>
      <c r="AK54" s="202">
        <v>0</v>
      </c>
      <c r="AL54" s="202">
        <v>0</v>
      </c>
      <c r="AM54" s="202">
        <v>136</v>
      </c>
      <c r="AN54" s="202">
        <v>0</v>
      </c>
      <c r="AO54">
        <v>0</v>
      </c>
      <c r="AP54" s="202">
        <v>57.88</v>
      </c>
      <c r="AQ54" s="202">
        <v>14.47</v>
      </c>
      <c r="AR54" s="202">
        <v>46</v>
      </c>
      <c r="AS54" s="202">
        <v>3.86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2.4500000000000002</v>
      </c>
      <c r="AZ54" s="202">
        <v>0</v>
      </c>
      <c r="BA54" s="202">
        <v>0</v>
      </c>
      <c r="BB54" s="202">
        <v>2.27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274.94</v>
      </c>
      <c r="L55" s="202">
        <v>10.61</v>
      </c>
      <c r="M55" s="202">
        <v>35.700000000000003</v>
      </c>
      <c r="N55" s="202">
        <v>29.91</v>
      </c>
      <c r="O55" s="202">
        <v>41.48</v>
      </c>
      <c r="P55" s="202">
        <v>17.36</v>
      </c>
      <c r="Q55" s="202">
        <v>5.79</v>
      </c>
      <c r="R55" s="202">
        <v>10.61</v>
      </c>
      <c r="S55" s="202">
        <v>6.75</v>
      </c>
      <c r="T55" s="202">
        <v>0.97</v>
      </c>
      <c r="U55" s="202">
        <v>60.56</v>
      </c>
      <c r="V55" s="202">
        <v>5.79</v>
      </c>
      <c r="W55" s="202">
        <v>10.61</v>
      </c>
      <c r="X55" s="202">
        <v>35.69</v>
      </c>
      <c r="Y55" s="202">
        <v>0</v>
      </c>
      <c r="Z55">
        <v>0</v>
      </c>
      <c r="AA55" s="202">
        <v>12.19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134.61000000000001</v>
      </c>
      <c r="AJ55" s="202">
        <v>0</v>
      </c>
      <c r="AK55" s="202">
        <v>0</v>
      </c>
      <c r="AL55" s="202">
        <v>0</v>
      </c>
      <c r="AM55" s="202">
        <v>136</v>
      </c>
      <c r="AN55" s="202">
        <v>0</v>
      </c>
      <c r="AO55">
        <v>0</v>
      </c>
      <c r="AP55" s="202">
        <v>57.88</v>
      </c>
      <c r="AQ55" s="202">
        <v>14.47</v>
      </c>
      <c r="AR55" s="202">
        <v>46</v>
      </c>
      <c r="AS55" s="202">
        <v>3.86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2.4500000000000002</v>
      </c>
      <c r="AZ55" s="202">
        <v>0</v>
      </c>
      <c r="BA55" s="202">
        <v>0</v>
      </c>
      <c r="BB55" s="202">
        <v>2.27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274.94</v>
      </c>
      <c r="L56" s="202">
        <v>10.61</v>
      </c>
      <c r="M56" s="202">
        <v>35.700000000000003</v>
      </c>
      <c r="N56" s="202">
        <v>29.91</v>
      </c>
      <c r="O56" s="202">
        <v>41.48</v>
      </c>
      <c r="P56" s="202">
        <v>17.36</v>
      </c>
      <c r="Q56" s="202">
        <v>5.79</v>
      </c>
      <c r="R56" s="202">
        <v>10.61</v>
      </c>
      <c r="S56" s="202">
        <v>6.75</v>
      </c>
      <c r="T56" s="202">
        <v>0.97</v>
      </c>
      <c r="U56" s="202">
        <v>60.56</v>
      </c>
      <c r="V56" s="202">
        <v>5.79</v>
      </c>
      <c r="W56" s="202">
        <v>10.61</v>
      </c>
      <c r="X56" s="202">
        <v>35.69</v>
      </c>
      <c r="Y56" s="202">
        <v>0</v>
      </c>
      <c r="Z56">
        <v>0</v>
      </c>
      <c r="AA56" s="202">
        <v>12.19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134.61000000000001</v>
      </c>
      <c r="AJ56" s="202">
        <v>0</v>
      </c>
      <c r="AK56" s="202">
        <v>0</v>
      </c>
      <c r="AL56" s="202">
        <v>0</v>
      </c>
      <c r="AM56" s="202">
        <v>136</v>
      </c>
      <c r="AN56" s="202">
        <v>0</v>
      </c>
      <c r="AO56">
        <v>0</v>
      </c>
      <c r="AP56" s="202">
        <v>57.88</v>
      </c>
      <c r="AQ56" s="202">
        <v>14.47</v>
      </c>
      <c r="AR56" s="202">
        <v>46</v>
      </c>
      <c r="AS56" s="202">
        <v>3.86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2.4500000000000002</v>
      </c>
      <c r="AZ56" s="202">
        <v>0</v>
      </c>
      <c r="BA56" s="202">
        <v>0</v>
      </c>
      <c r="BB56" s="202">
        <v>2.27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274.94</v>
      </c>
      <c r="L57" s="202">
        <v>10.61</v>
      </c>
      <c r="M57" s="202">
        <v>35.700000000000003</v>
      </c>
      <c r="N57" s="202">
        <v>29.91</v>
      </c>
      <c r="O57" s="202">
        <v>41.48</v>
      </c>
      <c r="P57" s="202">
        <v>17.36</v>
      </c>
      <c r="Q57" s="202">
        <v>5.79</v>
      </c>
      <c r="R57" s="202">
        <v>10.61</v>
      </c>
      <c r="S57" s="202">
        <v>6.75</v>
      </c>
      <c r="T57" s="202">
        <v>0.97</v>
      </c>
      <c r="U57" s="202">
        <v>60.56</v>
      </c>
      <c r="V57" s="202">
        <v>5.79</v>
      </c>
      <c r="W57" s="202">
        <v>10.61</v>
      </c>
      <c r="X57" s="202">
        <v>35.69</v>
      </c>
      <c r="Y57" s="202">
        <v>0</v>
      </c>
      <c r="Z57">
        <v>0</v>
      </c>
      <c r="AA57" s="202">
        <v>12.19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134.61000000000001</v>
      </c>
      <c r="AJ57" s="202">
        <v>0</v>
      </c>
      <c r="AK57" s="202">
        <v>0</v>
      </c>
      <c r="AL57" s="202">
        <v>0</v>
      </c>
      <c r="AM57" s="202">
        <v>136</v>
      </c>
      <c r="AN57" s="202">
        <v>0</v>
      </c>
      <c r="AO57">
        <v>0</v>
      </c>
      <c r="AP57" s="202">
        <v>57.88</v>
      </c>
      <c r="AQ57" s="202">
        <v>14.47</v>
      </c>
      <c r="AR57" s="202">
        <v>46</v>
      </c>
      <c r="AS57" s="202">
        <v>3.86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2.4500000000000002</v>
      </c>
      <c r="AZ57" s="202">
        <v>0</v>
      </c>
      <c r="BA57" s="202">
        <v>0</v>
      </c>
      <c r="BB57" s="202">
        <v>2.27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274.94</v>
      </c>
      <c r="L58" s="202">
        <v>10.61</v>
      </c>
      <c r="M58" s="202">
        <v>35.700000000000003</v>
      </c>
      <c r="N58" s="202">
        <v>29.91</v>
      </c>
      <c r="O58" s="202">
        <v>41.48</v>
      </c>
      <c r="P58" s="202">
        <v>17.36</v>
      </c>
      <c r="Q58" s="202">
        <v>5.79</v>
      </c>
      <c r="R58" s="202">
        <v>10.61</v>
      </c>
      <c r="S58" s="202">
        <v>6.75</v>
      </c>
      <c r="T58" s="202">
        <v>0.97</v>
      </c>
      <c r="U58" s="202">
        <v>60.56</v>
      </c>
      <c r="V58" s="202">
        <v>5.79</v>
      </c>
      <c r="W58" s="202">
        <v>10.61</v>
      </c>
      <c r="X58" s="202">
        <v>35.69</v>
      </c>
      <c r="Y58" s="202">
        <v>0</v>
      </c>
      <c r="Z58">
        <v>0</v>
      </c>
      <c r="AA58" s="202">
        <v>12.19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134.61000000000001</v>
      </c>
      <c r="AJ58" s="202">
        <v>0</v>
      </c>
      <c r="AK58" s="202">
        <v>0</v>
      </c>
      <c r="AL58" s="202">
        <v>0</v>
      </c>
      <c r="AM58" s="202">
        <v>136</v>
      </c>
      <c r="AN58" s="202">
        <v>0</v>
      </c>
      <c r="AO58">
        <v>0</v>
      </c>
      <c r="AP58" s="202">
        <v>57.88</v>
      </c>
      <c r="AQ58" s="202">
        <v>14.47</v>
      </c>
      <c r="AR58" s="202">
        <v>46</v>
      </c>
      <c r="AS58" s="202">
        <v>3.86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2.4500000000000002</v>
      </c>
      <c r="AZ58" s="202">
        <v>0</v>
      </c>
      <c r="BA58" s="202">
        <v>0</v>
      </c>
      <c r="BB58" s="202">
        <v>2.27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274.94</v>
      </c>
      <c r="L59" s="202">
        <v>10.61</v>
      </c>
      <c r="M59" s="202">
        <v>34.729999999999997</v>
      </c>
      <c r="N59" s="202">
        <v>28.94</v>
      </c>
      <c r="O59" s="202">
        <v>40.520000000000003</v>
      </c>
      <c r="P59" s="202">
        <v>29.88</v>
      </c>
      <c r="Q59" s="202">
        <v>5.79</v>
      </c>
      <c r="R59" s="202">
        <v>10.61</v>
      </c>
      <c r="S59" s="202">
        <v>6.75</v>
      </c>
      <c r="T59" s="202">
        <v>0.78</v>
      </c>
      <c r="U59" s="202">
        <v>60.56</v>
      </c>
      <c r="V59" s="202">
        <v>4.3</v>
      </c>
      <c r="W59" s="202">
        <v>10.61</v>
      </c>
      <c r="X59" s="202">
        <v>34.729999999999997</v>
      </c>
      <c r="Y59" s="202">
        <v>0</v>
      </c>
      <c r="Z59">
        <v>0</v>
      </c>
      <c r="AA59" s="202">
        <v>12.19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134.61000000000001</v>
      </c>
      <c r="AJ59" s="202">
        <v>0</v>
      </c>
      <c r="AK59" s="202">
        <v>0</v>
      </c>
      <c r="AL59" s="202">
        <v>0</v>
      </c>
      <c r="AM59" s="202">
        <v>136</v>
      </c>
      <c r="AN59" s="202">
        <v>0</v>
      </c>
      <c r="AO59">
        <v>0</v>
      </c>
      <c r="AP59" s="202">
        <v>58.46</v>
      </c>
      <c r="AQ59" s="202">
        <v>14.47</v>
      </c>
      <c r="AR59" s="202">
        <v>46</v>
      </c>
      <c r="AS59" s="202">
        <v>3.86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2.4500000000000002</v>
      </c>
      <c r="AZ59" s="202">
        <v>0</v>
      </c>
      <c r="BA59" s="202">
        <v>0</v>
      </c>
      <c r="BB59" s="202">
        <v>1.4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274.94</v>
      </c>
      <c r="L60" s="202">
        <v>10.61</v>
      </c>
      <c r="M60" s="202">
        <v>34.729999999999997</v>
      </c>
      <c r="N60" s="202">
        <v>28.94</v>
      </c>
      <c r="O60" s="202">
        <v>40.520000000000003</v>
      </c>
      <c r="P60" s="202">
        <v>29.75</v>
      </c>
      <c r="Q60" s="202">
        <v>5.79</v>
      </c>
      <c r="R60" s="202">
        <v>10.61</v>
      </c>
      <c r="S60" s="202">
        <v>6.75</v>
      </c>
      <c r="T60" s="202">
        <v>0.78</v>
      </c>
      <c r="U60" s="202">
        <v>60.56</v>
      </c>
      <c r="V60" s="202">
        <v>4.3</v>
      </c>
      <c r="W60" s="202">
        <v>10.61</v>
      </c>
      <c r="X60" s="202">
        <v>34.729999999999997</v>
      </c>
      <c r="Y60" s="202">
        <v>0</v>
      </c>
      <c r="Z60">
        <v>0</v>
      </c>
      <c r="AA60" s="202">
        <v>12.19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134.61000000000001</v>
      </c>
      <c r="AJ60" s="202">
        <v>0</v>
      </c>
      <c r="AK60" s="202">
        <v>0</v>
      </c>
      <c r="AL60" s="202">
        <v>0</v>
      </c>
      <c r="AM60" s="202">
        <v>136</v>
      </c>
      <c r="AN60" s="202">
        <v>0</v>
      </c>
      <c r="AO60">
        <v>0</v>
      </c>
      <c r="AP60" s="202">
        <v>58.38</v>
      </c>
      <c r="AQ60" s="202">
        <v>14.47</v>
      </c>
      <c r="AR60" s="202">
        <v>46</v>
      </c>
      <c r="AS60" s="202">
        <v>3.86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2.4500000000000002</v>
      </c>
      <c r="AZ60" s="202">
        <v>0</v>
      </c>
      <c r="BA60" s="202">
        <v>0</v>
      </c>
      <c r="BB60" s="202">
        <v>1.4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274.94</v>
      </c>
      <c r="L61" s="202">
        <v>10.61</v>
      </c>
      <c r="M61" s="202">
        <v>60.43</v>
      </c>
      <c r="N61" s="202">
        <v>50.07</v>
      </c>
      <c r="O61" s="202">
        <v>69.989999999999995</v>
      </c>
      <c r="P61" s="202">
        <v>29.67</v>
      </c>
      <c r="Q61" s="202">
        <v>5.79</v>
      </c>
      <c r="R61" s="202">
        <v>10.61</v>
      </c>
      <c r="S61" s="202">
        <v>6.75</v>
      </c>
      <c r="T61" s="202">
        <v>0.78</v>
      </c>
      <c r="U61" s="202">
        <v>60.56</v>
      </c>
      <c r="V61" s="202">
        <v>4.3</v>
      </c>
      <c r="W61" s="202">
        <v>10.61</v>
      </c>
      <c r="X61" s="202">
        <v>34.729999999999997</v>
      </c>
      <c r="Y61" s="202">
        <v>0</v>
      </c>
      <c r="Z61">
        <v>0</v>
      </c>
      <c r="AA61" s="202">
        <v>12.19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134.61000000000001</v>
      </c>
      <c r="AJ61" s="202">
        <v>0</v>
      </c>
      <c r="AK61" s="202">
        <v>0</v>
      </c>
      <c r="AL61" s="202">
        <v>0</v>
      </c>
      <c r="AM61" s="202">
        <v>136</v>
      </c>
      <c r="AN61" s="202">
        <v>0</v>
      </c>
      <c r="AO61">
        <v>0</v>
      </c>
      <c r="AP61" s="202">
        <v>57.88</v>
      </c>
      <c r="AQ61" s="202">
        <v>14.47</v>
      </c>
      <c r="AR61" s="202">
        <v>46</v>
      </c>
      <c r="AS61" s="202">
        <v>3.86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2.4500000000000002</v>
      </c>
      <c r="AZ61" s="202">
        <v>0</v>
      </c>
      <c r="BA61" s="202">
        <v>0</v>
      </c>
      <c r="BB61" s="202">
        <v>1.4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274.94</v>
      </c>
      <c r="L62" s="202">
        <v>10.61</v>
      </c>
      <c r="M62" s="202">
        <v>60.26</v>
      </c>
      <c r="N62" s="202">
        <v>49.93</v>
      </c>
      <c r="O62" s="202">
        <v>69.78</v>
      </c>
      <c r="P62" s="202">
        <v>29.59</v>
      </c>
      <c r="Q62" s="202">
        <v>5.79</v>
      </c>
      <c r="R62" s="202">
        <v>10.61</v>
      </c>
      <c r="S62" s="202">
        <v>6.75</v>
      </c>
      <c r="T62" s="202">
        <v>0.78</v>
      </c>
      <c r="U62" s="202">
        <v>60.56</v>
      </c>
      <c r="V62" s="202">
        <v>4.3</v>
      </c>
      <c r="W62" s="202">
        <v>10.61</v>
      </c>
      <c r="X62" s="202">
        <v>34.729999999999997</v>
      </c>
      <c r="Y62" s="202">
        <v>0</v>
      </c>
      <c r="Z62">
        <v>0</v>
      </c>
      <c r="AA62" s="202">
        <v>12.19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134.61000000000001</v>
      </c>
      <c r="AJ62" s="202">
        <v>0</v>
      </c>
      <c r="AK62" s="202">
        <v>0</v>
      </c>
      <c r="AL62" s="202">
        <v>0</v>
      </c>
      <c r="AM62" s="202">
        <v>136</v>
      </c>
      <c r="AN62" s="202">
        <v>0</v>
      </c>
      <c r="AO62">
        <v>0</v>
      </c>
      <c r="AP62" s="202">
        <v>57.88</v>
      </c>
      <c r="AQ62" s="202">
        <v>14.47</v>
      </c>
      <c r="AR62" s="202">
        <v>46</v>
      </c>
      <c r="AS62" s="202">
        <v>3.86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2.4500000000000002</v>
      </c>
      <c r="AZ62" s="202">
        <v>0</v>
      </c>
      <c r="BA62" s="202">
        <v>0</v>
      </c>
      <c r="BB62" s="202">
        <v>1.4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274.94</v>
      </c>
      <c r="L63" s="202">
        <v>10.61</v>
      </c>
      <c r="M63" s="202">
        <v>60.97</v>
      </c>
      <c r="N63" s="202">
        <v>50.51</v>
      </c>
      <c r="O63" s="202">
        <v>70.599999999999994</v>
      </c>
      <c r="P63" s="202">
        <v>29.94</v>
      </c>
      <c r="Q63" s="202">
        <v>5.79</v>
      </c>
      <c r="R63" s="202">
        <v>10.61</v>
      </c>
      <c r="S63" s="202">
        <v>6.75</v>
      </c>
      <c r="T63" s="202">
        <v>0.78</v>
      </c>
      <c r="U63" s="202">
        <v>60.56</v>
      </c>
      <c r="V63" s="202">
        <v>5.88</v>
      </c>
      <c r="W63" s="202">
        <v>19.66</v>
      </c>
      <c r="X63" s="202">
        <v>62.83</v>
      </c>
      <c r="Y63" s="202">
        <v>0</v>
      </c>
      <c r="Z63">
        <v>0</v>
      </c>
      <c r="AA63" s="202">
        <v>12.19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134.61000000000001</v>
      </c>
      <c r="AJ63" s="202">
        <v>0</v>
      </c>
      <c r="AK63" s="202">
        <v>0</v>
      </c>
      <c r="AL63" s="202">
        <v>0</v>
      </c>
      <c r="AM63" s="202">
        <v>136</v>
      </c>
      <c r="AN63" s="202">
        <v>0</v>
      </c>
      <c r="AO63">
        <v>0</v>
      </c>
      <c r="AP63" s="202">
        <v>57.88</v>
      </c>
      <c r="AQ63" s="202">
        <v>14.47</v>
      </c>
      <c r="AR63" s="202">
        <v>46</v>
      </c>
      <c r="AS63" s="202">
        <v>7.66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2.4500000000000002</v>
      </c>
      <c r="AZ63" s="202">
        <v>0</v>
      </c>
      <c r="BA63" s="202">
        <v>0</v>
      </c>
      <c r="BB63" s="202">
        <v>1.4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274.94</v>
      </c>
      <c r="L64" s="202">
        <v>10.61</v>
      </c>
      <c r="M64" s="202">
        <v>61.89</v>
      </c>
      <c r="N64" s="202">
        <v>51.28</v>
      </c>
      <c r="O64" s="202">
        <v>71.680000000000007</v>
      </c>
      <c r="P64" s="202">
        <v>30.39</v>
      </c>
      <c r="Q64" s="202">
        <v>5.79</v>
      </c>
      <c r="R64" s="202">
        <v>10.61</v>
      </c>
      <c r="S64" s="202">
        <v>6.75</v>
      </c>
      <c r="T64" s="202">
        <v>0.78</v>
      </c>
      <c r="U64" s="202">
        <v>60.56</v>
      </c>
      <c r="V64" s="202">
        <v>5.88</v>
      </c>
      <c r="W64" s="202">
        <v>19.66</v>
      </c>
      <c r="X64" s="202">
        <v>62.83</v>
      </c>
      <c r="Y64" s="202">
        <v>0</v>
      </c>
      <c r="Z64">
        <v>0</v>
      </c>
      <c r="AA64" s="202">
        <v>12.19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134.61000000000001</v>
      </c>
      <c r="AJ64" s="202">
        <v>0</v>
      </c>
      <c r="AK64" s="202">
        <v>0</v>
      </c>
      <c r="AL64" s="202">
        <v>0</v>
      </c>
      <c r="AM64" s="202">
        <v>136</v>
      </c>
      <c r="AN64" s="202">
        <v>0</v>
      </c>
      <c r="AO64">
        <v>0</v>
      </c>
      <c r="AP64" s="202">
        <v>57.88</v>
      </c>
      <c r="AQ64" s="202">
        <v>14.47</v>
      </c>
      <c r="AR64" s="202">
        <v>46</v>
      </c>
      <c r="AS64" s="202">
        <v>7.66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2.4500000000000002</v>
      </c>
      <c r="AZ64" s="202">
        <v>0</v>
      </c>
      <c r="BA64" s="202">
        <v>0</v>
      </c>
      <c r="BB64" s="202">
        <v>1.4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274.94</v>
      </c>
      <c r="L65" s="202">
        <v>10.61</v>
      </c>
      <c r="M65" s="202">
        <v>63.46</v>
      </c>
      <c r="N65" s="202">
        <v>52.57</v>
      </c>
      <c r="O65" s="202">
        <v>73.489999999999995</v>
      </c>
      <c r="P65" s="202">
        <v>31.16</v>
      </c>
      <c r="Q65" s="202">
        <v>5.79</v>
      </c>
      <c r="R65" s="202">
        <v>10.61</v>
      </c>
      <c r="S65" s="202">
        <v>6.75</v>
      </c>
      <c r="T65" s="202">
        <v>0.78</v>
      </c>
      <c r="U65" s="202">
        <v>60.56</v>
      </c>
      <c r="V65" s="202">
        <v>5.84</v>
      </c>
      <c r="W65" s="202">
        <v>19.66</v>
      </c>
      <c r="X65" s="202">
        <v>62.83</v>
      </c>
      <c r="Y65" s="202">
        <v>0</v>
      </c>
      <c r="Z65">
        <v>0</v>
      </c>
      <c r="AA65" s="202">
        <v>12.19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134.61000000000001</v>
      </c>
      <c r="AJ65" s="202">
        <v>0</v>
      </c>
      <c r="AK65" s="202">
        <v>0</v>
      </c>
      <c r="AL65" s="202">
        <v>0</v>
      </c>
      <c r="AM65" s="202">
        <v>136</v>
      </c>
      <c r="AN65" s="202">
        <v>0</v>
      </c>
      <c r="AO65">
        <v>0</v>
      </c>
      <c r="AP65" s="202">
        <v>96.72</v>
      </c>
      <c r="AQ65" s="202">
        <v>14.58</v>
      </c>
      <c r="AR65" s="202">
        <v>46</v>
      </c>
      <c r="AS65" s="202">
        <v>7.66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2.4500000000000002</v>
      </c>
      <c r="AZ65" s="202">
        <v>0</v>
      </c>
      <c r="BA65" s="202">
        <v>0</v>
      </c>
      <c r="BB65" s="202">
        <v>1.4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274.94</v>
      </c>
      <c r="L66" s="202">
        <v>10.61</v>
      </c>
      <c r="M66" s="202">
        <v>63.85</v>
      </c>
      <c r="N66" s="202">
        <v>52.9</v>
      </c>
      <c r="O66" s="202">
        <v>73.94</v>
      </c>
      <c r="P66" s="202">
        <v>31.35</v>
      </c>
      <c r="Q66" s="202">
        <v>5.79</v>
      </c>
      <c r="R66" s="202">
        <v>10.61</v>
      </c>
      <c r="S66" s="202">
        <v>6.75</v>
      </c>
      <c r="T66" s="202">
        <v>0.78</v>
      </c>
      <c r="U66" s="202">
        <v>60.56</v>
      </c>
      <c r="V66" s="202">
        <v>5.88</v>
      </c>
      <c r="W66" s="202">
        <v>19.66</v>
      </c>
      <c r="X66" s="202">
        <v>62.83</v>
      </c>
      <c r="Y66" s="202">
        <v>0</v>
      </c>
      <c r="Z66">
        <v>0</v>
      </c>
      <c r="AA66" s="202">
        <v>12.19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134.61000000000001</v>
      </c>
      <c r="AJ66" s="202">
        <v>0</v>
      </c>
      <c r="AK66" s="202">
        <v>0</v>
      </c>
      <c r="AL66" s="202">
        <v>0</v>
      </c>
      <c r="AM66" s="202">
        <v>136</v>
      </c>
      <c r="AN66" s="202">
        <v>0</v>
      </c>
      <c r="AO66">
        <v>0</v>
      </c>
      <c r="AP66" s="202">
        <v>118.31</v>
      </c>
      <c r="AQ66" s="202">
        <v>14.58</v>
      </c>
      <c r="AR66" s="202">
        <v>47</v>
      </c>
      <c r="AS66" s="202">
        <v>7.66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2.4500000000000002</v>
      </c>
      <c r="AZ66" s="202">
        <v>0</v>
      </c>
      <c r="BA66" s="202">
        <v>0</v>
      </c>
      <c r="BB66" s="202">
        <v>1.4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274.94</v>
      </c>
      <c r="L67" s="202">
        <v>10.61</v>
      </c>
      <c r="M67" s="202">
        <v>63.85</v>
      </c>
      <c r="N67" s="202">
        <v>52.9</v>
      </c>
      <c r="O67" s="202">
        <v>73.94</v>
      </c>
      <c r="P67" s="202">
        <v>31.35</v>
      </c>
      <c r="Q67" s="202">
        <v>5.79</v>
      </c>
      <c r="R67" s="202">
        <v>19.079999999999998</v>
      </c>
      <c r="S67" s="202">
        <v>6.75</v>
      </c>
      <c r="T67" s="202">
        <v>0.78</v>
      </c>
      <c r="U67" s="202">
        <v>60.56</v>
      </c>
      <c r="V67" s="202">
        <v>5.88</v>
      </c>
      <c r="W67" s="202">
        <v>19.66</v>
      </c>
      <c r="X67" s="202">
        <v>62.83</v>
      </c>
      <c r="Y67" s="202">
        <v>0</v>
      </c>
      <c r="Z67">
        <v>0</v>
      </c>
      <c r="AA67" s="202">
        <v>12.19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134.61000000000001</v>
      </c>
      <c r="AJ67" s="202">
        <v>0</v>
      </c>
      <c r="AK67" s="202">
        <v>0</v>
      </c>
      <c r="AL67" s="202">
        <v>0</v>
      </c>
      <c r="AM67" s="202">
        <v>136</v>
      </c>
      <c r="AN67" s="202">
        <v>0</v>
      </c>
      <c r="AO67">
        <v>0</v>
      </c>
      <c r="AP67" s="202">
        <v>118.31</v>
      </c>
      <c r="AQ67" s="202">
        <v>38.22</v>
      </c>
      <c r="AR67" s="202">
        <v>47.5</v>
      </c>
      <c r="AS67" s="202">
        <v>7.66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2.4500000000000002</v>
      </c>
      <c r="AZ67" s="202">
        <v>0</v>
      </c>
      <c r="BA67" s="202">
        <v>0.32</v>
      </c>
      <c r="BB67" s="202">
        <v>2.46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274.94</v>
      </c>
      <c r="L68" s="202">
        <v>10.61</v>
      </c>
      <c r="M68" s="202">
        <v>63.85</v>
      </c>
      <c r="N68" s="202">
        <v>52.9</v>
      </c>
      <c r="O68" s="202">
        <v>73.94</v>
      </c>
      <c r="P68" s="202">
        <v>31.35</v>
      </c>
      <c r="Q68" s="202">
        <v>5.79</v>
      </c>
      <c r="R68" s="202">
        <v>19.12</v>
      </c>
      <c r="S68" s="202">
        <v>6.75</v>
      </c>
      <c r="T68" s="202">
        <v>0.78</v>
      </c>
      <c r="U68" s="202">
        <v>60.56</v>
      </c>
      <c r="V68" s="202">
        <v>5.88</v>
      </c>
      <c r="W68" s="202">
        <v>19.66</v>
      </c>
      <c r="X68" s="202">
        <v>62.83</v>
      </c>
      <c r="Y68" s="202">
        <v>0</v>
      </c>
      <c r="Z68">
        <v>0</v>
      </c>
      <c r="AA68" s="202">
        <v>12.19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134.61000000000001</v>
      </c>
      <c r="AJ68" s="202">
        <v>0</v>
      </c>
      <c r="AK68" s="202">
        <v>0</v>
      </c>
      <c r="AL68" s="202">
        <v>0</v>
      </c>
      <c r="AM68" s="202">
        <v>136</v>
      </c>
      <c r="AN68" s="202">
        <v>0</v>
      </c>
      <c r="AO68">
        <v>0</v>
      </c>
      <c r="AP68" s="202">
        <v>118.31</v>
      </c>
      <c r="AQ68" s="202">
        <v>38.22</v>
      </c>
      <c r="AR68" s="202">
        <v>47.5</v>
      </c>
      <c r="AS68" s="202">
        <v>7.66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2.4500000000000002</v>
      </c>
      <c r="AZ68" s="202">
        <v>0</v>
      </c>
      <c r="BA68" s="202">
        <v>0.43</v>
      </c>
      <c r="BB68" s="202">
        <v>2.46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308.70999999999998</v>
      </c>
      <c r="L69" s="202">
        <v>17.510000000000002</v>
      </c>
      <c r="M69" s="202">
        <v>63.85</v>
      </c>
      <c r="N69" s="202">
        <v>52.9</v>
      </c>
      <c r="O69" s="202">
        <v>73.94</v>
      </c>
      <c r="P69" s="202">
        <v>31.35</v>
      </c>
      <c r="Q69" s="202">
        <v>7.04</v>
      </c>
      <c r="R69" s="202">
        <v>19.12</v>
      </c>
      <c r="S69" s="202">
        <v>10.4</v>
      </c>
      <c r="T69" s="202">
        <v>1.42</v>
      </c>
      <c r="U69" s="202">
        <v>60.56</v>
      </c>
      <c r="V69" s="202">
        <v>5.88</v>
      </c>
      <c r="W69" s="202">
        <v>19.66</v>
      </c>
      <c r="X69" s="202">
        <v>62.83</v>
      </c>
      <c r="Y69" s="202">
        <v>0</v>
      </c>
      <c r="Z69">
        <v>0</v>
      </c>
      <c r="AA69" s="202">
        <v>12.19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134.61000000000001</v>
      </c>
      <c r="AJ69" s="202">
        <v>0</v>
      </c>
      <c r="AK69" s="202">
        <v>0</v>
      </c>
      <c r="AL69" s="202">
        <v>0</v>
      </c>
      <c r="AM69" s="202">
        <v>136</v>
      </c>
      <c r="AN69" s="202">
        <v>0</v>
      </c>
      <c r="AO69">
        <v>0</v>
      </c>
      <c r="AP69" s="202">
        <v>118.31</v>
      </c>
      <c r="AQ69" s="202">
        <v>38.42</v>
      </c>
      <c r="AR69" s="202">
        <v>47.5</v>
      </c>
      <c r="AS69" s="202">
        <v>7.66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2.4500000000000002</v>
      </c>
      <c r="AZ69" s="202">
        <v>0</v>
      </c>
      <c r="BA69" s="202">
        <v>0.43</v>
      </c>
      <c r="BB69" s="202">
        <v>2.46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337.65</v>
      </c>
      <c r="L70" s="202">
        <v>17.510000000000002</v>
      </c>
      <c r="M70" s="202">
        <v>63.85</v>
      </c>
      <c r="N70" s="202">
        <v>52.9</v>
      </c>
      <c r="O70" s="202">
        <v>73.94</v>
      </c>
      <c r="P70" s="202">
        <v>31.35</v>
      </c>
      <c r="Q70" s="202">
        <v>8.16</v>
      </c>
      <c r="R70" s="202">
        <v>19.12</v>
      </c>
      <c r="S70" s="202">
        <v>11.71</v>
      </c>
      <c r="T70" s="202">
        <v>1.42</v>
      </c>
      <c r="U70" s="202">
        <v>60.56</v>
      </c>
      <c r="V70" s="202">
        <v>5.88</v>
      </c>
      <c r="W70" s="202">
        <v>19.66</v>
      </c>
      <c r="X70" s="202">
        <v>62.83</v>
      </c>
      <c r="Y70" s="202">
        <v>0</v>
      </c>
      <c r="Z70">
        <v>0</v>
      </c>
      <c r="AA70" s="202">
        <v>12.19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134.61000000000001</v>
      </c>
      <c r="AJ70" s="202">
        <v>0</v>
      </c>
      <c r="AK70" s="202">
        <v>0</v>
      </c>
      <c r="AL70" s="202">
        <v>0</v>
      </c>
      <c r="AM70" s="202">
        <v>136</v>
      </c>
      <c r="AN70" s="202">
        <v>0</v>
      </c>
      <c r="AO70">
        <v>0</v>
      </c>
      <c r="AP70" s="202">
        <v>118.31</v>
      </c>
      <c r="AQ70" s="202">
        <v>38.42</v>
      </c>
      <c r="AR70" s="202">
        <v>47.5</v>
      </c>
      <c r="AS70" s="202">
        <v>7.66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2.4500000000000002</v>
      </c>
      <c r="AZ70" s="202">
        <v>0</v>
      </c>
      <c r="BA70" s="202">
        <v>0.43</v>
      </c>
      <c r="BB70" s="202">
        <v>2.46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366.59</v>
      </c>
      <c r="L71" s="202">
        <v>17.510000000000002</v>
      </c>
      <c r="M71" s="202">
        <v>63.85</v>
      </c>
      <c r="N71" s="202">
        <v>52.9</v>
      </c>
      <c r="O71" s="202">
        <v>73.94</v>
      </c>
      <c r="P71" s="202">
        <v>31.35</v>
      </c>
      <c r="Q71" s="202">
        <v>9.6199999999999992</v>
      </c>
      <c r="R71" s="202">
        <v>19.12</v>
      </c>
      <c r="S71" s="202">
        <v>11.76</v>
      </c>
      <c r="T71" s="202">
        <v>1.42</v>
      </c>
      <c r="U71" s="202">
        <v>60.56</v>
      </c>
      <c r="V71" s="202">
        <v>5.01</v>
      </c>
      <c r="W71" s="202">
        <v>19.66</v>
      </c>
      <c r="X71" s="202">
        <v>62.83</v>
      </c>
      <c r="Y71" s="202">
        <v>0</v>
      </c>
      <c r="Z71">
        <v>0</v>
      </c>
      <c r="AA71" s="202">
        <v>12.19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134.61000000000001</v>
      </c>
      <c r="AJ71" s="202">
        <v>0</v>
      </c>
      <c r="AK71" s="202">
        <v>0</v>
      </c>
      <c r="AL71" s="202">
        <v>0</v>
      </c>
      <c r="AM71" s="202">
        <v>136</v>
      </c>
      <c r="AN71" s="202">
        <v>0</v>
      </c>
      <c r="AO71">
        <v>0</v>
      </c>
      <c r="AP71" s="202">
        <v>118.31</v>
      </c>
      <c r="AQ71" s="202">
        <v>38.22</v>
      </c>
      <c r="AR71" s="202">
        <v>47.5</v>
      </c>
      <c r="AS71" s="202">
        <v>7.66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2.4500000000000002</v>
      </c>
      <c r="AZ71" s="202">
        <v>0</v>
      </c>
      <c r="BA71" s="202">
        <v>0.79</v>
      </c>
      <c r="BB71" s="202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395.53</v>
      </c>
      <c r="L72" s="202">
        <v>17.510000000000002</v>
      </c>
      <c r="M72" s="202">
        <v>63.85</v>
      </c>
      <c r="N72" s="202">
        <v>52.9</v>
      </c>
      <c r="O72" s="202">
        <v>73.94</v>
      </c>
      <c r="P72" s="202">
        <v>31.35</v>
      </c>
      <c r="Q72" s="202">
        <v>9.6199999999999992</v>
      </c>
      <c r="R72" s="202">
        <v>19.12</v>
      </c>
      <c r="S72" s="202">
        <v>11.76</v>
      </c>
      <c r="T72" s="202">
        <v>1.42</v>
      </c>
      <c r="U72" s="202">
        <v>60.56</v>
      </c>
      <c r="V72" s="202">
        <v>5.01</v>
      </c>
      <c r="W72" s="202">
        <v>19.66</v>
      </c>
      <c r="X72" s="202">
        <v>62.83</v>
      </c>
      <c r="Y72" s="202">
        <v>0</v>
      </c>
      <c r="Z72">
        <v>0</v>
      </c>
      <c r="AA72" s="202">
        <v>12.19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134.61000000000001</v>
      </c>
      <c r="AJ72" s="202">
        <v>0</v>
      </c>
      <c r="AK72" s="202">
        <v>0</v>
      </c>
      <c r="AL72" s="202">
        <v>0</v>
      </c>
      <c r="AM72" s="202">
        <v>136</v>
      </c>
      <c r="AN72" s="202">
        <v>0</v>
      </c>
      <c r="AO72">
        <v>0</v>
      </c>
      <c r="AP72" s="202">
        <v>118.31</v>
      </c>
      <c r="AQ72" s="202">
        <v>38.22</v>
      </c>
      <c r="AR72" s="202">
        <v>35.840000000000003</v>
      </c>
      <c r="AS72" s="202">
        <v>7.66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2.4500000000000002</v>
      </c>
      <c r="AZ72" s="202">
        <v>0</v>
      </c>
      <c r="BA72" s="202">
        <v>0.79</v>
      </c>
      <c r="BB72" s="202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414.83</v>
      </c>
      <c r="L73" s="202">
        <v>17.510000000000002</v>
      </c>
      <c r="M73" s="202">
        <v>63.85</v>
      </c>
      <c r="N73" s="202">
        <v>52.9</v>
      </c>
      <c r="O73" s="202">
        <v>73.94</v>
      </c>
      <c r="P73" s="202">
        <v>31.35</v>
      </c>
      <c r="Q73" s="202">
        <v>9.6199999999999992</v>
      </c>
      <c r="R73" s="202">
        <v>19.12</v>
      </c>
      <c r="S73" s="202">
        <v>11.76</v>
      </c>
      <c r="T73" s="202">
        <v>1.42</v>
      </c>
      <c r="U73" s="202">
        <v>60.56</v>
      </c>
      <c r="V73" s="202">
        <v>5.01</v>
      </c>
      <c r="W73" s="202">
        <v>19.66</v>
      </c>
      <c r="X73" s="202">
        <v>62.83</v>
      </c>
      <c r="Y73" s="202">
        <v>0</v>
      </c>
      <c r="Z73">
        <v>0</v>
      </c>
      <c r="AA73" s="202">
        <v>12.19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134.61000000000001</v>
      </c>
      <c r="AJ73" s="202">
        <v>0</v>
      </c>
      <c r="AK73" s="202">
        <v>0</v>
      </c>
      <c r="AL73" s="202">
        <v>0</v>
      </c>
      <c r="AM73" s="202">
        <v>136</v>
      </c>
      <c r="AN73" s="202">
        <v>0</v>
      </c>
      <c r="AO73">
        <v>0</v>
      </c>
      <c r="AP73" s="202">
        <v>118.31</v>
      </c>
      <c r="AQ73" s="202">
        <v>38.22</v>
      </c>
      <c r="AR73" s="202">
        <v>21.15</v>
      </c>
      <c r="AS73" s="202">
        <v>7.66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2.4500000000000002</v>
      </c>
      <c r="AZ73" s="202">
        <v>0.83</v>
      </c>
      <c r="BA73" s="202">
        <v>0.76</v>
      </c>
      <c r="BB73" s="202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414.83</v>
      </c>
      <c r="L74" s="202">
        <v>17.510000000000002</v>
      </c>
      <c r="M74" s="202">
        <v>63.85</v>
      </c>
      <c r="N74" s="202">
        <v>52.9</v>
      </c>
      <c r="O74" s="202">
        <v>73.94</v>
      </c>
      <c r="P74" s="202">
        <v>31.35</v>
      </c>
      <c r="Q74" s="202">
        <v>9.6199999999999992</v>
      </c>
      <c r="R74" s="202">
        <v>19.12</v>
      </c>
      <c r="S74" s="202">
        <v>11.76</v>
      </c>
      <c r="T74" s="202">
        <v>1.42</v>
      </c>
      <c r="U74" s="202">
        <v>60.56</v>
      </c>
      <c r="V74" s="202">
        <v>5.01</v>
      </c>
      <c r="W74" s="202">
        <v>19.66</v>
      </c>
      <c r="X74" s="202">
        <v>62.83</v>
      </c>
      <c r="Y74" s="202">
        <v>0</v>
      </c>
      <c r="Z74">
        <v>0</v>
      </c>
      <c r="AA74" s="202">
        <v>12.19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134.61000000000001</v>
      </c>
      <c r="AJ74" s="202">
        <v>0</v>
      </c>
      <c r="AK74" s="202">
        <v>0</v>
      </c>
      <c r="AL74" s="202">
        <v>0</v>
      </c>
      <c r="AM74" s="202">
        <v>136</v>
      </c>
      <c r="AN74" s="202">
        <v>0</v>
      </c>
      <c r="AO74">
        <v>0</v>
      </c>
      <c r="AP74" s="202">
        <v>118.31</v>
      </c>
      <c r="AQ74" s="202">
        <v>38.22</v>
      </c>
      <c r="AR74" s="202">
        <v>10.199999999999999</v>
      </c>
      <c r="AS74" s="202">
        <v>7.66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2.4500000000000002</v>
      </c>
      <c r="AZ74" s="202">
        <v>1.66</v>
      </c>
      <c r="BA74" s="202">
        <v>1.21</v>
      </c>
      <c r="BB74" s="202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434.12</v>
      </c>
      <c r="L75" s="202">
        <v>17.510000000000002</v>
      </c>
      <c r="M75" s="202">
        <v>63.85</v>
      </c>
      <c r="N75" s="202">
        <v>52.9</v>
      </c>
      <c r="O75" s="202">
        <v>73.94</v>
      </c>
      <c r="P75" s="202">
        <v>31.35</v>
      </c>
      <c r="Q75" s="202">
        <v>9.6199999999999992</v>
      </c>
      <c r="R75" s="202">
        <v>19.12</v>
      </c>
      <c r="S75" s="202">
        <v>11.76</v>
      </c>
      <c r="T75" s="202">
        <v>1.42</v>
      </c>
      <c r="U75" s="202">
        <v>60.56</v>
      </c>
      <c r="V75" s="202">
        <v>5.01</v>
      </c>
      <c r="W75" s="202">
        <v>19.66</v>
      </c>
      <c r="X75" s="202">
        <v>62.83</v>
      </c>
      <c r="Y75" s="202">
        <v>0</v>
      </c>
      <c r="Z75">
        <v>0</v>
      </c>
      <c r="AA75" s="202">
        <v>12.19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134.61000000000001</v>
      </c>
      <c r="AJ75" s="202">
        <v>0</v>
      </c>
      <c r="AK75" s="202">
        <v>0</v>
      </c>
      <c r="AL75" s="202">
        <v>0</v>
      </c>
      <c r="AM75" s="202">
        <v>136</v>
      </c>
      <c r="AN75" s="202">
        <v>0</v>
      </c>
      <c r="AO75">
        <v>0</v>
      </c>
      <c r="AP75" s="202">
        <v>118.31</v>
      </c>
      <c r="AQ75" s="202">
        <v>38.22</v>
      </c>
      <c r="AR75" s="202">
        <v>0</v>
      </c>
      <c r="AS75" s="202">
        <v>7.66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2.4500000000000002</v>
      </c>
      <c r="AZ75" s="202">
        <v>1.66</v>
      </c>
      <c r="BA75" s="202">
        <v>1.42</v>
      </c>
      <c r="BB75" s="202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405.18</v>
      </c>
      <c r="L76" s="202">
        <v>17.510000000000002</v>
      </c>
      <c r="M76" s="202">
        <v>63.85</v>
      </c>
      <c r="N76" s="202">
        <v>52.9</v>
      </c>
      <c r="O76" s="202">
        <v>73.94</v>
      </c>
      <c r="P76" s="202">
        <v>31.35</v>
      </c>
      <c r="Q76" s="202">
        <v>9.6199999999999992</v>
      </c>
      <c r="R76" s="202">
        <v>19.12</v>
      </c>
      <c r="S76" s="202">
        <v>11.76</v>
      </c>
      <c r="T76" s="202">
        <v>1.42</v>
      </c>
      <c r="U76" s="202">
        <v>60.56</v>
      </c>
      <c r="V76" s="202">
        <v>5.01</v>
      </c>
      <c r="W76" s="202">
        <v>19.66</v>
      </c>
      <c r="X76" s="202">
        <v>62.83</v>
      </c>
      <c r="Y76" s="202">
        <v>0</v>
      </c>
      <c r="Z76">
        <v>0</v>
      </c>
      <c r="AA76" s="202">
        <v>12.19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134.61000000000001</v>
      </c>
      <c r="AJ76" s="202">
        <v>0</v>
      </c>
      <c r="AK76" s="202">
        <v>0</v>
      </c>
      <c r="AL76" s="202">
        <v>0</v>
      </c>
      <c r="AM76" s="202">
        <v>136</v>
      </c>
      <c r="AN76" s="202">
        <v>0</v>
      </c>
      <c r="AO76">
        <v>0</v>
      </c>
      <c r="AP76" s="202">
        <v>118.31</v>
      </c>
      <c r="AQ76" s="202">
        <v>38.22</v>
      </c>
      <c r="AR76" s="202">
        <v>0</v>
      </c>
      <c r="AS76" s="202">
        <v>7.66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2.4500000000000002</v>
      </c>
      <c r="AZ76" s="202">
        <v>1.91</v>
      </c>
      <c r="BA76" s="202">
        <v>2.08</v>
      </c>
      <c r="BB76" s="202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356.94</v>
      </c>
      <c r="L77" s="202">
        <v>17.510000000000002</v>
      </c>
      <c r="M77" s="202">
        <v>63.85</v>
      </c>
      <c r="N77" s="202">
        <v>52.9</v>
      </c>
      <c r="O77" s="202">
        <v>73.94</v>
      </c>
      <c r="P77" s="202">
        <v>31.35</v>
      </c>
      <c r="Q77" s="202">
        <v>9.6199999999999992</v>
      </c>
      <c r="R77" s="202">
        <v>19.12</v>
      </c>
      <c r="S77" s="202">
        <v>11.76</v>
      </c>
      <c r="T77" s="202">
        <v>1.42</v>
      </c>
      <c r="U77" s="202">
        <v>60.56</v>
      </c>
      <c r="V77" s="202">
        <v>4.25</v>
      </c>
      <c r="W77" s="202">
        <v>19.66</v>
      </c>
      <c r="X77" s="202">
        <v>62.83</v>
      </c>
      <c r="Y77" s="202">
        <v>0</v>
      </c>
      <c r="Z77">
        <v>0</v>
      </c>
      <c r="AA77" s="202">
        <v>12.19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132.16</v>
      </c>
      <c r="AJ77" s="202">
        <v>0</v>
      </c>
      <c r="AK77" s="202">
        <v>0</v>
      </c>
      <c r="AL77" s="202">
        <v>0</v>
      </c>
      <c r="AM77" s="202">
        <v>136</v>
      </c>
      <c r="AN77" s="202">
        <v>0</v>
      </c>
      <c r="AO77">
        <v>0</v>
      </c>
      <c r="AP77" s="202">
        <v>118.31</v>
      </c>
      <c r="AQ77" s="202">
        <v>38.22</v>
      </c>
      <c r="AR77" s="202">
        <v>0</v>
      </c>
      <c r="AS77" s="202">
        <v>7.66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2.5</v>
      </c>
      <c r="AZ77" s="202">
        <v>4.09</v>
      </c>
      <c r="BA77" s="202">
        <v>2.71</v>
      </c>
      <c r="BB77" s="202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362.65</v>
      </c>
      <c r="L78" s="202">
        <v>17.510000000000002</v>
      </c>
      <c r="M78" s="202">
        <v>63.85</v>
      </c>
      <c r="N78" s="202">
        <v>52.9</v>
      </c>
      <c r="O78" s="202">
        <v>73.94</v>
      </c>
      <c r="P78" s="202">
        <v>31.35</v>
      </c>
      <c r="Q78" s="202">
        <v>9.6199999999999992</v>
      </c>
      <c r="R78" s="202">
        <v>19.12</v>
      </c>
      <c r="S78" s="202">
        <v>11.76</v>
      </c>
      <c r="T78" s="202">
        <v>1.42</v>
      </c>
      <c r="U78" s="202">
        <v>60.56</v>
      </c>
      <c r="V78" s="202">
        <v>4.25</v>
      </c>
      <c r="W78" s="202">
        <v>19.66</v>
      </c>
      <c r="X78" s="202">
        <v>62.83</v>
      </c>
      <c r="Y78" s="202">
        <v>0</v>
      </c>
      <c r="Z78">
        <v>0</v>
      </c>
      <c r="AA78" s="202">
        <v>12.19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132.16</v>
      </c>
      <c r="AJ78" s="202">
        <v>0</v>
      </c>
      <c r="AK78" s="202">
        <v>0</v>
      </c>
      <c r="AL78" s="202">
        <v>0</v>
      </c>
      <c r="AM78" s="202">
        <v>136</v>
      </c>
      <c r="AN78" s="202">
        <v>0</v>
      </c>
      <c r="AO78">
        <v>0</v>
      </c>
      <c r="AP78" s="202">
        <v>118.31</v>
      </c>
      <c r="AQ78" s="202">
        <v>38.22</v>
      </c>
      <c r="AR78" s="202">
        <v>0</v>
      </c>
      <c r="AS78" s="202">
        <v>7.66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2.5</v>
      </c>
      <c r="AZ78" s="202">
        <v>4.09</v>
      </c>
      <c r="BA78" s="202">
        <v>2.71</v>
      </c>
      <c r="BB78" s="202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376.24</v>
      </c>
      <c r="L79" s="202">
        <v>17.510000000000002</v>
      </c>
      <c r="M79" s="202">
        <v>63.85</v>
      </c>
      <c r="N79" s="202">
        <v>52.9</v>
      </c>
      <c r="O79" s="202">
        <v>73.94</v>
      </c>
      <c r="P79" s="202">
        <v>31.35</v>
      </c>
      <c r="Q79" s="202">
        <v>9.6199999999999992</v>
      </c>
      <c r="R79" s="202">
        <v>19.12</v>
      </c>
      <c r="S79" s="202">
        <v>11.76</v>
      </c>
      <c r="T79" s="202">
        <v>1.42</v>
      </c>
      <c r="U79" s="202">
        <v>60.56</v>
      </c>
      <c r="V79" s="202">
        <v>4.25</v>
      </c>
      <c r="W79" s="202">
        <v>19.66</v>
      </c>
      <c r="X79" s="202">
        <v>62.83</v>
      </c>
      <c r="Y79" s="202">
        <v>0</v>
      </c>
      <c r="Z79">
        <v>0</v>
      </c>
      <c r="AA79" s="202">
        <v>12.19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112.56</v>
      </c>
      <c r="AJ79" s="202">
        <v>0</v>
      </c>
      <c r="AK79" s="202">
        <v>0</v>
      </c>
      <c r="AL79" s="202">
        <v>0</v>
      </c>
      <c r="AM79" s="202">
        <v>136</v>
      </c>
      <c r="AN79" s="202">
        <v>0</v>
      </c>
      <c r="AO79">
        <v>0</v>
      </c>
      <c r="AP79" s="202">
        <v>118.31</v>
      </c>
      <c r="AQ79" s="202">
        <v>38.22</v>
      </c>
      <c r="AR79" s="202">
        <v>0</v>
      </c>
      <c r="AS79" s="202">
        <v>7.66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2.5</v>
      </c>
      <c r="AZ79" s="202">
        <v>4.09</v>
      </c>
      <c r="BA79" s="202">
        <v>2.71</v>
      </c>
      <c r="BB79" s="202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395.53</v>
      </c>
      <c r="L80" s="202">
        <v>17.510000000000002</v>
      </c>
      <c r="M80" s="202">
        <v>63.85</v>
      </c>
      <c r="N80" s="202">
        <v>52.9</v>
      </c>
      <c r="O80" s="202">
        <v>73.94</v>
      </c>
      <c r="P80" s="202">
        <v>31.35</v>
      </c>
      <c r="Q80" s="202">
        <v>9.6199999999999992</v>
      </c>
      <c r="R80" s="202">
        <v>19.12</v>
      </c>
      <c r="S80" s="202">
        <v>11.76</v>
      </c>
      <c r="T80" s="202">
        <v>1.42</v>
      </c>
      <c r="U80" s="202">
        <v>60.56</v>
      </c>
      <c r="V80" s="202">
        <v>4.25</v>
      </c>
      <c r="W80" s="202">
        <v>19.66</v>
      </c>
      <c r="X80" s="202">
        <v>62.83</v>
      </c>
      <c r="Y80" s="202">
        <v>0</v>
      </c>
      <c r="Z80">
        <v>0</v>
      </c>
      <c r="AA80" s="202">
        <v>12.19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112.56</v>
      </c>
      <c r="AJ80" s="202">
        <v>0</v>
      </c>
      <c r="AK80" s="202">
        <v>0</v>
      </c>
      <c r="AL80" s="202">
        <v>0</v>
      </c>
      <c r="AM80" s="202">
        <v>136</v>
      </c>
      <c r="AN80" s="202">
        <v>0</v>
      </c>
      <c r="AO80">
        <v>0</v>
      </c>
      <c r="AP80" s="202">
        <v>118.31</v>
      </c>
      <c r="AQ80" s="202">
        <v>38.22</v>
      </c>
      <c r="AR80" s="202">
        <v>0</v>
      </c>
      <c r="AS80" s="202">
        <v>7.66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2.5</v>
      </c>
      <c r="AZ80" s="202">
        <v>4.09</v>
      </c>
      <c r="BA80" s="202">
        <v>2.71</v>
      </c>
      <c r="BB80" s="202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405.18</v>
      </c>
      <c r="L81" s="202">
        <v>17.510000000000002</v>
      </c>
      <c r="M81" s="202">
        <v>63.85</v>
      </c>
      <c r="N81" s="202">
        <v>52.9</v>
      </c>
      <c r="O81" s="202">
        <v>73.94</v>
      </c>
      <c r="P81" s="202">
        <v>31.35</v>
      </c>
      <c r="Q81" s="202">
        <v>9.6199999999999992</v>
      </c>
      <c r="R81" s="202">
        <v>19.12</v>
      </c>
      <c r="S81" s="202">
        <v>11.76</v>
      </c>
      <c r="T81" s="202">
        <v>1.42</v>
      </c>
      <c r="U81" s="202">
        <v>60.56</v>
      </c>
      <c r="V81" s="202">
        <v>4.25</v>
      </c>
      <c r="W81" s="202">
        <v>19.66</v>
      </c>
      <c r="X81" s="202">
        <v>62.83</v>
      </c>
      <c r="Y81" s="202">
        <v>0</v>
      </c>
      <c r="Z81">
        <v>0</v>
      </c>
      <c r="AA81" s="202">
        <v>12.19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132.16</v>
      </c>
      <c r="AJ81" s="202">
        <v>0</v>
      </c>
      <c r="AK81" s="202">
        <v>0</v>
      </c>
      <c r="AL81" s="202">
        <v>0</v>
      </c>
      <c r="AM81" s="202">
        <v>136</v>
      </c>
      <c r="AN81" s="202">
        <v>0</v>
      </c>
      <c r="AO81">
        <v>0</v>
      </c>
      <c r="AP81" s="202">
        <v>118.31</v>
      </c>
      <c r="AQ81" s="202">
        <v>38.22</v>
      </c>
      <c r="AR81" s="202">
        <v>0</v>
      </c>
      <c r="AS81" s="202">
        <v>7.66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2.5</v>
      </c>
      <c r="AZ81" s="202">
        <v>4.09</v>
      </c>
      <c r="BA81" s="202">
        <v>2.71</v>
      </c>
      <c r="BB81" s="202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414.83</v>
      </c>
      <c r="L82" s="202">
        <v>17.510000000000002</v>
      </c>
      <c r="M82" s="202">
        <v>63.85</v>
      </c>
      <c r="N82" s="202">
        <v>52.9</v>
      </c>
      <c r="O82" s="202">
        <v>73.94</v>
      </c>
      <c r="P82" s="202">
        <v>31.35</v>
      </c>
      <c r="Q82" s="202">
        <v>9.6199999999999992</v>
      </c>
      <c r="R82" s="202">
        <v>19.12</v>
      </c>
      <c r="S82" s="202">
        <v>11.76</v>
      </c>
      <c r="T82" s="202">
        <v>1.42</v>
      </c>
      <c r="U82" s="202">
        <v>60.56</v>
      </c>
      <c r="V82" s="202">
        <v>4.25</v>
      </c>
      <c r="W82" s="202">
        <v>19.66</v>
      </c>
      <c r="X82" s="202">
        <v>62.83</v>
      </c>
      <c r="Y82" s="202">
        <v>0</v>
      </c>
      <c r="Z82">
        <v>0</v>
      </c>
      <c r="AA82" s="202">
        <v>12.19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132.16</v>
      </c>
      <c r="AJ82" s="202">
        <v>0</v>
      </c>
      <c r="AK82" s="202">
        <v>0</v>
      </c>
      <c r="AL82" s="202">
        <v>0</v>
      </c>
      <c r="AM82" s="202">
        <v>136</v>
      </c>
      <c r="AN82" s="202">
        <v>0</v>
      </c>
      <c r="AO82">
        <v>0</v>
      </c>
      <c r="AP82" s="202">
        <v>118.31</v>
      </c>
      <c r="AQ82" s="202">
        <v>38.22</v>
      </c>
      <c r="AR82" s="202">
        <v>0</v>
      </c>
      <c r="AS82" s="202">
        <v>7.66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2.5</v>
      </c>
      <c r="AZ82" s="202">
        <v>4.09</v>
      </c>
      <c r="BA82" s="202">
        <v>2.71</v>
      </c>
      <c r="BB82" s="202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405.18</v>
      </c>
      <c r="L83" s="202">
        <v>17.510000000000002</v>
      </c>
      <c r="M83" s="202">
        <v>63.85</v>
      </c>
      <c r="N83" s="202">
        <v>52.9</v>
      </c>
      <c r="O83" s="202">
        <v>73.94</v>
      </c>
      <c r="P83" s="202">
        <v>31.35</v>
      </c>
      <c r="Q83" s="202">
        <v>9.6199999999999992</v>
      </c>
      <c r="R83" s="202">
        <v>19.12</v>
      </c>
      <c r="S83" s="202">
        <v>11.76</v>
      </c>
      <c r="T83" s="202">
        <v>1.42</v>
      </c>
      <c r="U83" s="202">
        <v>60.56</v>
      </c>
      <c r="V83" s="202">
        <v>4.25</v>
      </c>
      <c r="W83" s="202">
        <v>19.66</v>
      </c>
      <c r="X83" s="202">
        <v>62.83</v>
      </c>
      <c r="Y83" s="202">
        <v>0</v>
      </c>
      <c r="Z83">
        <v>0</v>
      </c>
      <c r="AA83" s="202">
        <v>12.19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132.16</v>
      </c>
      <c r="AJ83" s="202">
        <v>0</v>
      </c>
      <c r="AK83" s="202">
        <v>0</v>
      </c>
      <c r="AL83" s="202">
        <v>0</v>
      </c>
      <c r="AM83" s="202">
        <v>136</v>
      </c>
      <c r="AN83" s="202">
        <v>0</v>
      </c>
      <c r="AO83">
        <v>0</v>
      </c>
      <c r="AP83" s="202">
        <v>118.31</v>
      </c>
      <c r="AQ83" s="202">
        <v>38.22</v>
      </c>
      <c r="AR83" s="202">
        <v>0</v>
      </c>
      <c r="AS83" s="202">
        <v>7.66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2.5</v>
      </c>
      <c r="AZ83" s="202">
        <v>4.09</v>
      </c>
      <c r="BA83" s="202">
        <v>2.71</v>
      </c>
      <c r="BB83" s="202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395.53</v>
      </c>
      <c r="L84" s="202">
        <v>17.510000000000002</v>
      </c>
      <c r="M84" s="202">
        <v>63.85</v>
      </c>
      <c r="N84" s="202">
        <v>52.9</v>
      </c>
      <c r="O84" s="202">
        <v>73.94</v>
      </c>
      <c r="P84" s="202">
        <v>31.35</v>
      </c>
      <c r="Q84" s="202">
        <v>9.6199999999999992</v>
      </c>
      <c r="R84" s="202">
        <v>19.12</v>
      </c>
      <c r="S84" s="202">
        <v>11.76</v>
      </c>
      <c r="T84" s="202">
        <v>1.42</v>
      </c>
      <c r="U84" s="202">
        <v>60.56</v>
      </c>
      <c r="V84" s="202">
        <v>4.25</v>
      </c>
      <c r="W84" s="202">
        <v>19.66</v>
      </c>
      <c r="X84" s="202">
        <v>62.83</v>
      </c>
      <c r="Y84" s="202">
        <v>0</v>
      </c>
      <c r="Z84">
        <v>0</v>
      </c>
      <c r="AA84" s="202">
        <v>12.19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132.16</v>
      </c>
      <c r="AJ84" s="202">
        <v>0</v>
      </c>
      <c r="AK84" s="202">
        <v>0</v>
      </c>
      <c r="AL84" s="202">
        <v>0</v>
      </c>
      <c r="AM84" s="202">
        <v>136</v>
      </c>
      <c r="AN84" s="202">
        <v>0</v>
      </c>
      <c r="AO84">
        <v>0</v>
      </c>
      <c r="AP84" s="202">
        <v>118.31</v>
      </c>
      <c r="AQ84" s="202">
        <v>38.22</v>
      </c>
      <c r="AR84" s="202">
        <v>0</v>
      </c>
      <c r="AS84" s="202">
        <v>7.66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2.5</v>
      </c>
      <c r="AZ84" s="202">
        <v>4.09</v>
      </c>
      <c r="BA84" s="202">
        <v>2.71</v>
      </c>
      <c r="BB84" s="202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482.36</v>
      </c>
      <c r="L85" s="202">
        <v>17.510000000000002</v>
      </c>
      <c r="M85" s="202">
        <v>63.85</v>
      </c>
      <c r="N85" s="202">
        <v>52.9</v>
      </c>
      <c r="O85" s="202">
        <v>73.94</v>
      </c>
      <c r="P85" s="202">
        <v>31.35</v>
      </c>
      <c r="Q85" s="202">
        <v>9.6199999999999992</v>
      </c>
      <c r="R85" s="202">
        <v>19.12</v>
      </c>
      <c r="S85" s="202">
        <v>11.76</v>
      </c>
      <c r="T85" s="202">
        <v>1.42</v>
      </c>
      <c r="U85" s="202">
        <v>60.56</v>
      </c>
      <c r="V85" s="202">
        <v>4.25</v>
      </c>
      <c r="W85" s="202">
        <v>19.66</v>
      </c>
      <c r="X85" s="202">
        <v>62.83</v>
      </c>
      <c r="Y85" s="202">
        <v>0</v>
      </c>
      <c r="Z85">
        <v>0</v>
      </c>
      <c r="AA85" s="202">
        <v>13.08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132.16</v>
      </c>
      <c r="AJ85" s="202">
        <v>0</v>
      </c>
      <c r="AK85" s="202">
        <v>0</v>
      </c>
      <c r="AL85" s="202">
        <v>0</v>
      </c>
      <c r="AM85" s="202">
        <v>136</v>
      </c>
      <c r="AN85" s="202">
        <v>0</v>
      </c>
      <c r="AO85">
        <v>0</v>
      </c>
      <c r="AP85" s="202">
        <v>118.31</v>
      </c>
      <c r="AQ85" s="202">
        <v>38.22</v>
      </c>
      <c r="AR85" s="202">
        <v>0</v>
      </c>
      <c r="AS85" s="202">
        <v>7.66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2.4500000000000002</v>
      </c>
      <c r="AZ85" s="202">
        <v>4.09</v>
      </c>
      <c r="BA85" s="202">
        <v>2.35</v>
      </c>
      <c r="BB85" s="202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494.19</v>
      </c>
      <c r="L86" s="202">
        <v>17.510000000000002</v>
      </c>
      <c r="M86" s="202">
        <v>63.85</v>
      </c>
      <c r="N86" s="202">
        <v>52.9</v>
      </c>
      <c r="O86" s="202">
        <v>73.94</v>
      </c>
      <c r="P86" s="202">
        <v>31.35</v>
      </c>
      <c r="Q86" s="202">
        <v>9.6199999999999992</v>
      </c>
      <c r="R86" s="202">
        <v>19.12</v>
      </c>
      <c r="S86" s="202">
        <v>11.76</v>
      </c>
      <c r="T86" s="202">
        <v>1.42</v>
      </c>
      <c r="U86" s="202">
        <v>60.56</v>
      </c>
      <c r="V86" s="202">
        <v>4.25</v>
      </c>
      <c r="W86" s="202">
        <v>19.66</v>
      </c>
      <c r="X86" s="202">
        <v>62.83</v>
      </c>
      <c r="Y86" s="202">
        <v>0</v>
      </c>
      <c r="Z86">
        <v>0</v>
      </c>
      <c r="AA86" s="202">
        <v>13.24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122.16</v>
      </c>
      <c r="AJ86" s="202">
        <v>0</v>
      </c>
      <c r="AK86" s="202">
        <v>0</v>
      </c>
      <c r="AL86" s="202">
        <v>0</v>
      </c>
      <c r="AM86" s="202">
        <v>136</v>
      </c>
      <c r="AN86" s="202">
        <v>0</v>
      </c>
      <c r="AO86">
        <v>0</v>
      </c>
      <c r="AP86" s="202">
        <v>118.31</v>
      </c>
      <c r="AQ86" s="202">
        <v>38.22</v>
      </c>
      <c r="AR86" s="202">
        <v>0</v>
      </c>
      <c r="AS86" s="202">
        <v>7.66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2.4500000000000002</v>
      </c>
      <c r="AZ86" s="202">
        <v>3.57</v>
      </c>
      <c r="BA86" s="202">
        <v>1.7</v>
      </c>
      <c r="BB86" s="202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493.98</v>
      </c>
      <c r="L87" s="202">
        <v>17.510000000000002</v>
      </c>
      <c r="M87" s="202">
        <v>63.85</v>
      </c>
      <c r="N87" s="202">
        <v>52.9</v>
      </c>
      <c r="O87" s="202">
        <v>73.94</v>
      </c>
      <c r="P87" s="202">
        <v>31.35</v>
      </c>
      <c r="Q87" s="202">
        <v>9.6199999999999992</v>
      </c>
      <c r="R87" s="202">
        <v>19.12</v>
      </c>
      <c r="S87" s="202">
        <v>11.76</v>
      </c>
      <c r="T87" s="202">
        <v>1.42</v>
      </c>
      <c r="U87" s="202">
        <v>60.56</v>
      </c>
      <c r="V87" s="202">
        <v>4.25</v>
      </c>
      <c r="W87" s="202">
        <v>19.66</v>
      </c>
      <c r="X87" s="202">
        <v>62.83</v>
      </c>
      <c r="Y87" s="202">
        <v>0</v>
      </c>
      <c r="Z87">
        <v>0</v>
      </c>
      <c r="AA87" s="202">
        <v>13.24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122.16</v>
      </c>
      <c r="AJ87" s="202">
        <v>0</v>
      </c>
      <c r="AK87" s="202">
        <v>0</v>
      </c>
      <c r="AL87" s="202">
        <v>0</v>
      </c>
      <c r="AM87" s="202">
        <v>136</v>
      </c>
      <c r="AN87" s="202">
        <v>0</v>
      </c>
      <c r="AO87">
        <v>0</v>
      </c>
      <c r="AP87" s="202">
        <v>118.31</v>
      </c>
      <c r="AQ87" s="202">
        <v>38.22</v>
      </c>
      <c r="AR87" s="202">
        <v>0</v>
      </c>
      <c r="AS87" s="202">
        <v>7.66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2.4500000000000002</v>
      </c>
      <c r="AZ87" s="202">
        <v>3.59</v>
      </c>
      <c r="BA87" s="202">
        <v>1.7</v>
      </c>
      <c r="BB87" s="202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493.98</v>
      </c>
      <c r="L88" s="202">
        <v>17.510000000000002</v>
      </c>
      <c r="M88" s="202">
        <v>63.85</v>
      </c>
      <c r="N88" s="202">
        <v>52.9</v>
      </c>
      <c r="O88" s="202">
        <v>73.94</v>
      </c>
      <c r="P88" s="202">
        <v>31.35</v>
      </c>
      <c r="Q88" s="202">
        <v>9.6199999999999992</v>
      </c>
      <c r="R88" s="202">
        <v>19.12</v>
      </c>
      <c r="S88" s="202">
        <v>11.76</v>
      </c>
      <c r="T88" s="202">
        <v>1.42</v>
      </c>
      <c r="U88" s="202">
        <v>60.56</v>
      </c>
      <c r="V88" s="202">
        <v>4.25</v>
      </c>
      <c r="W88" s="202">
        <v>19.66</v>
      </c>
      <c r="X88" s="202">
        <v>62.83</v>
      </c>
      <c r="Y88" s="202">
        <v>0</v>
      </c>
      <c r="Z88">
        <v>0</v>
      </c>
      <c r="AA88" s="202">
        <v>13.24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122.16</v>
      </c>
      <c r="AJ88" s="202">
        <v>0</v>
      </c>
      <c r="AK88" s="202">
        <v>0</v>
      </c>
      <c r="AL88" s="202">
        <v>0</v>
      </c>
      <c r="AM88" s="202">
        <v>136</v>
      </c>
      <c r="AN88" s="202">
        <v>0</v>
      </c>
      <c r="AO88">
        <v>0</v>
      </c>
      <c r="AP88" s="202">
        <v>118.31</v>
      </c>
      <c r="AQ88" s="202">
        <v>38.22</v>
      </c>
      <c r="AR88" s="202">
        <v>0</v>
      </c>
      <c r="AS88" s="202">
        <v>7.66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2.4500000000000002</v>
      </c>
      <c r="AZ88" s="202">
        <v>4.09</v>
      </c>
      <c r="BA88" s="202">
        <v>1.7</v>
      </c>
      <c r="BB88" s="202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480.3</v>
      </c>
      <c r="L89" s="202">
        <v>17.46</v>
      </c>
      <c r="M89" s="202">
        <v>63.85</v>
      </c>
      <c r="N89" s="202">
        <v>52.9</v>
      </c>
      <c r="O89" s="202">
        <v>73.94</v>
      </c>
      <c r="P89" s="202">
        <v>31.35</v>
      </c>
      <c r="Q89" s="202">
        <v>9.6199999999999992</v>
      </c>
      <c r="R89" s="202">
        <v>19.12</v>
      </c>
      <c r="S89" s="202">
        <v>11.76</v>
      </c>
      <c r="T89" s="202">
        <v>1.42</v>
      </c>
      <c r="U89" s="202">
        <v>60.56</v>
      </c>
      <c r="V89" s="202">
        <v>4.25</v>
      </c>
      <c r="W89" s="202">
        <v>19.66</v>
      </c>
      <c r="X89" s="202">
        <v>62.83</v>
      </c>
      <c r="Y89" s="202">
        <v>0</v>
      </c>
      <c r="Z89">
        <v>0</v>
      </c>
      <c r="AA89" s="202">
        <v>13.24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122.16</v>
      </c>
      <c r="AJ89" s="202">
        <v>0</v>
      </c>
      <c r="AK89" s="202">
        <v>0</v>
      </c>
      <c r="AL89" s="202">
        <v>0</v>
      </c>
      <c r="AM89" s="202">
        <v>136</v>
      </c>
      <c r="AN89" s="202">
        <v>0</v>
      </c>
      <c r="AO89">
        <v>0</v>
      </c>
      <c r="AP89" s="202">
        <v>118.31</v>
      </c>
      <c r="AQ89" s="202">
        <v>38.22</v>
      </c>
      <c r="AR89" s="202">
        <v>0</v>
      </c>
      <c r="AS89" s="202">
        <v>7.66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2.4500000000000002</v>
      </c>
      <c r="AZ89" s="202">
        <v>4.09</v>
      </c>
      <c r="BA89" s="202">
        <v>2.35</v>
      </c>
      <c r="BB89" s="202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493.97</v>
      </c>
      <c r="L90" s="202">
        <v>17.510000000000002</v>
      </c>
      <c r="M90" s="202">
        <v>63.85</v>
      </c>
      <c r="N90" s="202">
        <v>52.9</v>
      </c>
      <c r="O90" s="202">
        <v>73.94</v>
      </c>
      <c r="P90" s="202">
        <v>31.35</v>
      </c>
      <c r="Q90" s="202">
        <v>9.6199999999999992</v>
      </c>
      <c r="R90" s="202">
        <v>19.12</v>
      </c>
      <c r="S90" s="202">
        <v>11.76</v>
      </c>
      <c r="T90" s="202">
        <v>1.42</v>
      </c>
      <c r="U90" s="202">
        <v>60.56</v>
      </c>
      <c r="V90" s="202">
        <v>4.25</v>
      </c>
      <c r="W90" s="202">
        <v>19.66</v>
      </c>
      <c r="X90" s="202">
        <v>62.83</v>
      </c>
      <c r="Y90" s="202">
        <v>0</v>
      </c>
      <c r="Z90">
        <v>0</v>
      </c>
      <c r="AA90" s="202">
        <v>13.24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122.16</v>
      </c>
      <c r="AJ90" s="202">
        <v>0</v>
      </c>
      <c r="AK90" s="202">
        <v>0</v>
      </c>
      <c r="AL90" s="202">
        <v>0</v>
      </c>
      <c r="AM90" s="202">
        <v>136</v>
      </c>
      <c r="AN90" s="202">
        <v>0</v>
      </c>
      <c r="AO90">
        <v>0</v>
      </c>
      <c r="AP90" s="202">
        <v>118.31</v>
      </c>
      <c r="AQ90" s="202">
        <v>38.22</v>
      </c>
      <c r="AR90" s="202">
        <v>0</v>
      </c>
      <c r="AS90" s="202">
        <v>7.66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2.5</v>
      </c>
      <c r="AZ90" s="202">
        <v>4.09</v>
      </c>
      <c r="BA90" s="202">
        <v>2.35</v>
      </c>
      <c r="BB90" s="202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493.97</v>
      </c>
      <c r="L91" s="202">
        <v>17.510000000000002</v>
      </c>
      <c r="M91" s="202">
        <v>63.85</v>
      </c>
      <c r="N91" s="202">
        <v>52.9</v>
      </c>
      <c r="O91" s="202">
        <v>73.94</v>
      </c>
      <c r="P91" s="202">
        <v>31.35</v>
      </c>
      <c r="Q91" s="202">
        <v>9.6199999999999992</v>
      </c>
      <c r="R91" s="202">
        <v>19.12</v>
      </c>
      <c r="S91" s="202">
        <v>11.76</v>
      </c>
      <c r="T91" s="202">
        <v>1.42</v>
      </c>
      <c r="U91" s="202">
        <v>60.56</v>
      </c>
      <c r="V91" s="202">
        <v>4.25</v>
      </c>
      <c r="W91" s="202">
        <v>19.66</v>
      </c>
      <c r="X91" s="202">
        <v>62.83</v>
      </c>
      <c r="Y91" s="202">
        <v>0</v>
      </c>
      <c r="Z91">
        <v>0</v>
      </c>
      <c r="AA91" s="202">
        <v>13.24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122.16</v>
      </c>
      <c r="AJ91" s="202">
        <v>0</v>
      </c>
      <c r="AK91" s="202">
        <v>0</v>
      </c>
      <c r="AL91" s="202">
        <v>0</v>
      </c>
      <c r="AM91" s="202">
        <v>136</v>
      </c>
      <c r="AN91" s="202">
        <v>0</v>
      </c>
      <c r="AO91">
        <v>0</v>
      </c>
      <c r="AP91" s="202">
        <v>118.31</v>
      </c>
      <c r="AQ91" s="202">
        <v>38.22</v>
      </c>
      <c r="AR91" s="202">
        <v>0</v>
      </c>
      <c r="AS91" s="202">
        <v>7.66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2.5</v>
      </c>
      <c r="AZ91" s="202">
        <v>4.09</v>
      </c>
      <c r="BA91" s="202">
        <v>2.71</v>
      </c>
      <c r="BB91" s="202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493.97</v>
      </c>
      <c r="L92" s="202">
        <v>17.510000000000002</v>
      </c>
      <c r="M92" s="202">
        <v>63.85</v>
      </c>
      <c r="N92" s="202">
        <v>52.9</v>
      </c>
      <c r="O92" s="202">
        <v>73.94</v>
      </c>
      <c r="P92" s="202">
        <v>31.35</v>
      </c>
      <c r="Q92" s="202">
        <v>9.6199999999999992</v>
      </c>
      <c r="R92" s="202">
        <v>19.12</v>
      </c>
      <c r="S92" s="202">
        <v>11.76</v>
      </c>
      <c r="T92" s="202">
        <v>1.42</v>
      </c>
      <c r="U92" s="202">
        <v>60.56</v>
      </c>
      <c r="V92" s="202">
        <v>4.25</v>
      </c>
      <c r="W92" s="202">
        <v>19.66</v>
      </c>
      <c r="X92" s="202">
        <v>62.83</v>
      </c>
      <c r="Y92" s="202">
        <v>0</v>
      </c>
      <c r="Z92">
        <v>0</v>
      </c>
      <c r="AA92" s="202">
        <v>13.24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122.16</v>
      </c>
      <c r="AJ92" s="202">
        <v>0</v>
      </c>
      <c r="AK92" s="202">
        <v>0</v>
      </c>
      <c r="AL92" s="202">
        <v>0</v>
      </c>
      <c r="AM92" s="202">
        <v>136</v>
      </c>
      <c r="AN92" s="202">
        <v>0</v>
      </c>
      <c r="AO92">
        <v>0</v>
      </c>
      <c r="AP92" s="202">
        <v>118.31</v>
      </c>
      <c r="AQ92" s="202">
        <v>38.22</v>
      </c>
      <c r="AR92" s="202">
        <v>0</v>
      </c>
      <c r="AS92" s="202">
        <v>7.66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2.5</v>
      </c>
      <c r="AZ92" s="202">
        <v>4.09</v>
      </c>
      <c r="BA92" s="202">
        <v>2.7</v>
      </c>
      <c r="BB92" s="202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493.97</v>
      </c>
      <c r="L93" s="202">
        <v>17.510000000000002</v>
      </c>
      <c r="M93" s="202">
        <v>63.85</v>
      </c>
      <c r="N93" s="202">
        <v>52.9</v>
      </c>
      <c r="O93" s="202">
        <v>73.94</v>
      </c>
      <c r="P93" s="202">
        <v>31.35</v>
      </c>
      <c r="Q93" s="202">
        <v>9.6199999999999992</v>
      </c>
      <c r="R93" s="202">
        <v>19.12</v>
      </c>
      <c r="S93" s="202">
        <v>11.76</v>
      </c>
      <c r="T93" s="202">
        <v>1.42</v>
      </c>
      <c r="U93" s="202">
        <v>60.56</v>
      </c>
      <c r="V93" s="202">
        <v>4.25</v>
      </c>
      <c r="W93" s="202">
        <v>19.66</v>
      </c>
      <c r="X93" s="202">
        <v>62.83</v>
      </c>
      <c r="Y93" s="202">
        <v>0</v>
      </c>
      <c r="Z93">
        <v>0</v>
      </c>
      <c r="AA93" s="202">
        <v>13.24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122.16</v>
      </c>
      <c r="AJ93" s="202">
        <v>0</v>
      </c>
      <c r="AK93" s="202">
        <v>0</v>
      </c>
      <c r="AL93" s="202">
        <v>0</v>
      </c>
      <c r="AM93" s="202">
        <v>136</v>
      </c>
      <c r="AN93" s="202">
        <v>0</v>
      </c>
      <c r="AO93">
        <v>0</v>
      </c>
      <c r="AP93" s="202">
        <v>118.31</v>
      </c>
      <c r="AQ93" s="202">
        <v>38.22</v>
      </c>
      <c r="AR93" s="202">
        <v>0</v>
      </c>
      <c r="AS93" s="202">
        <v>7.66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2.5</v>
      </c>
      <c r="AZ93" s="202">
        <v>4.09</v>
      </c>
      <c r="BA93" s="202">
        <v>2.35</v>
      </c>
      <c r="BB93" s="202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493.97</v>
      </c>
      <c r="L94" s="202">
        <v>17.510000000000002</v>
      </c>
      <c r="M94" s="202">
        <v>63.85</v>
      </c>
      <c r="N94" s="202">
        <v>52.9</v>
      </c>
      <c r="O94" s="202">
        <v>73.94</v>
      </c>
      <c r="P94" s="202">
        <v>31.35</v>
      </c>
      <c r="Q94" s="202">
        <v>9.6199999999999992</v>
      </c>
      <c r="R94" s="202">
        <v>19.12</v>
      </c>
      <c r="S94" s="202">
        <v>11.76</v>
      </c>
      <c r="T94" s="202">
        <v>1.42</v>
      </c>
      <c r="U94" s="202">
        <v>60.56</v>
      </c>
      <c r="V94" s="202">
        <v>4.25</v>
      </c>
      <c r="W94" s="202">
        <v>19.66</v>
      </c>
      <c r="X94" s="202">
        <v>62.83</v>
      </c>
      <c r="Y94" s="202">
        <v>0</v>
      </c>
      <c r="Z94">
        <v>0</v>
      </c>
      <c r="AA94" s="202">
        <v>13.24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122.16</v>
      </c>
      <c r="AJ94" s="202">
        <v>0</v>
      </c>
      <c r="AK94" s="202">
        <v>0</v>
      </c>
      <c r="AL94" s="202">
        <v>0</v>
      </c>
      <c r="AM94" s="202">
        <v>136</v>
      </c>
      <c r="AN94" s="202">
        <v>0</v>
      </c>
      <c r="AO94">
        <v>0</v>
      </c>
      <c r="AP94" s="202">
        <v>118.31</v>
      </c>
      <c r="AQ94" s="202">
        <v>38.22</v>
      </c>
      <c r="AR94" s="202">
        <v>0</v>
      </c>
      <c r="AS94" s="202">
        <v>7.66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2.4500000000000002</v>
      </c>
      <c r="AZ94" s="202">
        <v>4.09</v>
      </c>
      <c r="BA94" s="202">
        <v>1.9</v>
      </c>
      <c r="BB94" s="202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493.97</v>
      </c>
      <c r="L95" s="202">
        <v>17.510000000000002</v>
      </c>
      <c r="M95" s="202">
        <v>63.85</v>
      </c>
      <c r="N95" s="202">
        <v>52.9</v>
      </c>
      <c r="O95" s="202">
        <v>73.94</v>
      </c>
      <c r="P95" s="202">
        <v>31.35</v>
      </c>
      <c r="Q95" s="202">
        <v>9.6199999999999992</v>
      </c>
      <c r="R95" s="202">
        <v>19.12</v>
      </c>
      <c r="S95" s="202">
        <v>11.76</v>
      </c>
      <c r="T95" s="202">
        <v>1.42</v>
      </c>
      <c r="U95" s="202">
        <v>60.56</v>
      </c>
      <c r="V95" s="202">
        <v>4.25</v>
      </c>
      <c r="W95" s="202">
        <v>19.66</v>
      </c>
      <c r="X95" s="202">
        <v>62.83</v>
      </c>
      <c r="Y95" s="202">
        <v>0</v>
      </c>
      <c r="Z95">
        <v>0</v>
      </c>
      <c r="AA95" s="202">
        <v>13.68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102.56</v>
      </c>
      <c r="AJ95" s="202">
        <v>0</v>
      </c>
      <c r="AK95" s="202">
        <v>0</v>
      </c>
      <c r="AL95" s="202">
        <v>0</v>
      </c>
      <c r="AM95" s="202">
        <v>136</v>
      </c>
      <c r="AN95" s="202">
        <v>0</v>
      </c>
      <c r="AO95">
        <v>0</v>
      </c>
      <c r="AP95" s="202">
        <v>118.31</v>
      </c>
      <c r="AQ95" s="202">
        <v>38.22</v>
      </c>
      <c r="AR95" s="202">
        <v>0</v>
      </c>
      <c r="AS95" s="202">
        <v>7.66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2.4500000000000002</v>
      </c>
      <c r="AZ95" s="202">
        <v>4.09</v>
      </c>
      <c r="BA95" s="202">
        <v>1.7</v>
      </c>
      <c r="BB95" s="202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493.97</v>
      </c>
      <c r="L96" s="202">
        <v>17.510000000000002</v>
      </c>
      <c r="M96" s="202">
        <v>63.85</v>
      </c>
      <c r="N96" s="202">
        <v>52.9</v>
      </c>
      <c r="O96" s="202">
        <v>73.94</v>
      </c>
      <c r="P96" s="202">
        <v>31.35</v>
      </c>
      <c r="Q96" s="202">
        <v>9.6199999999999992</v>
      </c>
      <c r="R96" s="202">
        <v>19.12</v>
      </c>
      <c r="S96" s="202">
        <v>11.76</v>
      </c>
      <c r="T96" s="202">
        <v>1.42</v>
      </c>
      <c r="U96" s="202">
        <v>60.56</v>
      </c>
      <c r="V96" s="202">
        <v>4.25</v>
      </c>
      <c r="W96" s="202">
        <v>19.66</v>
      </c>
      <c r="X96" s="202">
        <v>62.83</v>
      </c>
      <c r="Y96" s="202">
        <v>0</v>
      </c>
      <c r="Z96">
        <v>0</v>
      </c>
      <c r="AA96" s="202">
        <v>13.68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102.56</v>
      </c>
      <c r="AJ96" s="202">
        <v>0</v>
      </c>
      <c r="AK96" s="202">
        <v>0</v>
      </c>
      <c r="AL96" s="202">
        <v>0</v>
      </c>
      <c r="AM96" s="202">
        <v>136</v>
      </c>
      <c r="AN96" s="202">
        <v>0</v>
      </c>
      <c r="AO96">
        <v>0</v>
      </c>
      <c r="AP96" s="202">
        <v>118.31</v>
      </c>
      <c r="AQ96" s="202">
        <v>38.22</v>
      </c>
      <c r="AR96" s="202">
        <v>0</v>
      </c>
      <c r="AS96" s="202">
        <v>7.66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2.4500000000000002</v>
      </c>
      <c r="AZ96" s="202">
        <v>4.09</v>
      </c>
      <c r="BA96" s="202">
        <v>1.1399999999999999</v>
      </c>
      <c r="BB96" s="202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493.97</v>
      </c>
      <c r="L97" s="202">
        <v>17.510000000000002</v>
      </c>
      <c r="M97" s="202">
        <v>63.85</v>
      </c>
      <c r="N97" s="202">
        <v>52.9</v>
      </c>
      <c r="O97" s="202">
        <v>73.94</v>
      </c>
      <c r="P97" s="202">
        <v>31.35</v>
      </c>
      <c r="Q97" s="202">
        <v>9.6199999999999992</v>
      </c>
      <c r="R97" s="202">
        <v>19.12</v>
      </c>
      <c r="S97" s="202">
        <v>11.76</v>
      </c>
      <c r="T97" s="202">
        <v>1.42</v>
      </c>
      <c r="U97" s="202">
        <v>60.56</v>
      </c>
      <c r="V97" s="202">
        <v>4.25</v>
      </c>
      <c r="W97" s="202">
        <v>19.66</v>
      </c>
      <c r="X97" s="202">
        <v>62.83</v>
      </c>
      <c r="Y97" s="202">
        <v>0</v>
      </c>
      <c r="Z97">
        <v>0</v>
      </c>
      <c r="AA97" s="202">
        <v>13.68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102.56</v>
      </c>
      <c r="AJ97" s="202">
        <v>0</v>
      </c>
      <c r="AK97" s="202">
        <v>0</v>
      </c>
      <c r="AL97" s="202">
        <v>0</v>
      </c>
      <c r="AM97" s="202">
        <v>170</v>
      </c>
      <c r="AN97" s="202">
        <v>0</v>
      </c>
      <c r="AO97">
        <v>0</v>
      </c>
      <c r="AP97" s="202">
        <v>118.31</v>
      </c>
      <c r="AQ97" s="202">
        <v>38.22</v>
      </c>
      <c r="AR97" s="202">
        <v>0</v>
      </c>
      <c r="AS97" s="202">
        <v>7.66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2.4500000000000002</v>
      </c>
      <c r="AZ97" s="202">
        <v>3.06</v>
      </c>
      <c r="BA97" s="202">
        <v>0.76</v>
      </c>
      <c r="BB97" s="202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493.97</v>
      </c>
      <c r="L98" s="202">
        <v>17.510000000000002</v>
      </c>
      <c r="M98" s="202">
        <v>63.85</v>
      </c>
      <c r="N98" s="202">
        <v>52.9</v>
      </c>
      <c r="O98" s="202">
        <v>73.94</v>
      </c>
      <c r="P98" s="202">
        <v>31.35</v>
      </c>
      <c r="Q98" s="202">
        <v>9.6199999999999992</v>
      </c>
      <c r="R98" s="202">
        <v>19.12</v>
      </c>
      <c r="S98" s="202">
        <v>11.76</v>
      </c>
      <c r="T98" s="202">
        <v>1.42</v>
      </c>
      <c r="U98" s="202">
        <v>60.56</v>
      </c>
      <c r="V98" s="202">
        <v>4.25</v>
      </c>
      <c r="W98" s="202">
        <v>19.66</v>
      </c>
      <c r="X98" s="202">
        <v>62.83</v>
      </c>
      <c r="Y98" s="202">
        <v>0</v>
      </c>
      <c r="Z98">
        <v>0</v>
      </c>
      <c r="AA98" s="202">
        <v>13.68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102.56</v>
      </c>
      <c r="AJ98" s="202">
        <v>0</v>
      </c>
      <c r="AK98" s="202">
        <v>0</v>
      </c>
      <c r="AL98" s="202">
        <v>0</v>
      </c>
      <c r="AM98" s="202">
        <v>170</v>
      </c>
      <c r="AN98" s="202">
        <v>0</v>
      </c>
      <c r="AO98">
        <v>0</v>
      </c>
      <c r="AP98" s="202">
        <v>118.31</v>
      </c>
      <c r="AQ98" s="202">
        <v>38.22</v>
      </c>
      <c r="AR98" s="202">
        <v>0</v>
      </c>
      <c r="AS98" s="202">
        <v>7.66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2.4500000000000002</v>
      </c>
      <c r="AZ98" s="202">
        <v>2.04</v>
      </c>
      <c r="BA98" s="202">
        <v>0.38</v>
      </c>
      <c r="BB98" s="202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8.414177500000001</v>
      </c>
      <c r="L99">
        <f t="shared" si="0"/>
        <v>0.3349450000000001</v>
      </c>
      <c r="M99">
        <f t="shared" si="0"/>
        <v>1.3599550000000005</v>
      </c>
      <c r="N99">
        <f t="shared" si="0"/>
        <v>1.1286400000000001</v>
      </c>
      <c r="O99">
        <f t="shared" si="0"/>
        <v>1.5757799999999975</v>
      </c>
      <c r="P99">
        <f t="shared" si="0"/>
        <v>0.655469999999999</v>
      </c>
      <c r="Q99">
        <f t="shared" si="0"/>
        <v>0.18226750000000019</v>
      </c>
      <c r="R99">
        <f t="shared" si="0"/>
        <v>0.38234749999999945</v>
      </c>
      <c r="S99">
        <f t="shared" si="0"/>
        <v>0.21903499999999995</v>
      </c>
      <c r="T99">
        <f t="shared" si="0"/>
        <v>2.9330000000000016E-2</v>
      </c>
      <c r="U99">
        <f t="shared" si="0"/>
        <v>1.4534400000000021</v>
      </c>
      <c r="V99">
        <f t="shared" si="0"/>
        <v>0.12867500000000001</v>
      </c>
      <c r="W99">
        <f t="shared" si="0"/>
        <v>0.40396500000000074</v>
      </c>
      <c r="X99">
        <f t="shared" si="0"/>
        <v>1.3034099999999997</v>
      </c>
      <c r="Y99">
        <f t="shared" si="0"/>
        <v>0</v>
      </c>
      <c r="Z99">
        <f t="shared" si="0"/>
        <v>0</v>
      </c>
      <c r="AA99">
        <f t="shared" si="0"/>
        <v>0.14730749999999995</v>
      </c>
      <c r="AB99">
        <f t="shared" si="0"/>
        <v>6.233250000000002E-2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3.1071524999999984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3.3820000000000001</v>
      </c>
      <c r="AN99">
        <f t="shared" si="0"/>
        <v>0</v>
      </c>
      <c r="AO99">
        <f t="shared" si="0"/>
        <v>0</v>
      </c>
      <c r="AP99">
        <f t="shared" si="0"/>
        <v>2.3526275000000014</v>
      </c>
      <c r="AQ99">
        <f t="shared" ref="AQ99:AT99" si="1">SUM(AQ3:AQ98)/4000</f>
        <v>0.68045999999999962</v>
      </c>
      <c r="AR99">
        <f t="shared" si="1"/>
        <v>0.50561999999999996</v>
      </c>
      <c r="AS99">
        <f t="shared" si="1"/>
        <v>0.16945500000000002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5.894999999999994E-2</v>
      </c>
      <c r="AZ99">
        <f t="shared" si="2"/>
        <v>2.3240000000000011E-2</v>
      </c>
      <c r="BA99">
        <f t="shared" si="2"/>
        <v>1.9000000000000006E-2</v>
      </c>
      <c r="BB99">
        <f t="shared" si="2"/>
        <v>5.5590000000000056E-2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159.28</v>
      </c>
      <c r="L3" s="202">
        <v>63.27</v>
      </c>
      <c r="M3" s="202">
        <v>0</v>
      </c>
      <c r="N3" s="202">
        <v>29.1</v>
      </c>
      <c r="O3" s="202">
        <v>48.86</v>
      </c>
      <c r="P3" s="202">
        <v>52.98</v>
      </c>
      <c r="Q3" s="202">
        <v>5.34</v>
      </c>
      <c r="R3" s="202">
        <v>10.39</v>
      </c>
      <c r="S3" s="202">
        <v>6.47</v>
      </c>
      <c r="T3" s="202">
        <v>0</v>
      </c>
      <c r="U3" s="202">
        <v>222.52</v>
      </c>
      <c r="V3" s="202">
        <v>3.41</v>
      </c>
      <c r="W3" s="202">
        <v>11.37</v>
      </c>
      <c r="X3" s="202">
        <v>36.340000000000003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55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68.42</v>
      </c>
      <c r="AQ3" s="202">
        <v>22.1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159.28</v>
      </c>
      <c r="L4" s="202">
        <v>63.27</v>
      </c>
      <c r="M4" s="202">
        <v>0</v>
      </c>
      <c r="N4" s="202">
        <v>29.1</v>
      </c>
      <c r="O4" s="202">
        <v>48.86</v>
      </c>
      <c r="P4" s="202">
        <v>56.13</v>
      </c>
      <c r="Q4" s="202">
        <v>5.34</v>
      </c>
      <c r="R4" s="202">
        <v>10.39</v>
      </c>
      <c r="S4" s="202">
        <v>6.47</v>
      </c>
      <c r="T4" s="202">
        <v>0</v>
      </c>
      <c r="U4" s="202">
        <v>222.52</v>
      </c>
      <c r="V4" s="202">
        <v>3.41</v>
      </c>
      <c r="W4" s="202">
        <v>11.37</v>
      </c>
      <c r="X4" s="202">
        <v>36.340000000000003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55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68.42</v>
      </c>
      <c r="AQ4" s="202">
        <v>22.1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159.28</v>
      </c>
      <c r="L5" s="202">
        <v>63.27</v>
      </c>
      <c r="M5" s="202">
        <v>0</v>
      </c>
      <c r="N5" s="202">
        <v>29.1</v>
      </c>
      <c r="O5" s="202">
        <v>48.86</v>
      </c>
      <c r="P5" s="202">
        <v>57.01</v>
      </c>
      <c r="Q5" s="202">
        <v>5.34</v>
      </c>
      <c r="R5" s="202">
        <v>10.39</v>
      </c>
      <c r="S5" s="202">
        <v>6.47</v>
      </c>
      <c r="T5" s="202">
        <v>0</v>
      </c>
      <c r="U5" s="202">
        <v>222.52</v>
      </c>
      <c r="V5" s="202">
        <v>3.41</v>
      </c>
      <c r="W5" s="202">
        <v>11.37</v>
      </c>
      <c r="X5" s="202">
        <v>36.340000000000003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55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68.42</v>
      </c>
      <c r="AQ5" s="202">
        <v>22.1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159.28</v>
      </c>
      <c r="L6" s="202">
        <v>63.27</v>
      </c>
      <c r="M6" s="202">
        <v>0</v>
      </c>
      <c r="N6" s="202">
        <v>29.1</v>
      </c>
      <c r="O6" s="202">
        <v>48.86</v>
      </c>
      <c r="P6" s="202">
        <v>57.92</v>
      </c>
      <c r="Q6" s="202">
        <v>5.34</v>
      </c>
      <c r="R6" s="202">
        <v>10.39</v>
      </c>
      <c r="S6" s="202">
        <v>6.47</v>
      </c>
      <c r="T6" s="202">
        <v>0</v>
      </c>
      <c r="U6" s="202">
        <v>222.52</v>
      </c>
      <c r="V6" s="202">
        <v>3.41</v>
      </c>
      <c r="W6" s="202">
        <v>11.37</v>
      </c>
      <c r="X6" s="202">
        <v>36.340000000000003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55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68.42</v>
      </c>
      <c r="AQ6" s="202">
        <v>22.1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159.28</v>
      </c>
      <c r="L7" s="202">
        <v>63.27</v>
      </c>
      <c r="M7" s="202">
        <v>0</v>
      </c>
      <c r="N7" s="202">
        <v>29.1</v>
      </c>
      <c r="O7" s="202">
        <v>48.86</v>
      </c>
      <c r="P7" s="202">
        <v>58.81</v>
      </c>
      <c r="Q7" s="202">
        <v>5.34</v>
      </c>
      <c r="R7" s="202">
        <v>10.39</v>
      </c>
      <c r="S7" s="202">
        <v>6.47</v>
      </c>
      <c r="T7" s="202">
        <v>0</v>
      </c>
      <c r="U7" s="202">
        <v>222.52</v>
      </c>
      <c r="V7" s="202">
        <v>3.41</v>
      </c>
      <c r="W7" s="202">
        <v>11.37</v>
      </c>
      <c r="X7" s="202">
        <v>36.340000000000003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55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68.42</v>
      </c>
      <c r="AQ7" s="202">
        <v>22.1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159.28</v>
      </c>
      <c r="L8" s="202">
        <v>63.27</v>
      </c>
      <c r="M8" s="202">
        <v>0</v>
      </c>
      <c r="N8" s="202">
        <v>29.1</v>
      </c>
      <c r="O8" s="202">
        <v>48.86</v>
      </c>
      <c r="P8" s="202">
        <v>59.71</v>
      </c>
      <c r="Q8" s="202">
        <v>5.34</v>
      </c>
      <c r="R8" s="202">
        <v>10.39</v>
      </c>
      <c r="S8" s="202">
        <v>6.47</v>
      </c>
      <c r="T8" s="202">
        <v>0</v>
      </c>
      <c r="U8" s="202">
        <v>222.52</v>
      </c>
      <c r="V8" s="202">
        <v>3.41</v>
      </c>
      <c r="W8" s="202">
        <v>11.37</v>
      </c>
      <c r="X8" s="202">
        <v>36.340000000000003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55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68.42</v>
      </c>
      <c r="AQ8" s="202">
        <v>22.1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159.28</v>
      </c>
      <c r="L9" s="202">
        <v>63.27</v>
      </c>
      <c r="M9" s="202">
        <v>0</v>
      </c>
      <c r="N9" s="202">
        <v>29.1</v>
      </c>
      <c r="O9" s="202">
        <v>48.86</v>
      </c>
      <c r="P9" s="202">
        <v>60.6</v>
      </c>
      <c r="Q9" s="202">
        <v>5.34</v>
      </c>
      <c r="R9" s="202">
        <v>10.39</v>
      </c>
      <c r="S9" s="202">
        <v>6.47</v>
      </c>
      <c r="T9" s="202">
        <v>0</v>
      </c>
      <c r="U9" s="202">
        <v>222.52</v>
      </c>
      <c r="V9" s="202">
        <v>3.41</v>
      </c>
      <c r="W9" s="202">
        <v>11.37</v>
      </c>
      <c r="X9" s="202">
        <v>36.340000000000003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55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68.42</v>
      </c>
      <c r="AQ9" s="202">
        <v>22.1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164.12</v>
      </c>
      <c r="L10" s="202">
        <v>63.27</v>
      </c>
      <c r="M10" s="202">
        <v>0</v>
      </c>
      <c r="N10" s="202">
        <v>29.1</v>
      </c>
      <c r="O10" s="202">
        <v>48.86</v>
      </c>
      <c r="P10" s="202">
        <v>61.5</v>
      </c>
      <c r="Q10" s="202">
        <v>5.34</v>
      </c>
      <c r="R10" s="202">
        <v>10.39</v>
      </c>
      <c r="S10" s="202">
        <v>6.47</v>
      </c>
      <c r="T10" s="202">
        <v>0</v>
      </c>
      <c r="U10" s="202">
        <v>222.52</v>
      </c>
      <c r="V10" s="202">
        <v>3.41</v>
      </c>
      <c r="W10" s="202">
        <v>11.37</v>
      </c>
      <c r="X10" s="202">
        <v>36.340000000000003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55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68.42</v>
      </c>
      <c r="AQ10" s="202">
        <v>22.1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101.12</v>
      </c>
      <c r="L11" s="202">
        <v>63.27</v>
      </c>
      <c r="M11" s="202">
        <v>0</v>
      </c>
      <c r="N11" s="202">
        <v>29.1</v>
      </c>
      <c r="O11" s="202">
        <v>48.86</v>
      </c>
      <c r="P11" s="202">
        <v>62.4</v>
      </c>
      <c r="Q11" s="202">
        <v>5.34</v>
      </c>
      <c r="R11" s="202">
        <v>10.39</v>
      </c>
      <c r="S11" s="202">
        <v>6.47</v>
      </c>
      <c r="T11" s="202">
        <v>0</v>
      </c>
      <c r="U11" s="202">
        <v>222.52</v>
      </c>
      <c r="V11" s="202">
        <v>3.41</v>
      </c>
      <c r="W11" s="202">
        <v>11.37</v>
      </c>
      <c r="X11" s="202">
        <v>36.340000000000003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68.42</v>
      </c>
      <c r="AQ11" s="202">
        <v>22.1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87.79</v>
      </c>
      <c r="L12" s="202">
        <v>63.27</v>
      </c>
      <c r="M12" s="202">
        <v>0</v>
      </c>
      <c r="N12" s="202">
        <v>29.1</v>
      </c>
      <c r="O12" s="202">
        <v>48.86</v>
      </c>
      <c r="P12" s="202">
        <v>63.11</v>
      </c>
      <c r="Q12" s="202">
        <v>5.34</v>
      </c>
      <c r="R12" s="202">
        <v>10.39</v>
      </c>
      <c r="S12" s="202">
        <v>6.47</v>
      </c>
      <c r="T12" s="202">
        <v>0</v>
      </c>
      <c r="U12" s="202">
        <v>222.52</v>
      </c>
      <c r="V12" s="202">
        <v>3.41</v>
      </c>
      <c r="W12" s="202">
        <v>11.37</v>
      </c>
      <c r="X12" s="202">
        <v>36.340000000000003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68.42</v>
      </c>
      <c r="AQ12" s="202">
        <v>22.1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87.79</v>
      </c>
      <c r="L13" s="202">
        <v>63.27</v>
      </c>
      <c r="M13" s="202">
        <v>0</v>
      </c>
      <c r="N13" s="202">
        <v>29.1</v>
      </c>
      <c r="O13" s="202">
        <v>48.86</v>
      </c>
      <c r="P13" s="202">
        <v>63.11</v>
      </c>
      <c r="Q13" s="202">
        <v>5.34</v>
      </c>
      <c r="R13" s="202">
        <v>10.39</v>
      </c>
      <c r="S13" s="202">
        <v>6.47</v>
      </c>
      <c r="T13" s="202">
        <v>0</v>
      </c>
      <c r="U13" s="202">
        <v>222.52</v>
      </c>
      <c r="V13" s="202">
        <v>3.41</v>
      </c>
      <c r="W13" s="202">
        <v>11.37</v>
      </c>
      <c r="X13" s="202">
        <v>36.340000000000003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45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68.42</v>
      </c>
      <c r="AQ13" s="202">
        <v>22.1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87.79</v>
      </c>
      <c r="L14" s="202">
        <v>33.76</v>
      </c>
      <c r="M14" s="202">
        <v>0</v>
      </c>
      <c r="N14" s="202">
        <v>29.1</v>
      </c>
      <c r="O14" s="202">
        <v>48.86</v>
      </c>
      <c r="P14" s="202">
        <v>63.11</v>
      </c>
      <c r="Q14" s="202">
        <v>5.34</v>
      </c>
      <c r="R14" s="202">
        <v>10.39</v>
      </c>
      <c r="S14" s="202">
        <v>6.47</v>
      </c>
      <c r="T14" s="202">
        <v>0</v>
      </c>
      <c r="U14" s="202">
        <v>222.52</v>
      </c>
      <c r="V14" s="202">
        <v>3.41</v>
      </c>
      <c r="W14" s="202">
        <v>11.37</v>
      </c>
      <c r="X14" s="202">
        <v>36.340000000000003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45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68.42</v>
      </c>
      <c r="AQ14" s="202">
        <v>22.1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87.79</v>
      </c>
      <c r="L15" s="202">
        <v>33.76</v>
      </c>
      <c r="M15" s="202">
        <v>0</v>
      </c>
      <c r="N15" s="202">
        <v>29.1</v>
      </c>
      <c r="O15" s="202">
        <v>48.86</v>
      </c>
      <c r="P15" s="202">
        <v>63.11</v>
      </c>
      <c r="Q15" s="202">
        <v>5.34</v>
      </c>
      <c r="R15" s="202">
        <v>10.39</v>
      </c>
      <c r="S15" s="202">
        <v>6.47</v>
      </c>
      <c r="T15" s="202">
        <v>0</v>
      </c>
      <c r="U15" s="202">
        <v>222.52</v>
      </c>
      <c r="V15" s="202">
        <v>3.41</v>
      </c>
      <c r="W15" s="202">
        <v>11.37</v>
      </c>
      <c r="X15" s="202">
        <v>36.340000000000003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47.16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68.42</v>
      </c>
      <c r="AQ15" s="202">
        <v>22.1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87.79</v>
      </c>
      <c r="L16" s="202">
        <v>33.76</v>
      </c>
      <c r="M16" s="202">
        <v>0</v>
      </c>
      <c r="N16" s="202">
        <v>29.1</v>
      </c>
      <c r="O16" s="202">
        <v>48.86</v>
      </c>
      <c r="P16" s="202">
        <v>63.11</v>
      </c>
      <c r="Q16" s="202">
        <v>2.89</v>
      </c>
      <c r="R16" s="202">
        <v>10.77</v>
      </c>
      <c r="S16" s="202">
        <v>3.86</v>
      </c>
      <c r="T16" s="202">
        <v>0</v>
      </c>
      <c r="U16" s="202">
        <v>222.52</v>
      </c>
      <c r="V16" s="202">
        <v>3.41</v>
      </c>
      <c r="W16" s="202">
        <v>11.37</v>
      </c>
      <c r="X16" s="202">
        <v>36.340000000000003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47.16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68.42</v>
      </c>
      <c r="AQ16" s="202">
        <v>22.1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87.79</v>
      </c>
      <c r="L17" s="202">
        <v>33.76</v>
      </c>
      <c r="M17" s="202">
        <v>0</v>
      </c>
      <c r="N17" s="202">
        <v>29.1</v>
      </c>
      <c r="O17" s="202">
        <v>48.86</v>
      </c>
      <c r="P17" s="202">
        <v>63.11</v>
      </c>
      <c r="Q17" s="202">
        <v>2.89</v>
      </c>
      <c r="R17" s="202">
        <v>10.39</v>
      </c>
      <c r="S17" s="202">
        <v>3.3</v>
      </c>
      <c r="T17" s="202">
        <v>0</v>
      </c>
      <c r="U17" s="202">
        <v>222.52</v>
      </c>
      <c r="V17" s="202">
        <v>3.41</v>
      </c>
      <c r="W17" s="202">
        <v>11.37</v>
      </c>
      <c r="X17" s="202">
        <v>36.340000000000003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47.16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68.42</v>
      </c>
      <c r="AQ17" s="202">
        <v>22.1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87.79</v>
      </c>
      <c r="L18" s="202">
        <v>33.76</v>
      </c>
      <c r="M18" s="202">
        <v>0</v>
      </c>
      <c r="N18" s="202">
        <v>29.1</v>
      </c>
      <c r="O18" s="202">
        <v>48.86</v>
      </c>
      <c r="P18" s="202">
        <v>63.11</v>
      </c>
      <c r="Q18" s="202">
        <v>2.89</v>
      </c>
      <c r="R18" s="202">
        <v>10.39</v>
      </c>
      <c r="S18" s="202">
        <v>3.86</v>
      </c>
      <c r="T18" s="202">
        <v>0</v>
      </c>
      <c r="U18" s="202">
        <v>222.52</v>
      </c>
      <c r="V18" s="202">
        <v>3.41</v>
      </c>
      <c r="W18" s="202">
        <v>11.37</v>
      </c>
      <c r="X18" s="202">
        <v>36.340000000000003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47.16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68.42</v>
      </c>
      <c r="AQ18" s="202">
        <v>22.1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87.79</v>
      </c>
      <c r="L19" s="202">
        <v>33.76</v>
      </c>
      <c r="M19" s="202">
        <v>0</v>
      </c>
      <c r="N19" s="202">
        <v>29.1</v>
      </c>
      <c r="O19" s="202">
        <v>48.86</v>
      </c>
      <c r="P19" s="202">
        <v>63.11</v>
      </c>
      <c r="Q19" s="202">
        <v>2.89</v>
      </c>
      <c r="R19" s="202">
        <v>10.39</v>
      </c>
      <c r="S19" s="202">
        <v>3.86</v>
      </c>
      <c r="T19" s="202">
        <v>0</v>
      </c>
      <c r="U19" s="202">
        <v>222.52</v>
      </c>
      <c r="V19" s="202">
        <v>3.41</v>
      </c>
      <c r="W19" s="202">
        <v>11.37</v>
      </c>
      <c r="X19" s="202">
        <v>36.340000000000003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47.16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68.42</v>
      </c>
      <c r="AQ19" s="202">
        <v>22.1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87.79</v>
      </c>
      <c r="L20" s="202">
        <v>33.76</v>
      </c>
      <c r="M20" s="202">
        <v>0</v>
      </c>
      <c r="N20" s="202">
        <v>29.1</v>
      </c>
      <c r="O20" s="202">
        <v>48.86</v>
      </c>
      <c r="P20" s="202">
        <v>63.11</v>
      </c>
      <c r="Q20" s="202">
        <v>2.89</v>
      </c>
      <c r="R20" s="202">
        <v>10.39</v>
      </c>
      <c r="S20" s="202">
        <v>3.86</v>
      </c>
      <c r="T20" s="202">
        <v>0</v>
      </c>
      <c r="U20" s="202">
        <v>222.52</v>
      </c>
      <c r="V20" s="202">
        <v>3.41</v>
      </c>
      <c r="W20" s="202">
        <v>11.37</v>
      </c>
      <c r="X20" s="202">
        <v>36.340000000000003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47.16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68.42</v>
      </c>
      <c r="AQ20" s="202">
        <v>22.1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87.79</v>
      </c>
      <c r="L21" s="202">
        <v>33.76</v>
      </c>
      <c r="M21" s="202">
        <v>0</v>
      </c>
      <c r="N21" s="202">
        <v>29.1</v>
      </c>
      <c r="O21" s="202">
        <v>48.86</v>
      </c>
      <c r="P21" s="202">
        <v>63.11</v>
      </c>
      <c r="Q21" s="202">
        <v>2.89</v>
      </c>
      <c r="R21" s="202">
        <v>10.39</v>
      </c>
      <c r="S21" s="202">
        <v>3.86</v>
      </c>
      <c r="T21" s="202">
        <v>0</v>
      </c>
      <c r="U21" s="202">
        <v>222.52</v>
      </c>
      <c r="V21" s="202">
        <v>3.41</v>
      </c>
      <c r="W21" s="202">
        <v>11.37</v>
      </c>
      <c r="X21" s="202">
        <v>36.340000000000003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47.16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68.42</v>
      </c>
      <c r="AQ21" s="202">
        <v>22.1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87.79</v>
      </c>
      <c r="L22" s="202">
        <v>33.76</v>
      </c>
      <c r="M22" s="202">
        <v>0</v>
      </c>
      <c r="N22" s="202">
        <v>29.1</v>
      </c>
      <c r="O22" s="202">
        <v>48.86</v>
      </c>
      <c r="P22" s="202">
        <v>63.11</v>
      </c>
      <c r="Q22" s="202">
        <v>2.89</v>
      </c>
      <c r="R22" s="202">
        <v>10.39</v>
      </c>
      <c r="S22" s="202">
        <v>3.86</v>
      </c>
      <c r="T22" s="202">
        <v>0</v>
      </c>
      <c r="U22" s="202">
        <v>222.52</v>
      </c>
      <c r="V22" s="202">
        <v>3.41</v>
      </c>
      <c r="W22" s="202">
        <v>11.37</v>
      </c>
      <c r="X22" s="202">
        <v>36.340000000000003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47.16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68.42</v>
      </c>
      <c r="AQ22" s="202">
        <v>22.1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86.82</v>
      </c>
      <c r="L23" s="202">
        <v>33.76</v>
      </c>
      <c r="M23" s="202">
        <v>0</v>
      </c>
      <c r="N23" s="202">
        <v>29.1</v>
      </c>
      <c r="O23" s="202">
        <v>48.86</v>
      </c>
      <c r="P23" s="202">
        <v>63.11</v>
      </c>
      <c r="Q23" s="202">
        <v>2.79</v>
      </c>
      <c r="R23" s="202">
        <v>5.79</v>
      </c>
      <c r="S23" s="202">
        <v>3.86</v>
      </c>
      <c r="T23" s="202">
        <v>0</v>
      </c>
      <c r="U23" s="202">
        <v>222.52</v>
      </c>
      <c r="V23" s="202">
        <v>3.41</v>
      </c>
      <c r="W23" s="202">
        <v>11.37</v>
      </c>
      <c r="X23" s="202">
        <v>36.340000000000003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45.06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68.42</v>
      </c>
      <c r="AQ23" s="202">
        <v>21.51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86.82</v>
      </c>
      <c r="L24" s="202">
        <v>33.76</v>
      </c>
      <c r="M24" s="202">
        <v>0</v>
      </c>
      <c r="N24" s="202">
        <v>29.1</v>
      </c>
      <c r="O24" s="202">
        <v>48.86</v>
      </c>
      <c r="P24" s="202">
        <v>63.11</v>
      </c>
      <c r="Q24" s="202">
        <v>2.79</v>
      </c>
      <c r="R24" s="202">
        <v>5.79</v>
      </c>
      <c r="S24" s="202">
        <v>3.86</v>
      </c>
      <c r="T24" s="202">
        <v>0</v>
      </c>
      <c r="U24" s="202">
        <v>222.52</v>
      </c>
      <c r="V24" s="202">
        <v>3.41</v>
      </c>
      <c r="W24" s="202">
        <v>11.37</v>
      </c>
      <c r="X24" s="202">
        <v>36.340000000000003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45.06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68.42</v>
      </c>
      <c r="AQ24" s="202">
        <v>21.51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86.82</v>
      </c>
      <c r="L25" s="202">
        <v>33.76</v>
      </c>
      <c r="M25" s="202">
        <v>0</v>
      </c>
      <c r="N25" s="202">
        <v>29.1</v>
      </c>
      <c r="O25" s="202">
        <v>48.86</v>
      </c>
      <c r="P25" s="202">
        <v>63.11</v>
      </c>
      <c r="Q25" s="202">
        <v>3.71</v>
      </c>
      <c r="R25" s="202">
        <v>7.51</v>
      </c>
      <c r="S25" s="202">
        <v>4.1500000000000004</v>
      </c>
      <c r="T25" s="202">
        <v>0</v>
      </c>
      <c r="U25" s="202">
        <v>222.52</v>
      </c>
      <c r="V25" s="202">
        <v>3.41</v>
      </c>
      <c r="W25" s="202">
        <v>11.37</v>
      </c>
      <c r="X25" s="202">
        <v>36.340000000000003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45.06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68.42</v>
      </c>
      <c r="AQ25" s="202">
        <v>12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86.82</v>
      </c>
      <c r="L26" s="202">
        <v>33.76</v>
      </c>
      <c r="M26" s="202">
        <v>0</v>
      </c>
      <c r="N26" s="202">
        <v>29.1</v>
      </c>
      <c r="O26" s="202">
        <v>48.86</v>
      </c>
      <c r="P26" s="202">
        <v>63.11</v>
      </c>
      <c r="Q26" s="202">
        <v>3.16</v>
      </c>
      <c r="R26" s="202">
        <v>5.87</v>
      </c>
      <c r="S26" s="202">
        <v>3.86</v>
      </c>
      <c r="T26" s="202">
        <v>0</v>
      </c>
      <c r="U26" s="202">
        <v>222.52</v>
      </c>
      <c r="V26" s="202">
        <v>3.4</v>
      </c>
      <c r="W26" s="202">
        <v>11.37</v>
      </c>
      <c r="X26" s="202">
        <v>36.340000000000003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45.06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68.42</v>
      </c>
      <c r="AQ26" s="202">
        <v>11.58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86.82</v>
      </c>
      <c r="L27" s="202">
        <v>63.27</v>
      </c>
      <c r="M27" s="202">
        <v>0</v>
      </c>
      <c r="N27" s="202">
        <v>29.1</v>
      </c>
      <c r="O27" s="202">
        <v>48.86</v>
      </c>
      <c r="P27" s="202">
        <v>64.900000000000006</v>
      </c>
      <c r="Q27" s="202">
        <v>5.34</v>
      </c>
      <c r="R27" s="202">
        <v>9.64</v>
      </c>
      <c r="S27" s="202">
        <v>6.47</v>
      </c>
      <c r="T27" s="202">
        <v>0</v>
      </c>
      <c r="U27" s="202">
        <v>222.52</v>
      </c>
      <c r="V27" s="202">
        <v>3.41</v>
      </c>
      <c r="W27" s="202">
        <v>11.37</v>
      </c>
      <c r="X27" s="202">
        <v>36.340000000000003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45.06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68.42</v>
      </c>
      <c r="AQ27" s="202">
        <v>11.58</v>
      </c>
      <c r="AR27" s="202">
        <v>2.06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86.82</v>
      </c>
      <c r="L28" s="202">
        <v>63.27</v>
      </c>
      <c r="M28" s="202">
        <v>0</v>
      </c>
      <c r="N28" s="202">
        <v>29.1</v>
      </c>
      <c r="O28" s="202">
        <v>48.86</v>
      </c>
      <c r="P28" s="202">
        <v>64.900000000000006</v>
      </c>
      <c r="Q28" s="202">
        <v>5.34</v>
      </c>
      <c r="R28" s="202">
        <v>10.39</v>
      </c>
      <c r="S28" s="202">
        <v>6.47</v>
      </c>
      <c r="T28" s="202">
        <v>0</v>
      </c>
      <c r="U28" s="202">
        <v>222.52</v>
      </c>
      <c r="V28" s="202">
        <v>3.41</v>
      </c>
      <c r="W28" s="202">
        <v>11.37</v>
      </c>
      <c r="X28" s="202">
        <v>36.340000000000003</v>
      </c>
      <c r="Y28" s="202">
        <v>0</v>
      </c>
      <c r="Z28">
        <v>0</v>
      </c>
      <c r="AA28" s="202">
        <v>0</v>
      </c>
      <c r="AB28" s="202">
        <v>0.72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45.06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68.42</v>
      </c>
      <c r="AQ28" s="202">
        <v>11.58</v>
      </c>
      <c r="AR28" s="202">
        <v>4.72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86.82</v>
      </c>
      <c r="L29" s="202">
        <v>63.27</v>
      </c>
      <c r="M29" s="202">
        <v>0</v>
      </c>
      <c r="N29" s="202">
        <v>29.1</v>
      </c>
      <c r="O29" s="202">
        <v>48.86</v>
      </c>
      <c r="P29" s="202">
        <v>64.900000000000006</v>
      </c>
      <c r="Q29" s="202">
        <v>5.34</v>
      </c>
      <c r="R29" s="202">
        <v>10.39</v>
      </c>
      <c r="S29" s="202">
        <v>6.47</v>
      </c>
      <c r="T29" s="202">
        <v>0</v>
      </c>
      <c r="U29" s="202">
        <v>222.52</v>
      </c>
      <c r="V29" s="202">
        <v>3.41</v>
      </c>
      <c r="W29" s="202">
        <v>11.37</v>
      </c>
      <c r="X29" s="202">
        <v>36.340000000000003</v>
      </c>
      <c r="Y29" s="202">
        <v>0</v>
      </c>
      <c r="Z29">
        <v>0</v>
      </c>
      <c r="AA29" s="202">
        <v>0</v>
      </c>
      <c r="AB29" s="202">
        <v>6.28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45.06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68.42</v>
      </c>
      <c r="AQ29" s="202">
        <v>11.58</v>
      </c>
      <c r="AR29" s="202">
        <v>10.56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86.82</v>
      </c>
      <c r="L30" s="202">
        <v>48.23</v>
      </c>
      <c r="M30" s="202">
        <v>0</v>
      </c>
      <c r="N30" s="202">
        <v>29.1</v>
      </c>
      <c r="O30" s="202">
        <v>48.86</v>
      </c>
      <c r="P30" s="202">
        <v>64.900000000000006</v>
      </c>
      <c r="Q30" s="202">
        <v>5.34</v>
      </c>
      <c r="R30" s="202">
        <v>10.39</v>
      </c>
      <c r="S30" s="202">
        <v>6.47</v>
      </c>
      <c r="T30" s="202">
        <v>0</v>
      </c>
      <c r="U30" s="202">
        <v>222.52</v>
      </c>
      <c r="V30" s="202">
        <v>3.41</v>
      </c>
      <c r="W30" s="202">
        <v>11.37</v>
      </c>
      <c r="X30" s="202">
        <v>36.340000000000003</v>
      </c>
      <c r="Y30" s="202">
        <v>0</v>
      </c>
      <c r="Z30">
        <v>0</v>
      </c>
      <c r="AA30" s="202">
        <v>0</v>
      </c>
      <c r="AB30" s="202">
        <v>6.28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45.06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68.42</v>
      </c>
      <c r="AQ30" s="202">
        <v>11.58</v>
      </c>
      <c r="AR30" s="202">
        <v>19.510000000000002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86.82</v>
      </c>
      <c r="L31" s="202">
        <v>52.31</v>
      </c>
      <c r="M31" s="202">
        <v>0</v>
      </c>
      <c r="N31" s="202">
        <v>29.1</v>
      </c>
      <c r="O31" s="202">
        <v>48.86</v>
      </c>
      <c r="P31" s="202">
        <v>64.900000000000006</v>
      </c>
      <c r="Q31" s="202">
        <v>2.89</v>
      </c>
      <c r="R31" s="202">
        <v>5.79</v>
      </c>
      <c r="S31" s="202">
        <v>3.86</v>
      </c>
      <c r="T31" s="202">
        <v>0</v>
      </c>
      <c r="U31" s="202">
        <v>222.52</v>
      </c>
      <c r="V31" s="202">
        <v>3.41</v>
      </c>
      <c r="W31" s="202">
        <v>11.37</v>
      </c>
      <c r="X31" s="202">
        <v>36.340000000000003</v>
      </c>
      <c r="Y31" s="202">
        <v>0</v>
      </c>
      <c r="Z31">
        <v>0</v>
      </c>
      <c r="AA31" s="202">
        <v>0</v>
      </c>
      <c r="AB31" s="202">
        <v>6.28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45.06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68.42</v>
      </c>
      <c r="AQ31" s="202">
        <v>11.58</v>
      </c>
      <c r="AR31" s="202">
        <v>25.3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86.82</v>
      </c>
      <c r="L32" s="202">
        <v>33.76</v>
      </c>
      <c r="M32" s="202">
        <v>0</v>
      </c>
      <c r="N32" s="202">
        <v>29.1</v>
      </c>
      <c r="O32" s="202">
        <v>48.86</v>
      </c>
      <c r="P32" s="202">
        <v>64.900000000000006</v>
      </c>
      <c r="Q32" s="202">
        <v>2.89</v>
      </c>
      <c r="R32" s="202">
        <v>5.79</v>
      </c>
      <c r="S32" s="202">
        <v>3.86</v>
      </c>
      <c r="T32" s="202">
        <v>0</v>
      </c>
      <c r="U32" s="202">
        <v>222.52</v>
      </c>
      <c r="V32" s="202">
        <v>3.4</v>
      </c>
      <c r="W32" s="202">
        <v>11.37</v>
      </c>
      <c r="X32" s="202">
        <v>36.340000000000003</v>
      </c>
      <c r="Y32" s="202">
        <v>0</v>
      </c>
      <c r="Z32">
        <v>0</v>
      </c>
      <c r="AA32" s="202">
        <v>0</v>
      </c>
      <c r="AB32" s="202">
        <v>6.28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45.06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68.42</v>
      </c>
      <c r="AQ32" s="202">
        <v>11.57</v>
      </c>
      <c r="AR32" s="202">
        <v>25.3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86.82</v>
      </c>
      <c r="L33" s="202">
        <v>33.76</v>
      </c>
      <c r="M33" s="202">
        <v>0</v>
      </c>
      <c r="N33" s="202">
        <v>29.1</v>
      </c>
      <c r="O33" s="202">
        <v>48.86</v>
      </c>
      <c r="P33" s="202">
        <v>64.900000000000006</v>
      </c>
      <c r="Q33" s="202">
        <v>2.89</v>
      </c>
      <c r="R33" s="202">
        <v>5.79</v>
      </c>
      <c r="S33" s="202">
        <v>3.86</v>
      </c>
      <c r="T33" s="202">
        <v>0</v>
      </c>
      <c r="U33" s="202">
        <v>222.52</v>
      </c>
      <c r="V33" s="202">
        <v>3.4</v>
      </c>
      <c r="W33" s="202">
        <v>11.37</v>
      </c>
      <c r="X33" s="202">
        <v>36.340000000000003</v>
      </c>
      <c r="Y33" s="202">
        <v>0</v>
      </c>
      <c r="Z33">
        <v>0</v>
      </c>
      <c r="AA33" s="202">
        <v>0</v>
      </c>
      <c r="AB33" s="202">
        <v>6.28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45.06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70.92</v>
      </c>
      <c r="AQ33" s="202">
        <v>11.57</v>
      </c>
      <c r="AR33" s="202">
        <v>25.3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86.82</v>
      </c>
      <c r="L34" s="202">
        <v>33.76</v>
      </c>
      <c r="M34" s="202">
        <v>0</v>
      </c>
      <c r="N34" s="202">
        <v>29.1</v>
      </c>
      <c r="O34" s="202">
        <v>48.86</v>
      </c>
      <c r="P34" s="202">
        <v>64.900000000000006</v>
      </c>
      <c r="Q34" s="202">
        <v>2.89</v>
      </c>
      <c r="R34" s="202">
        <v>5.79</v>
      </c>
      <c r="S34" s="202">
        <v>3.86</v>
      </c>
      <c r="T34" s="202">
        <v>0</v>
      </c>
      <c r="U34" s="202">
        <v>222.52</v>
      </c>
      <c r="V34" s="202">
        <v>3.4</v>
      </c>
      <c r="W34" s="202">
        <v>11.37</v>
      </c>
      <c r="X34" s="202">
        <v>36.340000000000003</v>
      </c>
      <c r="Y34" s="202">
        <v>0</v>
      </c>
      <c r="Z34">
        <v>0</v>
      </c>
      <c r="AA34" s="202">
        <v>0</v>
      </c>
      <c r="AB34" s="202">
        <v>6.04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45.06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68.42</v>
      </c>
      <c r="AQ34" s="202">
        <v>11.57</v>
      </c>
      <c r="AR34" s="202">
        <v>25.3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86.82</v>
      </c>
      <c r="L35" s="202">
        <v>33.76</v>
      </c>
      <c r="M35" s="202">
        <v>0</v>
      </c>
      <c r="N35" s="202">
        <v>29.1</v>
      </c>
      <c r="O35" s="202">
        <v>48.86</v>
      </c>
      <c r="P35" s="202">
        <v>64.900000000000006</v>
      </c>
      <c r="Q35" s="202">
        <v>2.89</v>
      </c>
      <c r="R35" s="202">
        <v>5.79</v>
      </c>
      <c r="S35" s="202">
        <v>3.86</v>
      </c>
      <c r="T35" s="202">
        <v>0</v>
      </c>
      <c r="U35" s="202">
        <v>222.52</v>
      </c>
      <c r="V35" s="202">
        <v>1.93</v>
      </c>
      <c r="W35" s="202">
        <v>6.75</v>
      </c>
      <c r="X35" s="202">
        <v>34.729999999999997</v>
      </c>
      <c r="Y35" s="202">
        <v>0</v>
      </c>
      <c r="Z35">
        <v>0</v>
      </c>
      <c r="AA35" s="202">
        <v>0</v>
      </c>
      <c r="AB35" s="202">
        <v>6.04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45.06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68.42</v>
      </c>
      <c r="AQ35" s="202">
        <v>11.57</v>
      </c>
      <c r="AR35" s="202">
        <v>25.3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86.82</v>
      </c>
      <c r="L36" s="202">
        <v>33.76</v>
      </c>
      <c r="M36" s="202">
        <v>0</v>
      </c>
      <c r="N36" s="202">
        <v>29.1</v>
      </c>
      <c r="O36" s="202">
        <v>48.86</v>
      </c>
      <c r="P36" s="202">
        <v>64.900000000000006</v>
      </c>
      <c r="Q36" s="202">
        <v>2.89</v>
      </c>
      <c r="R36" s="202">
        <v>5.79</v>
      </c>
      <c r="S36" s="202">
        <v>3.86</v>
      </c>
      <c r="T36" s="202">
        <v>0</v>
      </c>
      <c r="U36" s="202">
        <v>222.52</v>
      </c>
      <c r="V36" s="202">
        <v>1.93</v>
      </c>
      <c r="W36" s="202">
        <v>6.75</v>
      </c>
      <c r="X36" s="202">
        <v>34.729999999999997</v>
      </c>
      <c r="Y36" s="202">
        <v>0</v>
      </c>
      <c r="Z36">
        <v>0</v>
      </c>
      <c r="AA36" s="202">
        <v>0</v>
      </c>
      <c r="AB36" s="202">
        <v>6.04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45.06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68.42</v>
      </c>
      <c r="AQ36" s="202">
        <v>11.57</v>
      </c>
      <c r="AR36" s="202">
        <v>25.3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86.82</v>
      </c>
      <c r="L37" s="202">
        <v>33.76</v>
      </c>
      <c r="M37" s="202">
        <v>0</v>
      </c>
      <c r="N37" s="202">
        <v>29.1</v>
      </c>
      <c r="O37" s="202">
        <v>48.86</v>
      </c>
      <c r="P37" s="202">
        <v>64.91</v>
      </c>
      <c r="Q37" s="202">
        <v>2.89</v>
      </c>
      <c r="R37" s="202">
        <v>5.58</v>
      </c>
      <c r="S37" s="202">
        <v>3.86</v>
      </c>
      <c r="T37" s="202">
        <v>0</v>
      </c>
      <c r="U37" s="202">
        <v>222.52</v>
      </c>
      <c r="V37" s="202">
        <v>1.93</v>
      </c>
      <c r="W37" s="202">
        <v>6.75</v>
      </c>
      <c r="X37" s="202">
        <v>28.94</v>
      </c>
      <c r="Y37" s="202">
        <v>0</v>
      </c>
      <c r="Z37">
        <v>0</v>
      </c>
      <c r="AA37" s="202">
        <v>0</v>
      </c>
      <c r="AB37" s="202">
        <v>6.04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47.16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33.76</v>
      </c>
      <c r="AQ37" s="202">
        <v>11.57</v>
      </c>
      <c r="AR37" s="202">
        <v>25.3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86.82</v>
      </c>
      <c r="L38" s="202">
        <v>33.76</v>
      </c>
      <c r="M38" s="202">
        <v>0</v>
      </c>
      <c r="N38" s="202">
        <v>29.1</v>
      </c>
      <c r="O38" s="202">
        <v>48.86</v>
      </c>
      <c r="P38" s="202">
        <v>64.91</v>
      </c>
      <c r="Q38" s="202">
        <v>2.89</v>
      </c>
      <c r="R38" s="202">
        <v>5.58</v>
      </c>
      <c r="S38" s="202">
        <v>3.86</v>
      </c>
      <c r="T38" s="202">
        <v>0</v>
      </c>
      <c r="U38" s="202">
        <v>222.52</v>
      </c>
      <c r="V38" s="202">
        <v>1.93</v>
      </c>
      <c r="W38" s="202">
        <v>6.75</v>
      </c>
      <c r="X38" s="202">
        <v>24.12</v>
      </c>
      <c r="Y38" s="202">
        <v>0</v>
      </c>
      <c r="Z38">
        <v>0</v>
      </c>
      <c r="AA38" s="202">
        <v>0</v>
      </c>
      <c r="AB38" s="202">
        <v>6.04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47.16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33.76</v>
      </c>
      <c r="AQ38" s="202">
        <v>11.57</v>
      </c>
      <c r="AR38" s="202">
        <v>25.3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86.82</v>
      </c>
      <c r="L39" s="202">
        <v>33.76</v>
      </c>
      <c r="M39" s="202">
        <v>0</v>
      </c>
      <c r="N39" s="202">
        <v>29.1</v>
      </c>
      <c r="O39" s="202">
        <v>48.86</v>
      </c>
      <c r="P39" s="202">
        <v>64.91</v>
      </c>
      <c r="Q39" s="202">
        <v>2.89</v>
      </c>
      <c r="R39" s="202">
        <v>5.58</v>
      </c>
      <c r="S39" s="202">
        <v>3.86</v>
      </c>
      <c r="T39" s="202">
        <v>0</v>
      </c>
      <c r="U39" s="202">
        <v>222.52</v>
      </c>
      <c r="V39" s="202">
        <v>1.93</v>
      </c>
      <c r="W39" s="202">
        <v>6.75</v>
      </c>
      <c r="X39" s="202">
        <v>19.29</v>
      </c>
      <c r="Y39" s="202">
        <v>0</v>
      </c>
      <c r="Z39">
        <v>0</v>
      </c>
      <c r="AA39" s="202">
        <v>0</v>
      </c>
      <c r="AB39" s="202">
        <v>6.04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47.16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33.76</v>
      </c>
      <c r="AQ39" s="202">
        <v>11.57</v>
      </c>
      <c r="AR39" s="202">
        <v>25.3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86.82</v>
      </c>
      <c r="L40" s="202">
        <v>33.76</v>
      </c>
      <c r="M40" s="202">
        <v>0</v>
      </c>
      <c r="N40" s="202">
        <v>29.1</v>
      </c>
      <c r="O40" s="202">
        <v>48.86</v>
      </c>
      <c r="P40" s="202">
        <v>64.91</v>
      </c>
      <c r="Q40" s="202">
        <v>2.89</v>
      </c>
      <c r="R40" s="202">
        <v>5.58</v>
      </c>
      <c r="S40" s="202">
        <v>3.86</v>
      </c>
      <c r="T40" s="202">
        <v>0</v>
      </c>
      <c r="U40" s="202">
        <v>222.52</v>
      </c>
      <c r="V40" s="202">
        <v>1.93</v>
      </c>
      <c r="W40" s="202">
        <v>6.75</v>
      </c>
      <c r="X40" s="202">
        <v>19.29</v>
      </c>
      <c r="Y40" s="202">
        <v>0</v>
      </c>
      <c r="Z40">
        <v>0</v>
      </c>
      <c r="AA40" s="202">
        <v>0</v>
      </c>
      <c r="AB40" s="202">
        <v>6.04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47.16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33.76</v>
      </c>
      <c r="AQ40" s="202">
        <v>11.57</v>
      </c>
      <c r="AR40" s="202">
        <v>25.3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86.82</v>
      </c>
      <c r="L41" s="202">
        <v>33.76</v>
      </c>
      <c r="M41" s="202">
        <v>0</v>
      </c>
      <c r="N41" s="202">
        <v>29.1</v>
      </c>
      <c r="O41" s="202">
        <v>48.86</v>
      </c>
      <c r="P41" s="202">
        <v>64.91</v>
      </c>
      <c r="Q41" s="202">
        <v>2.89</v>
      </c>
      <c r="R41" s="202">
        <v>5.58</v>
      </c>
      <c r="S41" s="202">
        <v>3.86</v>
      </c>
      <c r="T41" s="202">
        <v>0</v>
      </c>
      <c r="U41" s="202">
        <v>222.52</v>
      </c>
      <c r="V41" s="202">
        <v>1.93</v>
      </c>
      <c r="W41" s="202">
        <v>6.75</v>
      </c>
      <c r="X41" s="202">
        <v>19.29</v>
      </c>
      <c r="Y41" s="202">
        <v>0</v>
      </c>
      <c r="Z41">
        <v>0</v>
      </c>
      <c r="AA41" s="202">
        <v>0</v>
      </c>
      <c r="AB41" s="202">
        <v>6.04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47.16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33.76</v>
      </c>
      <c r="AQ41" s="202">
        <v>11.57</v>
      </c>
      <c r="AR41" s="202">
        <v>25.3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86.82</v>
      </c>
      <c r="L42" s="202">
        <v>33.76</v>
      </c>
      <c r="M42" s="202">
        <v>0</v>
      </c>
      <c r="N42" s="202">
        <v>29.1</v>
      </c>
      <c r="O42" s="202">
        <v>48.86</v>
      </c>
      <c r="P42" s="202">
        <v>64.91</v>
      </c>
      <c r="Q42" s="202">
        <v>2.89</v>
      </c>
      <c r="R42" s="202">
        <v>5.58</v>
      </c>
      <c r="S42" s="202">
        <v>3.86</v>
      </c>
      <c r="T42" s="202">
        <v>0</v>
      </c>
      <c r="U42" s="202">
        <v>222.52</v>
      </c>
      <c r="V42" s="202">
        <v>1.93</v>
      </c>
      <c r="W42" s="202">
        <v>6.75</v>
      </c>
      <c r="X42" s="202">
        <v>19.29</v>
      </c>
      <c r="Y42" s="202">
        <v>0</v>
      </c>
      <c r="Z42">
        <v>0</v>
      </c>
      <c r="AA42" s="202">
        <v>0</v>
      </c>
      <c r="AB42" s="202">
        <v>5.8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47.16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33.76</v>
      </c>
      <c r="AQ42" s="202">
        <v>11.57</v>
      </c>
      <c r="AR42" s="202">
        <v>25.3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86.82</v>
      </c>
      <c r="L43" s="202">
        <v>33.76</v>
      </c>
      <c r="M43" s="202">
        <v>0</v>
      </c>
      <c r="N43" s="202">
        <v>29.1</v>
      </c>
      <c r="O43" s="202">
        <v>48.86</v>
      </c>
      <c r="P43" s="202">
        <v>64.91</v>
      </c>
      <c r="Q43" s="202">
        <v>2.89</v>
      </c>
      <c r="R43" s="202">
        <v>5.58</v>
      </c>
      <c r="S43" s="202">
        <v>3.86</v>
      </c>
      <c r="T43" s="202">
        <v>0</v>
      </c>
      <c r="U43" s="202">
        <v>222.52</v>
      </c>
      <c r="V43" s="202">
        <v>1.93</v>
      </c>
      <c r="W43" s="202">
        <v>6.75</v>
      </c>
      <c r="X43" s="202">
        <v>19.29</v>
      </c>
      <c r="Y43" s="202">
        <v>0</v>
      </c>
      <c r="Z43">
        <v>0</v>
      </c>
      <c r="AA43" s="202">
        <v>0</v>
      </c>
      <c r="AB43" s="202">
        <v>5.8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47.16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33.76</v>
      </c>
      <c r="AQ43" s="202">
        <v>11.57</v>
      </c>
      <c r="AR43" s="202">
        <v>25.3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86.82</v>
      </c>
      <c r="L44" s="202">
        <v>33.76</v>
      </c>
      <c r="M44" s="202">
        <v>0</v>
      </c>
      <c r="N44" s="202">
        <v>29.1</v>
      </c>
      <c r="O44" s="202">
        <v>48.86</v>
      </c>
      <c r="P44" s="202">
        <v>64.91</v>
      </c>
      <c r="Q44" s="202">
        <v>2.89</v>
      </c>
      <c r="R44" s="202">
        <v>5.58</v>
      </c>
      <c r="S44" s="202">
        <v>3.86</v>
      </c>
      <c r="T44" s="202">
        <v>0</v>
      </c>
      <c r="U44" s="202">
        <v>222.52</v>
      </c>
      <c r="V44" s="202">
        <v>1.93</v>
      </c>
      <c r="W44" s="202">
        <v>6.75</v>
      </c>
      <c r="X44" s="202">
        <v>19.29</v>
      </c>
      <c r="Y44" s="202">
        <v>0</v>
      </c>
      <c r="Z44">
        <v>0</v>
      </c>
      <c r="AA44" s="202">
        <v>0</v>
      </c>
      <c r="AB44" s="202">
        <v>5.56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47.16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33.76</v>
      </c>
      <c r="AQ44" s="202">
        <v>11.57</v>
      </c>
      <c r="AR44" s="202">
        <v>25.3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86.82</v>
      </c>
      <c r="L45" s="202">
        <v>33.76</v>
      </c>
      <c r="M45" s="202">
        <v>0</v>
      </c>
      <c r="N45" s="202">
        <v>29.1</v>
      </c>
      <c r="O45" s="202">
        <v>48.86</v>
      </c>
      <c r="P45" s="202">
        <v>64.91</v>
      </c>
      <c r="Q45" s="202">
        <v>2.89</v>
      </c>
      <c r="R45" s="202">
        <v>5.58</v>
      </c>
      <c r="S45" s="202">
        <v>3.86</v>
      </c>
      <c r="T45" s="202">
        <v>0</v>
      </c>
      <c r="U45" s="202">
        <v>222.52</v>
      </c>
      <c r="V45" s="202">
        <v>1.93</v>
      </c>
      <c r="W45" s="202">
        <v>6.75</v>
      </c>
      <c r="X45" s="202">
        <v>19.29</v>
      </c>
      <c r="Y45" s="202">
        <v>0</v>
      </c>
      <c r="Z45">
        <v>0</v>
      </c>
      <c r="AA45" s="202">
        <v>0</v>
      </c>
      <c r="AB45" s="202">
        <v>5.56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47.16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33.76</v>
      </c>
      <c r="AQ45" s="202">
        <v>11.57</v>
      </c>
      <c r="AR45" s="202">
        <v>25.3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86.82</v>
      </c>
      <c r="L46" s="202">
        <v>33.76</v>
      </c>
      <c r="M46" s="202">
        <v>0</v>
      </c>
      <c r="N46" s="202">
        <v>29.1</v>
      </c>
      <c r="O46" s="202">
        <v>48.86</v>
      </c>
      <c r="P46" s="202">
        <v>64.91</v>
      </c>
      <c r="Q46" s="202">
        <v>2.89</v>
      </c>
      <c r="R46" s="202">
        <v>5.58</v>
      </c>
      <c r="S46" s="202">
        <v>3.86</v>
      </c>
      <c r="T46" s="202">
        <v>0</v>
      </c>
      <c r="U46" s="202">
        <v>222.52</v>
      </c>
      <c r="V46" s="202">
        <v>1.93</v>
      </c>
      <c r="W46" s="202">
        <v>6.75</v>
      </c>
      <c r="X46" s="202">
        <v>19.29</v>
      </c>
      <c r="Y46" s="202">
        <v>0</v>
      </c>
      <c r="Z46">
        <v>0</v>
      </c>
      <c r="AA46" s="202">
        <v>0</v>
      </c>
      <c r="AB46" s="202">
        <v>5.56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47.16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33.76</v>
      </c>
      <c r="AQ46" s="202">
        <v>11.57</v>
      </c>
      <c r="AR46" s="202">
        <v>25.3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86.82</v>
      </c>
      <c r="L47" s="202">
        <v>33.76</v>
      </c>
      <c r="M47" s="202">
        <v>0</v>
      </c>
      <c r="N47" s="202">
        <v>29.1</v>
      </c>
      <c r="O47" s="202">
        <v>48.86</v>
      </c>
      <c r="P47" s="202">
        <v>64.91</v>
      </c>
      <c r="Q47" s="202">
        <v>2.89</v>
      </c>
      <c r="R47" s="202">
        <v>5.58</v>
      </c>
      <c r="S47" s="202">
        <v>3.86</v>
      </c>
      <c r="T47" s="202">
        <v>0</v>
      </c>
      <c r="U47" s="202">
        <v>222.52</v>
      </c>
      <c r="V47" s="202">
        <v>1.93</v>
      </c>
      <c r="W47" s="202">
        <v>6.75</v>
      </c>
      <c r="X47" s="202">
        <v>19.29</v>
      </c>
      <c r="Y47" s="202">
        <v>0</v>
      </c>
      <c r="Z47">
        <v>0</v>
      </c>
      <c r="AA47" s="202">
        <v>0</v>
      </c>
      <c r="AB47" s="202">
        <v>5.56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47.16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33.76</v>
      </c>
      <c r="AQ47" s="202">
        <v>11.57</v>
      </c>
      <c r="AR47" s="202">
        <v>25.3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86.82</v>
      </c>
      <c r="L48" s="202">
        <v>33.76</v>
      </c>
      <c r="M48" s="202">
        <v>0</v>
      </c>
      <c r="N48" s="202">
        <v>29.1</v>
      </c>
      <c r="O48" s="202">
        <v>48.86</v>
      </c>
      <c r="P48" s="202">
        <v>64.91</v>
      </c>
      <c r="Q48" s="202">
        <v>2.89</v>
      </c>
      <c r="R48" s="202">
        <v>5.58</v>
      </c>
      <c r="S48" s="202">
        <v>3.86</v>
      </c>
      <c r="T48" s="202">
        <v>0</v>
      </c>
      <c r="U48" s="202">
        <v>222.52</v>
      </c>
      <c r="V48" s="202">
        <v>1.93</v>
      </c>
      <c r="W48" s="202">
        <v>6.75</v>
      </c>
      <c r="X48" s="202">
        <v>19.29</v>
      </c>
      <c r="Y48" s="202">
        <v>0</v>
      </c>
      <c r="Z48">
        <v>0</v>
      </c>
      <c r="AA48" s="202">
        <v>0</v>
      </c>
      <c r="AB48" s="202">
        <v>5.56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47.16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33.76</v>
      </c>
      <c r="AQ48" s="202">
        <v>11.57</v>
      </c>
      <c r="AR48" s="202">
        <v>25.3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86.82</v>
      </c>
      <c r="L49" s="202">
        <v>33.76</v>
      </c>
      <c r="M49" s="202">
        <v>0</v>
      </c>
      <c r="N49" s="202">
        <v>29.1</v>
      </c>
      <c r="O49" s="202">
        <v>48.86</v>
      </c>
      <c r="P49" s="202">
        <v>65.16</v>
      </c>
      <c r="Q49" s="202">
        <v>2.89</v>
      </c>
      <c r="R49" s="202">
        <v>5.58</v>
      </c>
      <c r="S49" s="202">
        <v>3.86</v>
      </c>
      <c r="T49" s="202">
        <v>0</v>
      </c>
      <c r="U49" s="202">
        <v>222.52</v>
      </c>
      <c r="V49" s="202">
        <v>1.93</v>
      </c>
      <c r="W49" s="202">
        <v>6.75</v>
      </c>
      <c r="X49" s="202">
        <v>19.29</v>
      </c>
      <c r="Y49" s="202">
        <v>0</v>
      </c>
      <c r="Z49">
        <v>0</v>
      </c>
      <c r="AA49" s="202">
        <v>0</v>
      </c>
      <c r="AB49" s="202">
        <v>5.56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47.16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33.76</v>
      </c>
      <c r="AQ49" s="202">
        <v>11.57</v>
      </c>
      <c r="AR49" s="202">
        <v>25.3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86.82</v>
      </c>
      <c r="L50" s="202">
        <v>33.76</v>
      </c>
      <c r="M50" s="202">
        <v>0</v>
      </c>
      <c r="N50" s="202">
        <v>29.1</v>
      </c>
      <c r="O50" s="202">
        <v>48.86</v>
      </c>
      <c r="P50" s="202">
        <v>65.16</v>
      </c>
      <c r="Q50" s="202">
        <v>2.89</v>
      </c>
      <c r="R50" s="202">
        <v>5.58</v>
      </c>
      <c r="S50" s="202">
        <v>3.86</v>
      </c>
      <c r="T50" s="202">
        <v>0</v>
      </c>
      <c r="U50" s="202">
        <v>222.52</v>
      </c>
      <c r="V50" s="202">
        <v>1.93</v>
      </c>
      <c r="W50" s="202">
        <v>6.75</v>
      </c>
      <c r="X50" s="202">
        <v>19.29</v>
      </c>
      <c r="Y50" s="202">
        <v>0</v>
      </c>
      <c r="Z50">
        <v>0</v>
      </c>
      <c r="AA50" s="202">
        <v>0</v>
      </c>
      <c r="AB50" s="202">
        <v>5.56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47.16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33.76</v>
      </c>
      <c r="AQ50" s="202">
        <v>11.57</v>
      </c>
      <c r="AR50" s="202">
        <v>25.3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86.82</v>
      </c>
      <c r="L51" s="202">
        <v>33.76</v>
      </c>
      <c r="M51" s="202">
        <v>0</v>
      </c>
      <c r="N51" s="202">
        <v>29.1</v>
      </c>
      <c r="O51" s="202">
        <v>48.86</v>
      </c>
      <c r="P51" s="202">
        <v>65.16</v>
      </c>
      <c r="Q51" s="202">
        <v>2.89</v>
      </c>
      <c r="R51" s="202">
        <v>5.79</v>
      </c>
      <c r="S51" s="202">
        <v>3.86</v>
      </c>
      <c r="T51" s="202">
        <v>0</v>
      </c>
      <c r="U51" s="202">
        <v>222.52</v>
      </c>
      <c r="V51" s="202">
        <v>1.93</v>
      </c>
      <c r="W51" s="202">
        <v>6.75</v>
      </c>
      <c r="X51" s="202">
        <v>19.29</v>
      </c>
      <c r="Y51" s="202">
        <v>0</v>
      </c>
      <c r="Z51">
        <v>0</v>
      </c>
      <c r="AA51" s="202">
        <v>0</v>
      </c>
      <c r="AB51" s="202">
        <v>5.56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47.16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33.76</v>
      </c>
      <c r="AQ51" s="202">
        <v>11.57</v>
      </c>
      <c r="AR51" s="202">
        <v>25.3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86.82</v>
      </c>
      <c r="L52" s="202">
        <v>33.76</v>
      </c>
      <c r="M52" s="202">
        <v>0</v>
      </c>
      <c r="N52" s="202">
        <v>29.1</v>
      </c>
      <c r="O52" s="202">
        <v>48.86</v>
      </c>
      <c r="P52" s="202">
        <v>65.16</v>
      </c>
      <c r="Q52" s="202">
        <v>2.89</v>
      </c>
      <c r="R52" s="202">
        <v>5.79</v>
      </c>
      <c r="S52" s="202">
        <v>3.86</v>
      </c>
      <c r="T52" s="202">
        <v>0</v>
      </c>
      <c r="U52" s="202">
        <v>222.52</v>
      </c>
      <c r="V52" s="202">
        <v>1.93</v>
      </c>
      <c r="W52" s="202">
        <v>6.75</v>
      </c>
      <c r="X52" s="202">
        <v>19.29</v>
      </c>
      <c r="Y52" s="202">
        <v>0</v>
      </c>
      <c r="Z52">
        <v>0</v>
      </c>
      <c r="AA52" s="202">
        <v>6.68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47.16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33.76</v>
      </c>
      <c r="AQ52" s="202">
        <v>11.57</v>
      </c>
      <c r="AR52" s="202">
        <v>25.3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86.82</v>
      </c>
      <c r="L53" s="202">
        <v>33.76</v>
      </c>
      <c r="M53" s="202">
        <v>0</v>
      </c>
      <c r="N53" s="202">
        <v>29.1</v>
      </c>
      <c r="O53" s="202">
        <v>48.86</v>
      </c>
      <c r="P53" s="202">
        <v>66.790000000000006</v>
      </c>
      <c r="Q53" s="202">
        <v>2.89</v>
      </c>
      <c r="R53" s="202">
        <v>5.79</v>
      </c>
      <c r="S53" s="202">
        <v>3.86</v>
      </c>
      <c r="T53" s="202">
        <v>0</v>
      </c>
      <c r="U53" s="202">
        <v>222.52</v>
      </c>
      <c r="V53" s="202">
        <v>1.93</v>
      </c>
      <c r="W53" s="202">
        <v>6.75</v>
      </c>
      <c r="X53" s="202">
        <v>19.29</v>
      </c>
      <c r="Y53" s="202">
        <v>0</v>
      </c>
      <c r="Z53">
        <v>0</v>
      </c>
      <c r="AA53" s="202">
        <v>6.68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47.16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33.76</v>
      </c>
      <c r="AQ53" s="202">
        <v>11.57</v>
      </c>
      <c r="AR53" s="202">
        <v>25.3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86.82</v>
      </c>
      <c r="L54" s="202">
        <v>33.76</v>
      </c>
      <c r="M54" s="202">
        <v>0</v>
      </c>
      <c r="N54" s="202">
        <v>29.1</v>
      </c>
      <c r="O54" s="202">
        <v>48.86</v>
      </c>
      <c r="P54" s="202">
        <v>66.790000000000006</v>
      </c>
      <c r="Q54" s="202">
        <v>2.89</v>
      </c>
      <c r="R54" s="202">
        <v>5.79</v>
      </c>
      <c r="S54" s="202">
        <v>3.86</v>
      </c>
      <c r="T54" s="202">
        <v>0</v>
      </c>
      <c r="U54" s="202">
        <v>222.52</v>
      </c>
      <c r="V54" s="202">
        <v>1.93</v>
      </c>
      <c r="W54" s="202">
        <v>6.75</v>
      </c>
      <c r="X54" s="202">
        <v>19.29</v>
      </c>
      <c r="Y54" s="202">
        <v>0</v>
      </c>
      <c r="Z54">
        <v>0</v>
      </c>
      <c r="AA54" s="202">
        <v>6.68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47.16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33.76</v>
      </c>
      <c r="AQ54" s="202">
        <v>11.57</v>
      </c>
      <c r="AR54" s="202">
        <v>25.3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86.82</v>
      </c>
      <c r="L55" s="202">
        <v>33.76</v>
      </c>
      <c r="M55" s="202">
        <v>0</v>
      </c>
      <c r="N55" s="202">
        <v>29.1</v>
      </c>
      <c r="O55" s="202">
        <v>48.86</v>
      </c>
      <c r="P55" s="202">
        <v>66.790000000000006</v>
      </c>
      <c r="Q55" s="202">
        <v>2.89</v>
      </c>
      <c r="R55" s="202">
        <v>5.79</v>
      </c>
      <c r="S55" s="202">
        <v>3.86</v>
      </c>
      <c r="T55" s="202">
        <v>0</v>
      </c>
      <c r="U55" s="202">
        <v>222.52</v>
      </c>
      <c r="V55" s="202">
        <v>1.93</v>
      </c>
      <c r="W55" s="202">
        <v>6.75</v>
      </c>
      <c r="X55" s="202">
        <v>19.29</v>
      </c>
      <c r="Y55" s="202">
        <v>0</v>
      </c>
      <c r="Z55">
        <v>0</v>
      </c>
      <c r="AA55" s="202">
        <v>6.68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47.16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33.76</v>
      </c>
      <c r="AQ55" s="202">
        <v>11.57</v>
      </c>
      <c r="AR55" s="202">
        <v>25.3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86.82</v>
      </c>
      <c r="L56" s="202">
        <v>33.76</v>
      </c>
      <c r="M56" s="202">
        <v>0</v>
      </c>
      <c r="N56" s="202">
        <v>29.1</v>
      </c>
      <c r="O56" s="202">
        <v>48.86</v>
      </c>
      <c r="P56" s="202">
        <v>66.790000000000006</v>
      </c>
      <c r="Q56" s="202">
        <v>2.89</v>
      </c>
      <c r="R56" s="202">
        <v>5.79</v>
      </c>
      <c r="S56" s="202">
        <v>3.86</v>
      </c>
      <c r="T56" s="202">
        <v>0</v>
      </c>
      <c r="U56" s="202">
        <v>222.52</v>
      </c>
      <c r="V56" s="202">
        <v>1.93</v>
      </c>
      <c r="W56" s="202">
        <v>6.75</v>
      </c>
      <c r="X56" s="202">
        <v>19.29</v>
      </c>
      <c r="Y56" s="202">
        <v>0</v>
      </c>
      <c r="Z56">
        <v>0</v>
      </c>
      <c r="AA56" s="202">
        <v>6.68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47.16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33.76</v>
      </c>
      <c r="AQ56" s="202">
        <v>11.57</v>
      </c>
      <c r="AR56" s="202">
        <v>25.3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86.82</v>
      </c>
      <c r="L57" s="202">
        <v>33.76</v>
      </c>
      <c r="M57" s="202">
        <v>0</v>
      </c>
      <c r="N57" s="202">
        <v>29.1</v>
      </c>
      <c r="O57" s="202">
        <v>48.86</v>
      </c>
      <c r="P57" s="202">
        <v>66.790000000000006</v>
      </c>
      <c r="Q57" s="202">
        <v>2.89</v>
      </c>
      <c r="R57" s="202">
        <v>5.79</v>
      </c>
      <c r="S57" s="202">
        <v>3.86</v>
      </c>
      <c r="T57" s="202">
        <v>0</v>
      </c>
      <c r="U57" s="202">
        <v>222.52</v>
      </c>
      <c r="V57" s="202">
        <v>1.93</v>
      </c>
      <c r="W57" s="202">
        <v>6.75</v>
      </c>
      <c r="X57" s="202">
        <v>19.29</v>
      </c>
      <c r="Y57" s="202">
        <v>0</v>
      </c>
      <c r="Z57">
        <v>0</v>
      </c>
      <c r="AA57" s="202">
        <v>6.68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47.16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33.76</v>
      </c>
      <c r="AQ57" s="202">
        <v>11.57</v>
      </c>
      <c r="AR57" s="202">
        <v>25.3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86.82</v>
      </c>
      <c r="L58" s="202">
        <v>33.76</v>
      </c>
      <c r="M58" s="202">
        <v>0</v>
      </c>
      <c r="N58" s="202">
        <v>29.1</v>
      </c>
      <c r="O58" s="202">
        <v>48.86</v>
      </c>
      <c r="P58" s="202">
        <v>66.790000000000006</v>
      </c>
      <c r="Q58" s="202">
        <v>2.89</v>
      </c>
      <c r="R58" s="202">
        <v>5.79</v>
      </c>
      <c r="S58" s="202">
        <v>3.86</v>
      </c>
      <c r="T58" s="202">
        <v>0</v>
      </c>
      <c r="U58" s="202">
        <v>222.52</v>
      </c>
      <c r="V58" s="202">
        <v>1.93</v>
      </c>
      <c r="W58" s="202">
        <v>6.75</v>
      </c>
      <c r="X58" s="202">
        <v>19.29</v>
      </c>
      <c r="Y58" s="202">
        <v>0</v>
      </c>
      <c r="Z58">
        <v>0</v>
      </c>
      <c r="AA58" s="202">
        <v>6.68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47.16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33.76</v>
      </c>
      <c r="AQ58" s="202">
        <v>11.57</v>
      </c>
      <c r="AR58" s="202">
        <v>25.3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86.82</v>
      </c>
      <c r="L59" s="202">
        <v>33.76</v>
      </c>
      <c r="M59" s="202">
        <v>0</v>
      </c>
      <c r="N59" s="202">
        <v>29.1</v>
      </c>
      <c r="O59" s="202">
        <v>48.86</v>
      </c>
      <c r="P59" s="202">
        <v>63.66</v>
      </c>
      <c r="Q59" s="202">
        <v>2.89</v>
      </c>
      <c r="R59" s="202">
        <v>5.79</v>
      </c>
      <c r="S59" s="202">
        <v>3.86</v>
      </c>
      <c r="T59" s="202">
        <v>0</v>
      </c>
      <c r="U59" s="202">
        <v>222.52</v>
      </c>
      <c r="V59" s="202">
        <v>2.4900000000000002</v>
      </c>
      <c r="W59" s="202">
        <v>6.75</v>
      </c>
      <c r="X59" s="202">
        <v>18.329999999999998</v>
      </c>
      <c r="Y59" s="202">
        <v>0</v>
      </c>
      <c r="Z59">
        <v>0</v>
      </c>
      <c r="AA59" s="202">
        <v>6.68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47.16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32.9</v>
      </c>
      <c r="AQ59" s="202">
        <v>11.57</v>
      </c>
      <c r="AR59" s="202">
        <v>25.3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86.82</v>
      </c>
      <c r="L60" s="202">
        <v>33.76</v>
      </c>
      <c r="M60" s="202">
        <v>0</v>
      </c>
      <c r="N60" s="202">
        <v>29.1</v>
      </c>
      <c r="O60" s="202">
        <v>48.86</v>
      </c>
      <c r="P60" s="202">
        <v>63.38</v>
      </c>
      <c r="Q60" s="202">
        <v>2.89</v>
      </c>
      <c r="R60" s="202">
        <v>5.79</v>
      </c>
      <c r="S60" s="202">
        <v>3.86</v>
      </c>
      <c r="T60" s="202">
        <v>0</v>
      </c>
      <c r="U60" s="202">
        <v>222.52</v>
      </c>
      <c r="V60" s="202">
        <v>2.4900000000000002</v>
      </c>
      <c r="W60" s="202">
        <v>6.75</v>
      </c>
      <c r="X60" s="202">
        <v>18.329999999999998</v>
      </c>
      <c r="Y60" s="202">
        <v>0</v>
      </c>
      <c r="Z60">
        <v>0</v>
      </c>
      <c r="AA60" s="202">
        <v>6.68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47.16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32.85</v>
      </c>
      <c r="AQ60" s="202">
        <v>11.58</v>
      </c>
      <c r="AR60" s="202">
        <v>25.3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86.82</v>
      </c>
      <c r="L61" s="202">
        <v>33.76</v>
      </c>
      <c r="M61" s="202">
        <v>0</v>
      </c>
      <c r="N61" s="202">
        <v>27.54</v>
      </c>
      <c r="O61" s="202">
        <v>46.25</v>
      </c>
      <c r="P61" s="202">
        <v>63.22</v>
      </c>
      <c r="Q61" s="202">
        <v>2.89</v>
      </c>
      <c r="R61" s="202">
        <v>5.79</v>
      </c>
      <c r="S61" s="202">
        <v>3.86</v>
      </c>
      <c r="T61" s="202">
        <v>0</v>
      </c>
      <c r="U61" s="202">
        <v>222.52</v>
      </c>
      <c r="V61" s="202">
        <v>2.4900000000000002</v>
      </c>
      <c r="W61" s="202">
        <v>6.75</v>
      </c>
      <c r="X61" s="202">
        <v>18.329999999999998</v>
      </c>
      <c r="Y61" s="202">
        <v>0</v>
      </c>
      <c r="Z61">
        <v>0</v>
      </c>
      <c r="AA61" s="202">
        <v>6.68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47.16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32.799999999999997</v>
      </c>
      <c r="AQ61" s="202">
        <v>11.58</v>
      </c>
      <c r="AR61" s="202">
        <v>25.3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86.82</v>
      </c>
      <c r="L62" s="202">
        <v>33.76</v>
      </c>
      <c r="M62" s="202">
        <v>0</v>
      </c>
      <c r="N62" s="202">
        <v>27.46</v>
      </c>
      <c r="O62" s="202">
        <v>46.11</v>
      </c>
      <c r="P62" s="202">
        <v>63.04</v>
      </c>
      <c r="Q62" s="202">
        <v>2.89</v>
      </c>
      <c r="R62" s="202">
        <v>5.79</v>
      </c>
      <c r="S62" s="202">
        <v>3.86</v>
      </c>
      <c r="T62" s="202">
        <v>0</v>
      </c>
      <c r="U62" s="202">
        <v>222.52</v>
      </c>
      <c r="V62" s="202">
        <v>2.4900000000000002</v>
      </c>
      <c r="W62" s="202">
        <v>6.75</v>
      </c>
      <c r="X62" s="202">
        <v>18.329999999999998</v>
      </c>
      <c r="Y62" s="202">
        <v>0</v>
      </c>
      <c r="Z62">
        <v>0</v>
      </c>
      <c r="AA62" s="202">
        <v>6.68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47.16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32.799999999999997</v>
      </c>
      <c r="AQ62" s="202">
        <v>11.58</v>
      </c>
      <c r="AR62" s="202">
        <v>25.3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86.82</v>
      </c>
      <c r="L63" s="202">
        <v>33.76</v>
      </c>
      <c r="M63" s="202">
        <v>0</v>
      </c>
      <c r="N63" s="202">
        <v>27.78</v>
      </c>
      <c r="O63" s="202">
        <v>46.65</v>
      </c>
      <c r="P63" s="202">
        <v>63.78</v>
      </c>
      <c r="Q63" s="202">
        <v>2.89</v>
      </c>
      <c r="R63" s="202">
        <v>5.79</v>
      </c>
      <c r="S63" s="202">
        <v>3.86</v>
      </c>
      <c r="T63" s="202">
        <v>0</v>
      </c>
      <c r="U63" s="202">
        <v>222.52</v>
      </c>
      <c r="V63" s="202">
        <v>1.93</v>
      </c>
      <c r="W63" s="202">
        <v>11.37</v>
      </c>
      <c r="X63" s="202">
        <v>36.340000000000003</v>
      </c>
      <c r="Y63" s="202">
        <v>0</v>
      </c>
      <c r="Z63">
        <v>0</v>
      </c>
      <c r="AA63" s="202">
        <v>6.68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47.16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32.799999999999997</v>
      </c>
      <c r="AQ63" s="202">
        <v>11.58</v>
      </c>
      <c r="AR63" s="202">
        <v>25.3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86.82</v>
      </c>
      <c r="L64" s="202">
        <v>33.76</v>
      </c>
      <c r="M64" s="202">
        <v>0</v>
      </c>
      <c r="N64" s="202">
        <v>28.2</v>
      </c>
      <c r="O64" s="202">
        <v>47.36</v>
      </c>
      <c r="P64" s="202">
        <v>64.75</v>
      </c>
      <c r="Q64" s="202">
        <v>2.89</v>
      </c>
      <c r="R64" s="202">
        <v>5.79</v>
      </c>
      <c r="S64" s="202">
        <v>3.86</v>
      </c>
      <c r="T64" s="202">
        <v>0</v>
      </c>
      <c r="U64" s="202">
        <v>222.52</v>
      </c>
      <c r="V64" s="202">
        <v>1.93</v>
      </c>
      <c r="W64" s="202">
        <v>11.37</v>
      </c>
      <c r="X64" s="202">
        <v>36.340000000000003</v>
      </c>
      <c r="Y64" s="202">
        <v>0</v>
      </c>
      <c r="Z64">
        <v>0</v>
      </c>
      <c r="AA64" s="202">
        <v>6.68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47.16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32.799999999999997</v>
      </c>
      <c r="AQ64" s="202">
        <v>11.58</v>
      </c>
      <c r="AR64" s="202">
        <v>25.3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86.82</v>
      </c>
      <c r="L65" s="202">
        <v>33.76</v>
      </c>
      <c r="M65" s="202">
        <v>0</v>
      </c>
      <c r="N65" s="202">
        <v>28.91</v>
      </c>
      <c r="O65" s="202">
        <v>48.56</v>
      </c>
      <c r="P65" s="202">
        <v>66.38</v>
      </c>
      <c r="Q65" s="202">
        <v>2.89</v>
      </c>
      <c r="R65" s="202">
        <v>5.59</v>
      </c>
      <c r="S65" s="202">
        <v>3.86</v>
      </c>
      <c r="T65" s="202">
        <v>0</v>
      </c>
      <c r="U65" s="202">
        <v>222.52</v>
      </c>
      <c r="V65" s="202">
        <v>3.38</v>
      </c>
      <c r="W65" s="202">
        <v>11.37</v>
      </c>
      <c r="X65" s="202">
        <v>36.340000000000003</v>
      </c>
      <c r="Y65" s="202">
        <v>0</v>
      </c>
      <c r="Z65">
        <v>0</v>
      </c>
      <c r="AA65" s="202">
        <v>6.68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47.16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55.93</v>
      </c>
      <c r="AQ65" s="202">
        <v>11.26</v>
      </c>
      <c r="AR65" s="202">
        <v>25.3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86.82</v>
      </c>
      <c r="L66" s="202">
        <v>33.76</v>
      </c>
      <c r="M66" s="202">
        <v>0</v>
      </c>
      <c r="N66" s="202">
        <v>29.1</v>
      </c>
      <c r="O66" s="202">
        <v>48.86</v>
      </c>
      <c r="P66" s="202">
        <v>66.790000000000006</v>
      </c>
      <c r="Q66" s="202">
        <v>2.89</v>
      </c>
      <c r="R66" s="202">
        <v>5.59</v>
      </c>
      <c r="S66" s="202">
        <v>3.86</v>
      </c>
      <c r="T66" s="202">
        <v>0</v>
      </c>
      <c r="U66" s="202">
        <v>222.52</v>
      </c>
      <c r="V66" s="202">
        <v>3.41</v>
      </c>
      <c r="W66" s="202">
        <v>11.37</v>
      </c>
      <c r="X66" s="202">
        <v>36.340000000000003</v>
      </c>
      <c r="Y66" s="202">
        <v>0</v>
      </c>
      <c r="Z66">
        <v>0</v>
      </c>
      <c r="AA66" s="202">
        <v>6.68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47.16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68.42</v>
      </c>
      <c r="AQ66" s="202">
        <v>11.26</v>
      </c>
      <c r="AR66" s="202">
        <v>25.3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86.82</v>
      </c>
      <c r="L67" s="202">
        <v>33.76</v>
      </c>
      <c r="M67" s="202">
        <v>0</v>
      </c>
      <c r="N67" s="202">
        <v>29.1</v>
      </c>
      <c r="O67" s="202">
        <v>48.86</v>
      </c>
      <c r="P67" s="202">
        <v>66.790000000000006</v>
      </c>
      <c r="Q67" s="202">
        <v>2.89</v>
      </c>
      <c r="R67" s="202">
        <v>5.34</v>
      </c>
      <c r="S67" s="202">
        <v>3.86</v>
      </c>
      <c r="T67" s="202">
        <v>0</v>
      </c>
      <c r="U67" s="202">
        <v>222.52</v>
      </c>
      <c r="V67" s="202">
        <v>3.41</v>
      </c>
      <c r="W67" s="202">
        <v>11.37</v>
      </c>
      <c r="X67" s="202">
        <v>36.340000000000003</v>
      </c>
      <c r="Y67" s="202">
        <v>0</v>
      </c>
      <c r="Z67">
        <v>0</v>
      </c>
      <c r="AA67" s="202">
        <v>6.68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47.16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68.42</v>
      </c>
      <c r="AQ67" s="202">
        <v>11.17</v>
      </c>
      <c r="AR67" s="202">
        <v>25.3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86.82</v>
      </c>
      <c r="L68" s="202">
        <v>33.76</v>
      </c>
      <c r="M68" s="202">
        <v>0</v>
      </c>
      <c r="N68" s="202">
        <v>29.1</v>
      </c>
      <c r="O68" s="202">
        <v>48.86</v>
      </c>
      <c r="P68" s="202">
        <v>66.790000000000006</v>
      </c>
      <c r="Q68" s="202">
        <v>2.89</v>
      </c>
      <c r="R68" s="202">
        <v>5.79</v>
      </c>
      <c r="S68" s="202">
        <v>3.86</v>
      </c>
      <c r="T68" s="202">
        <v>0</v>
      </c>
      <c r="U68" s="202">
        <v>222.52</v>
      </c>
      <c r="V68" s="202">
        <v>3.41</v>
      </c>
      <c r="W68" s="202">
        <v>11.37</v>
      </c>
      <c r="X68" s="202">
        <v>36.340000000000003</v>
      </c>
      <c r="Y68" s="202">
        <v>0</v>
      </c>
      <c r="Z68">
        <v>0</v>
      </c>
      <c r="AA68" s="202">
        <v>6.68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47.16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68.42</v>
      </c>
      <c r="AQ68" s="202">
        <v>11.58</v>
      </c>
      <c r="AR68" s="202">
        <v>25.3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86.82</v>
      </c>
      <c r="L69" s="202">
        <v>33.76</v>
      </c>
      <c r="M69" s="202">
        <v>0</v>
      </c>
      <c r="N69" s="202">
        <v>29.1</v>
      </c>
      <c r="O69" s="202">
        <v>48.86</v>
      </c>
      <c r="P69" s="202">
        <v>66.790000000000006</v>
      </c>
      <c r="Q69" s="202">
        <v>3.91</v>
      </c>
      <c r="R69" s="202">
        <v>10.39</v>
      </c>
      <c r="S69" s="202">
        <v>5.72</v>
      </c>
      <c r="T69" s="202">
        <v>0</v>
      </c>
      <c r="U69" s="202">
        <v>222.52</v>
      </c>
      <c r="V69" s="202">
        <v>3.41</v>
      </c>
      <c r="W69" s="202">
        <v>11.37</v>
      </c>
      <c r="X69" s="202">
        <v>36.340000000000003</v>
      </c>
      <c r="Y69" s="202">
        <v>0</v>
      </c>
      <c r="Z69">
        <v>0</v>
      </c>
      <c r="AA69" s="202">
        <v>6.68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47.16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68.42</v>
      </c>
      <c r="AQ69" s="202">
        <v>11.23</v>
      </c>
      <c r="AR69" s="202">
        <v>25.3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86.82</v>
      </c>
      <c r="L70" s="202">
        <v>33.76</v>
      </c>
      <c r="M70" s="202">
        <v>0</v>
      </c>
      <c r="N70" s="202">
        <v>29.1</v>
      </c>
      <c r="O70" s="202">
        <v>48.86</v>
      </c>
      <c r="P70" s="202">
        <v>66.790000000000006</v>
      </c>
      <c r="Q70" s="202">
        <v>4.54</v>
      </c>
      <c r="R70" s="202">
        <v>10.39</v>
      </c>
      <c r="S70" s="202">
        <v>6.45</v>
      </c>
      <c r="T70" s="202">
        <v>0</v>
      </c>
      <c r="U70" s="202">
        <v>222.52</v>
      </c>
      <c r="V70" s="202">
        <v>3.41</v>
      </c>
      <c r="W70" s="202">
        <v>11.37</v>
      </c>
      <c r="X70" s="202">
        <v>36.340000000000003</v>
      </c>
      <c r="Y70" s="202">
        <v>0</v>
      </c>
      <c r="Z70">
        <v>0</v>
      </c>
      <c r="AA70" s="202">
        <v>6.68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47.16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68.42</v>
      </c>
      <c r="AQ70" s="202">
        <v>11.23</v>
      </c>
      <c r="AR70" s="202">
        <v>25.3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86.82</v>
      </c>
      <c r="L71" s="202">
        <v>33.76</v>
      </c>
      <c r="M71" s="202">
        <v>0</v>
      </c>
      <c r="N71" s="202">
        <v>29.1</v>
      </c>
      <c r="O71" s="202">
        <v>48.86</v>
      </c>
      <c r="P71" s="202">
        <v>66.790000000000006</v>
      </c>
      <c r="Q71" s="202">
        <v>5.34</v>
      </c>
      <c r="R71" s="202">
        <v>10.39</v>
      </c>
      <c r="S71" s="202">
        <v>6.47</v>
      </c>
      <c r="T71" s="202">
        <v>0</v>
      </c>
      <c r="U71" s="202">
        <v>222.52</v>
      </c>
      <c r="V71" s="202">
        <v>2.89</v>
      </c>
      <c r="W71" s="202">
        <v>11.37</v>
      </c>
      <c r="X71" s="202">
        <v>36.340000000000003</v>
      </c>
      <c r="Y71" s="202">
        <v>0</v>
      </c>
      <c r="Z71">
        <v>0</v>
      </c>
      <c r="AA71" s="202">
        <v>6.68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47.16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68.42</v>
      </c>
      <c r="AQ71" s="202">
        <v>22.1</v>
      </c>
      <c r="AR71" s="202">
        <v>25.3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86.82</v>
      </c>
      <c r="L72" s="202">
        <v>33.76</v>
      </c>
      <c r="M72" s="202">
        <v>0</v>
      </c>
      <c r="N72" s="202">
        <v>29.1</v>
      </c>
      <c r="O72" s="202">
        <v>48.86</v>
      </c>
      <c r="P72" s="202">
        <v>66.790000000000006</v>
      </c>
      <c r="Q72" s="202">
        <v>5.34</v>
      </c>
      <c r="R72" s="202">
        <v>10.39</v>
      </c>
      <c r="S72" s="202">
        <v>6.47</v>
      </c>
      <c r="T72" s="202">
        <v>0</v>
      </c>
      <c r="U72" s="202">
        <v>222.52</v>
      </c>
      <c r="V72" s="202">
        <v>2.89</v>
      </c>
      <c r="W72" s="202">
        <v>11.37</v>
      </c>
      <c r="X72" s="202">
        <v>36.340000000000003</v>
      </c>
      <c r="Y72" s="202">
        <v>0</v>
      </c>
      <c r="Z72">
        <v>0</v>
      </c>
      <c r="AA72" s="202">
        <v>6.68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47.16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68.42</v>
      </c>
      <c r="AQ72" s="202">
        <v>22.1</v>
      </c>
      <c r="AR72" s="202">
        <v>19.84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86.82</v>
      </c>
      <c r="L73" s="202">
        <v>33.76</v>
      </c>
      <c r="M73" s="202">
        <v>0</v>
      </c>
      <c r="N73" s="202">
        <v>29.1</v>
      </c>
      <c r="O73" s="202">
        <v>48.86</v>
      </c>
      <c r="P73" s="202">
        <v>66.790000000000006</v>
      </c>
      <c r="Q73" s="202">
        <v>2.89</v>
      </c>
      <c r="R73" s="202">
        <v>10.39</v>
      </c>
      <c r="S73" s="202">
        <v>3.86</v>
      </c>
      <c r="T73" s="202">
        <v>0</v>
      </c>
      <c r="U73" s="202">
        <v>222.52</v>
      </c>
      <c r="V73" s="202">
        <v>2.89</v>
      </c>
      <c r="W73" s="202">
        <v>11.37</v>
      </c>
      <c r="X73" s="202">
        <v>36.340000000000003</v>
      </c>
      <c r="Y73" s="202">
        <v>0</v>
      </c>
      <c r="Z73">
        <v>0</v>
      </c>
      <c r="AA73" s="202">
        <v>6.68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47.16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68.42</v>
      </c>
      <c r="AQ73" s="202">
        <v>22.1</v>
      </c>
      <c r="AR73" s="202">
        <v>11.71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86.82</v>
      </c>
      <c r="L74" s="202">
        <v>33.76</v>
      </c>
      <c r="M74" s="202">
        <v>0</v>
      </c>
      <c r="N74" s="202">
        <v>29.1</v>
      </c>
      <c r="O74" s="202">
        <v>48.86</v>
      </c>
      <c r="P74" s="202">
        <v>66.790000000000006</v>
      </c>
      <c r="Q74" s="202">
        <v>2.89</v>
      </c>
      <c r="R74" s="202">
        <v>10.39</v>
      </c>
      <c r="S74" s="202">
        <v>3.86</v>
      </c>
      <c r="T74" s="202">
        <v>0</v>
      </c>
      <c r="U74" s="202">
        <v>222.52</v>
      </c>
      <c r="V74" s="202">
        <v>2.89</v>
      </c>
      <c r="W74" s="202">
        <v>11.37</v>
      </c>
      <c r="X74" s="202">
        <v>36.340000000000003</v>
      </c>
      <c r="Y74" s="202">
        <v>0</v>
      </c>
      <c r="Z74">
        <v>0</v>
      </c>
      <c r="AA74" s="202">
        <v>6.68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47.16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68.42</v>
      </c>
      <c r="AQ74" s="202">
        <v>22.1</v>
      </c>
      <c r="AR74" s="202">
        <v>5.65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86.82</v>
      </c>
      <c r="L75" s="202">
        <v>33.76</v>
      </c>
      <c r="M75" s="202">
        <v>0</v>
      </c>
      <c r="N75" s="202">
        <v>29.1</v>
      </c>
      <c r="O75" s="202">
        <v>48.86</v>
      </c>
      <c r="P75" s="202">
        <v>66.790000000000006</v>
      </c>
      <c r="Q75" s="202">
        <v>2.89</v>
      </c>
      <c r="R75" s="202">
        <v>10.39</v>
      </c>
      <c r="S75" s="202">
        <v>3.86</v>
      </c>
      <c r="T75" s="202">
        <v>0</v>
      </c>
      <c r="U75" s="202">
        <v>222.52</v>
      </c>
      <c r="V75" s="202">
        <v>2.89</v>
      </c>
      <c r="W75" s="202">
        <v>11.37</v>
      </c>
      <c r="X75" s="202">
        <v>36.340000000000003</v>
      </c>
      <c r="Y75" s="202">
        <v>0</v>
      </c>
      <c r="Z75">
        <v>0</v>
      </c>
      <c r="AA75" s="202">
        <v>6.68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45.06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68.42</v>
      </c>
      <c r="AQ75" s="202">
        <v>22.1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86.82</v>
      </c>
      <c r="L76" s="202">
        <v>33.76</v>
      </c>
      <c r="M76" s="202">
        <v>0</v>
      </c>
      <c r="N76" s="202">
        <v>29.1</v>
      </c>
      <c r="O76" s="202">
        <v>48.86</v>
      </c>
      <c r="P76" s="202">
        <v>66.790000000000006</v>
      </c>
      <c r="Q76" s="202">
        <v>2.89</v>
      </c>
      <c r="R76" s="202">
        <v>10.39</v>
      </c>
      <c r="S76" s="202">
        <v>3.86</v>
      </c>
      <c r="T76" s="202">
        <v>0</v>
      </c>
      <c r="U76" s="202">
        <v>222.52</v>
      </c>
      <c r="V76" s="202">
        <v>2.89</v>
      </c>
      <c r="W76" s="202">
        <v>11.37</v>
      </c>
      <c r="X76" s="202">
        <v>36.340000000000003</v>
      </c>
      <c r="Y76" s="202">
        <v>0</v>
      </c>
      <c r="Z76">
        <v>0</v>
      </c>
      <c r="AA76" s="202">
        <v>6.68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45.06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68.42</v>
      </c>
      <c r="AQ76" s="202">
        <v>22.1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86.82</v>
      </c>
      <c r="L77" s="202">
        <v>33.76</v>
      </c>
      <c r="M77" s="202">
        <v>0</v>
      </c>
      <c r="N77" s="202">
        <v>29.1</v>
      </c>
      <c r="O77" s="202">
        <v>48.86</v>
      </c>
      <c r="P77" s="202">
        <v>66.790000000000006</v>
      </c>
      <c r="Q77" s="202">
        <v>2.89</v>
      </c>
      <c r="R77" s="202">
        <v>10.39</v>
      </c>
      <c r="S77" s="202">
        <v>3.86</v>
      </c>
      <c r="T77" s="202">
        <v>0</v>
      </c>
      <c r="U77" s="202">
        <v>222.52</v>
      </c>
      <c r="V77" s="202">
        <v>2.4500000000000002</v>
      </c>
      <c r="W77" s="202">
        <v>11.37</v>
      </c>
      <c r="X77" s="202">
        <v>36.340000000000003</v>
      </c>
      <c r="Y77" s="202">
        <v>0</v>
      </c>
      <c r="Z77">
        <v>0</v>
      </c>
      <c r="AA77" s="202">
        <v>6.68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45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68.42</v>
      </c>
      <c r="AQ77" s="202">
        <v>22.1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81.599999999999994</v>
      </c>
      <c r="L78" s="202">
        <v>33.76</v>
      </c>
      <c r="M78" s="202">
        <v>0</v>
      </c>
      <c r="N78" s="202">
        <v>29.1</v>
      </c>
      <c r="O78" s="202">
        <v>48.86</v>
      </c>
      <c r="P78" s="202">
        <v>66.790000000000006</v>
      </c>
      <c r="Q78" s="202">
        <v>2.89</v>
      </c>
      <c r="R78" s="202">
        <v>10.39</v>
      </c>
      <c r="S78" s="202">
        <v>3.86</v>
      </c>
      <c r="T78" s="202">
        <v>0</v>
      </c>
      <c r="U78" s="202">
        <v>222.52</v>
      </c>
      <c r="V78" s="202">
        <v>2.4500000000000002</v>
      </c>
      <c r="W78" s="202">
        <v>11.37</v>
      </c>
      <c r="X78" s="202">
        <v>36.340000000000003</v>
      </c>
      <c r="Y78" s="202">
        <v>0</v>
      </c>
      <c r="Z78">
        <v>0</v>
      </c>
      <c r="AA78" s="202">
        <v>6.68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45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68.42</v>
      </c>
      <c r="AQ78" s="202">
        <v>22.1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86.82</v>
      </c>
      <c r="L79" s="202">
        <v>33.76</v>
      </c>
      <c r="M79" s="202">
        <v>0</v>
      </c>
      <c r="N79" s="202">
        <v>29.1</v>
      </c>
      <c r="O79" s="202">
        <v>48.86</v>
      </c>
      <c r="P79" s="202">
        <v>66.790000000000006</v>
      </c>
      <c r="Q79" s="202">
        <v>2.89</v>
      </c>
      <c r="R79" s="202">
        <v>10.39</v>
      </c>
      <c r="S79" s="202">
        <v>3.86</v>
      </c>
      <c r="T79" s="202">
        <v>0</v>
      </c>
      <c r="U79" s="202">
        <v>222.52</v>
      </c>
      <c r="V79" s="202">
        <v>2.4500000000000002</v>
      </c>
      <c r="W79" s="202">
        <v>11.37</v>
      </c>
      <c r="X79" s="202">
        <v>36.340000000000003</v>
      </c>
      <c r="Y79" s="202">
        <v>0</v>
      </c>
      <c r="Z79">
        <v>0</v>
      </c>
      <c r="AA79" s="202">
        <v>6.68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45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68.42</v>
      </c>
      <c r="AQ79" s="202">
        <v>22.1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86.82</v>
      </c>
      <c r="L80" s="202">
        <v>33.76</v>
      </c>
      <c r="M80" s="202">
        <v>0</v>
      </c>
      <c r="N80" s="202">
        <v>29.1</v>
      </c>
      <c r="O80" s="202">
        <v>48.86</v>
      </c>
      <c r="P80" s="202">
        <v>66.790000000000006</v>
      </c>
      <c r="Q80" s="202">
        <v>2.89</v>
      </c>
      <c r="R80" s="202">
        <v>10.39</v>
      </c>
      <c r="S80" s="202">
        <v>3.86</v>
      </c>
      <c r="T80" s="202">
        <v>0</v>
      </c>
      <c r="U80" s="202">
        <v>222.52</v>
      </c>
      <c r="V80" s="202">
        <v>2.4500000000000002</v>
      </c>
      <c r="W80" s="202">
        <v>11.37</v>
      </c>
      <c r="X80" s="202">
        <v>36.340000000000003</v>
      </c>
      <c r="Y80" s="202">
        <v>0</v>
      </c>
      <c r="Z80">
        <v>0</v>
      </c>
      <c r="AA80" s="202">
        <v>6.68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45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68.42</v>
      </c>
      <c r="AQ80" s="202">
        <v>22.1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86.82</v>
      </c>
      <c r="L81" s="202">
        <v>33.76</v>
      </c>
      <c r="M81" s="202">
        <v>0</v>
      </c>
      <c r="N81" s="202">
        <v>29.1</v>
      </c>
      <c r="O81" s="202">
        <v>48.86</v>
      </c>
      <c r="P81" s="202">
        <v>66.790000000000006</v>
      </c>
      <c r="Q81" s="202">
        <v>2.89</v>
      </c>
      <c r="R81" s="202">
        <v>10.39</v>
      </c>
      <c r="S81" s="202">
        <v>3.86</v>
      </c>
      <c r="T81" s="202">
        <v>0</v>
      </c>
      <c r="U81" s="202">
        <v>222.52</v>
      </c>
      <c r="V81" s="202">
        <v>2.4500000000000002</v>
      </c>
      <c r="W81" s="202">
        <v>11.37</v>
      </c>
      <c r="X81" s="202">
        <v>36.340000000000003</v>
      </c>
      <c r="Y81" s="202">
        <v>0</v>
      </c>
      <c r="Z81">
        <v>0</v>
      </c>
      <c r="AA81" s="202">
        <v>6.68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68.42</v>
      </c>
      <c r="AQ81" s="202">
        <v>22.1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86.82</v>
      </c>
      <c r="L82" s="202">
        <v>33.76</v>
      </c>
      <c r="M82" s="202">
        <v>0</v>
      </c>
      <c r="N82" s="202">
        <v>29.1</v>
      </c>
      <c r="O82" s="202">
        <v>48.86</v>
      </c>
      <c r="P82" s="202">
        <v>66.790000000000006</v>
      </c>
      <c r="Q82" s="202">
        <v>2.89</v>
      </c>
      <c r="R82" s="202">
        <v>10.39</v>
      </c>
      <c r="S82" s="202">
        <v>3.86</v>
      </c>
      <c r="T82" s="202">
        <v>0</v>
      </c>
      <c r="U82" s="202">
        <v>222.52</v>
      </c>
      <c r="V82" s="202">
        <v>2.4500000000000002</v>
      </c>
      <c r="W82" s="202">
        <v>11.37</v>
      </c>
      <c r="X82" s="202">
        <v>36.340000000000003</v>
      </c>
      <c r="Y82" s="202">
        <v>0</v>
      </c>
      <c r="Z82">
        <v>0</v>
      </c>
      <c r="AA82" s="202">
        <v>6.68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68.42</v>
      </c>
      <c r="AQ82" s="202">
        <v>22.1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86.82</v>
      </c>
      <c r="L83" s="202">
        <v>63.27</v>
      </c>
      <c r="M83" s="202">
        <v>0</v>
      </c>
      <c r="N83" s="202">
        <v>29.1</v>
      </c>
      <c r="O83" s="202">
        <v>48.86</v>
      </c>
      <c r="P83" s="202">
        <v>66.790000000000006</v>
      </c>
      <c r="Q83" s="202">
        <v>5.35</v>
      </c>
      <c r="R83" s="202">
        <v>10.39</v>
      </c>
      <c r="S83" s="202">
        <v>6.48</v>
      </c>
      <c r="T83" s="202">
        <v>0</v>
      </c>
      <c r="U83" s="202">
        <v>222.52</v>
      </c>
      <c r="V83" s="202">
        <v>2.4500000000000002</v>
      </c>
      <c r="W83" s="202">
        <v>11.37</v>
      </c>
      <c r="X83" s="202">
        <v>36.340000000000003</v>
      </c>
      <c r="Y83" s="202">
        <v>0</v>
      </c>
      <c r="Z83">
        <v>0</v>
      </c>
      <c r="AA83" s="202">
        <v>6.68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45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68.42</v>
      </c>
      <c r="AQ83" s="202">
        <v>22.1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86.82</v>
      </c>
      <c r="L84" s="202">
        <v>63.28</v>
      </c>
      <c r="M84" s="202">
        <v>0</v>
      </c>
      <c r="N84" s="202">
        <v>29.1</v>
      </c>
      <c r="O84" s="202">
        <v>48.86</v>
      </c>
      <c r="P84" s="202">
        <v>66.790000000000006</v>
      </c>
      <c r="Q84" s="202">
        <v>5.34</v>
      </c>
      <c r="R84" s="202">
        <v>10.39</v>
      </c>
      <c r="S84" s="202">
        <v>6.47</v>
      </c>
      <c r="T84" s="202">
        <v>0</v>
      </c>
      <c r="U84" s="202">
        <v>222.52</v>
      </c>
      <c r="V84" s="202">
        <v>2.4500000000000002</v>
      </c>
      <c r="W84" s="202">
        <v>11.37</v>
      </c>
      <c r="X84" s="202">
        <v>36.340000000000003</v>
      </c>
      <c r="Y84" s="202">
        <v>0</v>
      </c>
      <c r="Z84">
        <v>0</v>
      </c>
      <c r="AA84" s="202">
        <v>6.68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45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68.42</v>
      </c>
      <c r="AQ84" s="202">
        <v>22.1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86.82</v>
      </c>
      <c r="L85" s="202">
        <v>33.76</v>
      </c>
      <c r="M85" s="202">
        <v>0</v>
      </c>
      <c r="N85" s="202">
        <v>29.1</v>
      </c>
      <c r="O85" s="202">
        <v>48.86</v>
      </c>
      <c r="P85" s="202">
        <v>66.790000000000006</v>
      </c>
      <c r="Q85" s="202">
        <v>5.34</v>
      </c>
      <c r="R85" s="202">
        <v>10.39</v>
      </c>
      <c r="S85" s="202">
        <v>6.47</v>
      </c>
      <c r="T85" s="202">
        <v>0</v>
      </c>
      <c r="U85" s="202">
        <v>222.52</v>
      </c>
      <c r="V85" s="202">
        <v>2.4500000000000002</v>
      </c>
      <c r="W85" s="202">
        <v>11.37</v>
      </c>
      <c r="X85" s="202">
        <v>36.340000000000003</v>
      </c>
      <c r="Y85" s="202">
        <v>0</v>
      </c>
      <c r="Z85">
        <v>0</v>
      </c>
      <c r="AA85" s="202">
        <v>7.16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45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68.42</v>
      </c>
      <c r="AQ85" s="202">
        <v>22.1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86.82</v>
      </c>
      <c r="L86" s="202">
        <v>33.76</v>
      </c>
      <c r="M86" s="202">
        <v>0</v>
      </c>
      <c r="N86" s="202">
        <v>29.1</v>
      </c>
      <c r="O86" s="202">
        <v>48.86</v>
      </c>
      <c r="P86" s="202">
        <v>66.790000000000006</v>
      </c>
      <c r="Q86" s="202">
        <v>5.34</v>
      </c>
      <c r="R86" s="202">
        <v>10.39</v>
      </c>
      <c r="S86" s="202">
        <v>6.47</v>
      </c>
      <c r="T86" s="202">
        <v>0</v>
      </c>
      <c r="U86" s="202">
        <v>222.52</v>
      </c>
      <c r="V86" s="202">
        <v>2.4500000000000002</v>
      </c>
      <c r="W86" s="202">
        <v>11.37</v>
      </c>
      <c r="X86" s="202">
        <v>36.340000000000003</v>
      </c>
      <c r="Y86" s="202">
        <v>0</v>
      </c>
      <c r="Z86">
        <v>0</v>
      </c>
      <c r="AA86" s="202">
        <v>7.25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55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68.42</v>
      </c>
      <c r="AQ86" s="202">
        <v>22.1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86.82</v>
      </c>
      <c r="L87" s="202">
        <v>33.76</v>
      </c>
      <c r="M87" s="202">
        <v>0</v>
      </c>
      <c r="N87" s="202">
        <v>29.1</v>
      </c>
      <c r="O87" s="202">
        <v>48.86</v>
      </c>
      <c r="P87" s="202">
        <v>66.790000000000006</v>
      </c>
      <c r="Q87" s="202">
        <v>5.34</v>
      </c>
      <c r="R87" s="202">
        <v>10.39</v>
      </c>
      <c r="S87" s="202">
        <v>6.47</v>
      </c>
      <c r="T87" s="202">
        <v>0</v>
      </c>
      <c r="U87" s="202">
        <v>222.52</v>
      </c>
      <c r="V87" s="202">
        <v>2.4500000000000002</v>
      </c>
      <c r="W87" s="202">
        <v>11.37</v>
      </c>
      <c r="X87" s="202">
        <v>36.340000000000003</v>
      </c>
      <c r="Y87" s="202">
        <v>0</v>
      </c>
      <c r="Z87">
        <v>0</v>
      </c>
      <c r="AA87" s="202">
        <v>7.25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55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68.42</v>
      </c>
      <c r="AQ87" s="202">
        <v>22.1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86.82</v>
      </c>
      <c r="L88" s="202">
        <v>33.76</v>
      </c>
      <c r="M88" s="202">
        <v>0</v>
      </c>
      <c r="N88" s="202">
        <v>29.1</v>
      </c>
      <c r="O88" s="202">
        <v>48.86</v>
      </c>
      <c r="P88" s="202">
        <v>66.790000000000006</v>
      </c>
      <c r="Q88" s="202">
        <v>5.34</v>
      </c>
      <c r="R88" s="202">
        <v>10.39</v>
      </c>
      <c r="S88" s="202">
        <v>6.47</v>
      </c>
      <c r="T88" s="202">
        <v>0</v>
      </c>
      <c r="U88" s="202">
        <v>222.52</v>
      </c>
      <c r="V88" s="202">
        <v>2.4500000000000002</v>
      </c>
      <c r="W88" s="202">
        <v>11.37</v>
      </c>
      <c r="X88" s="202">
        <v>36.340000000000003</v>
      </c>
      <c r="Y88" s="202">
        <v>0</v>
      </c>
      <c r="Z88">
        <v>0</v>
      </c>
      <c r="AA88" s="202">
        <v>7.25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55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68.42</v>
      </c>
      <c r="AQ88" s="202">
        <v>22.1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153.94</v>
      </c>
      <c r="L89" s="202">
        <v>63.08</v>
      </c>
      <c r="M89" s="202">
        <v>0</v>
      </c>
      <c r="N89" s="202">
        <v>29.1</v>
      </c>
      <c r="O89" s="202">
        <v>48.86</v>
      </c>
      <c r="P89" s="202">
        <v>66.790000000000006</v>
      </c>
      <c r="Q89" s="202">
        <v>5.34</v>
      </c>
      <c r="R89" s="202">
        <v>10.39</v>
      </c>
      <c r="S89" s="202">
        <v>6.47</v>
      </c>
      <c r="T89" s="202">
        <v>0</v>
      </c>
      <c r="U89" s="202">
        <v>222.52</v>
      </c>
      <c r="V89" s="202">
        <v>2.4500000000000002</v>
      </c>
      <c r="W89" s="202">
        <v>11.37</v>
      </c>
      <c r="X89" s="202">
        <v>36.340000000000003</v>
      </c>
      <c r="Y89" s="202">
        <v>0</v>
      </c>
      <c r="Z89">
        <v>0</v>
      </c>
      <c r="AA89" s="202">
        <v>7.25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55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68.42</v>
      </c>
      <c r="AQ89" s="202">
        <v>22.1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158.33000000000001</v>
      </c>
      <c r="L90" s="202">
        <v>63.27</v>
      </c>
      <c r="M90" s="202">
        <v>0</v>
      </c>
      <c r="N90" s="202">
        <v>29.1</v>
      </c>
      <c r="O90" s="202">
        <v>48.86</v>
      </c>
      <c r="P90" s="202">
        <v>66.790000000000006</v>
      </c>
      <c r="Q90" s="202">
        <v>5.34</v>
      </c>
      <c r="R90" s="202">
        <v>10.39</v>
      </c>
      <c r="S90" s="202">
        <v>6.47</v>
      </c>
      <c r="T90" s="202">
        <v>0</v>
      </c>
      <c r="U90" s="202">
        <v>222.52</v>
      </c>
      <c r="V90" s="202">
        <v>2.4500000000000002</v>
      </c>
      <c r="W90" s="202">
        <v>11.37</v>
      </c>
      <c r="X90" s="202">
        <v>36.340000000000003</v>
      </c>
      <c r="Y90" s="202">
        <v>0</v>
      </c>
      <c r="Z90">
        <v>0</v>
      </c>
      <c r="AA90" s="202">
        <v>7.25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55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68.42</v>
      </c>
      <c r="AQ90" s="202">
        <v>22.1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158.33000000000001</v>
      </c>
      <c r="L91" s="202">
        <v>63.27</v>
      </c>
      <c r="M91" s="202">
        <v>0</v>
      </c>
      <c r="N91" s="202">
        <v>29.1</v>
      </c>
      <c r="O91" s="202">
        <v>48.86</v>
      </c>
      <c r="P91" s="202">
        <v>66.790000000000006</v>
      </c>
      <c r="Q91" s="202">
        <v>5.34</v>
      </c>
      <c r="R91" s="202">
        <v>10.39</v>
      </c>
      <c r="S91" s="202">
        <v>6.47</v>
      </c>
      <c r="T91" s="202">
        <v>0</v>
      </c>
      <c r="U91" s="202">
        <v>222.52</v>
      </c>
      <c r="V91" s="202">
        <v>2.4500000000000002</v>
      </c>
      <c r="W91" s="202">
        <v>11.37</v>
      </c>
      <c r="X91" s="202">
        <v>36.340000000000003</v>
      </c>
      <c r="Y91" s="202">
        <v>0</v>
      </c>
      <c r="Z91">
        <v>0</v>
      </c>
      <c r="AA91" s="202">
        <v>7.25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55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68.42</v>
      </c>
      <c r="AQ91" s="202">
        <v>22.1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158.33000000000001</v>
      </c>
      <c r="L92" s="202">
        <v>63.27</v>
      </c>
      <c r="M92" s="202">
        <v>0</v>
      </c>
      <c r="N92" s="202">
        <v>29.1</v>
      </c>
      <c r="O92" s="202">
        <v>48.86</v>
      </c>
      <c r="P92" s="202">
        <v>66.790000000000006</v>
      </c>
      <c r="Q92" s="202">
        <v>5.34</v>
      </c>
      <c r="R92" s="202">
        <v>10.39</v>
      </c>
      <c r="S92" s="202">
        <v>6.47</v>
      </c>
      <c r="T92" s="202">
        <v>0</v>
      </c>
      <c r="U92" s="202">
        <v>222.52</v>
      </c>
      <c r="V92" s="202">
        <v>2.4500000000000002</v>
      </c>
      <c r="W92" s="202">
        <v>11.37</v>
      </c>
      <c r="X92" s="202">
        <v>36.340000000000003</v>
      </c>
      <c r="Y92" s="202">
        <v>0</v>
      </c>
      <c r="Z92">
        <v>0</v>
      </c>
      <c r="AA92" s="202">
        <v>7.25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55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68.42</v>
      </c>
      <c r="AQ92" s="202">
        <v>22.1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158.33000000000001</v>
      </c>
      <c r="L93" s="202">
        <v>63.27</v>
      </c>
      <c r="M93" s="202">
        <v>0</v>
      </c>
      <c r="N93" s="202">
        <v>29.1</v>
      </c>
      <c r="O93" s="202">
        <v>48.86</v>
      </c>
      <c r="P93" s="202">
        <v>66.790000000000006</v>
      </c>
      <c r="Q93" s="202">
        <v>5.34</v>
      </c>
      <c r="R93" s="202">
        <v>10.39</v>
      </c>
      <c r="S93" s="202">
        <v>6.47</v>
      </c>
      <c r="T93" s="202">
        <v>0</v>
      </c>
      <c r="U93" s="202">
        <v>222.52</v>
      </c>
      <c r="V93" s="202">
        <v>2.4500000000000002</v>
      </c>
      <c r="W93" s="202">
        <v>11.37</v>
      </c>
      <c r="X93" s="202">
        <v>36.340000000000003</v>
      </c>
      <c r="Y93" s="202">
        <v>0</v>
      </c>
      <c r="Z93">
        <v>0</v>
      </c>
      <c r="AA93" s="202">
        <v>7.25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55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68.42</v>
      </c>
      <c r="AQ93" s="202">
        <v>22.1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158.33000000000001</v>
      </c>
      <c r="L94" s="202">
        <v>63.27</v>
      </c>
      <c r="M94" s="202">
        <v>0</v>
      </c>
      <c r="N94" s="202">
        <v>29.1</v>
      </c>
      <c r="O94" s="202">
        <v>48.86</v>
      </c>
      <c r="P94" s="202">
        <v>66.790000000000006</v>
      </c>
      <c r="Q94" s="202">
        <v>5.34</v>
      </c>
      <c r="R94" s="202">
        <v>10.39</v>
      </c>
      <c r="S94" s="202">
        <v>6.47</v>
      </c>
      <c r="T94" s="202">
        <v>0</v>
      </c>
      <c r="U94" s="202">
        <v>222.52</v>
      </c>
      <c r="V94" s="202">
        <v>2.4500000000000002</v>
      </c>
      <c r="W94" s="202">
        <v>11.37</v>
      </c>
      <c r="X94" s="202">
        <v>36.340000000000003</v>
      </c>
      <c r="Y94" s="202">
        <v>0</v>
      </c>
      <c r="Z94">
        <v>0</v>
      </c>
      <c r="AA94" s="202">
        <v>7.25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55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68.42</v>
      </c>
      <c r="AQ94" s="202">
        <v>22.1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158.32</v>
      </c>
      <c r="L95" s="202">
        <v>63.27</v>
      </c>
      <c r="M95" s="202">
        <v>0</v>
      </c>
      <c r="N95" s="202">
        <v>29.1</v>
      </c>
      <c r="O95" s="202">
        <v>48.86</v>
      </c>
      <c r="P95" s="202">
        <v>66.790000000000006</v>
      </c>
      <c r="Q95" s="202">
        <v>5.34</v>
      </c>
      <c r="R95" s="202">
        <v>10.39</v>
      </c>
      <c r="S95" s="202">
        <v>6.47</v>
      </c>
      <c r="T95" s="202">
        <v>0</v>
      </c>
      <c r="U95" s="202">
        <v>222.52</v>
      </c>
      <c r="V95" s="202">
        <v>2.4500000000000002</v>
      </c>
      <c r="W95" s="202">
        <v>11.37</v>
      </c>
      <c r="X95" s="202">
        <v>36.340000000000003</v>
      </c>
      <c r="Y95" s="202">
        <v>0</v>
      </c>
      <c r="Z95">
        <v>0</v>
      </c>
      <c r="AA95" s="202">
        <v>7.49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55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68.42</v>
      </c>
      <c r="AQ95" s="202">
        <v>22.1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158.32</v>
      </c>
      <c r="L96" s="202">
        <v>63.27</v>
      </c>
      <c r="M96" s="202">
        <v>0</v>
      </c>
      <c r="N96" s="202">
        <v>29.1</v>
      </c>
      <c r="O96" s="202">
        <v>48.86</v>
      </c>
      <c r="P96" s="202">
        <v>66.790000000000006</v>
      </c>
      <c r="Q96" s="202">
        <v>5.34</v>
      </c>
      <c r="R96" s="202">
        <v>10.39</v>
      </c>
      <c r="S96" s="202">
        <v>6.47</v>
      </c>
      <c r="T96" s="202">
        <v>0</v>
      </c>
      <c r="U96" s="202">
        <v>222.52</v>
      </c>
      <c r="V96" s="202">
        <v>2.4500000000000002</v>
      </c>
      <c r="W96" s="202">
        <v>11.37</v>
      </c>
      <c r="X96" s="202">
        <v>36.340000000000003</v>
      </c>
      <c r="Y96" s="202">
        <v>0</v>
      </c>
      <c r="Z96">
        <v>0</v>
      </c>
      <c r="AA96" s="202">
        <v>7.49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55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68.42</v>
      </c>
      <c r="AQ96" s="202">
        <v>22.1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158.32</v>
      </c>
      <c r="L97" s="202">
        <v>63.27</v>
      </c>
      <c r="M97" s="202">
        <v>0</v>
      </c>
      <c r="N97" s="202">
        <v>29.1</v>
      </c>
      <c r="O97" s="202">
        <v>48.86</v>
      </c>
      <c r="P97" s="202">
        <v>66.790000000000006</v>
      </c>
      <c r="Q97" s="202">
        <v>5.34</v>
      </c>
      <c r="R97" s="202">
        <v>10.39</v>
      </c>
      <c r="S97" s="202">
        <v>6.47</v>
      </c>
      <c r="T97" s="202">
        <v>0</v>
      </c>
      <c r="U97" s="202">
        <v>222.52</v>
      </c>
      <c r="V97" s="202">
        <v>2.4500000000000002</v>
      </c>
      <c r="W97" s="202">
        <v>11.37</v>
      </c>
      <c r="X97" s="202">
        <v>36.340000000000003</v>
      </c>
      <c r="Y97" s="202">
        <v>0</v>
      </c>
      <c r="Z97">
        <v>0</v>
      </c>
      <c r="AA97" s="202">
        <v>7.49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55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68.42</v>
      </c>
      <c r="AQ97" s="202">
        <v>22.1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158.32</v>
      </c>
      <c r="L98" s="202">
        <v>63.27</v>
      </c>
      <c r="M98" s="202">
        <v>0</v>
      </c>
      <c r="N98" s="202">
        <v>29.1</v>
      </c>
      <c r="O98" s="202">
        <v>48.86</v>
      </c>
      <c r="P98" s="202">
        <v>66.790000000000006</v>
      </c>
      <c r="Q98" s="202">
        <v>5.34</v>
      </c>
      <c r="R98" s="202">
        <v>10.39</v>
      </c>
      <c r="S98" s="202">
        <v>6.47</v>
      </c>
      <c r="T98" s="202">
        <v>0</v>
      </c>
      <c r="U98" s="202">
        <v>222.52</v>
      </c>
      <c r="V98" s="202">
        <v>2.4500000000000002</v>
      </c>
      <c r="W98" s="202">
        <v>11.37</v>
      </c>
      <c r="X98" s="202">
        <v>36.340000000000003</v>
      </c>
      <c r="Y98" s="202">
        <v>0</v>
      </c>
      <c r="Z98">
        <v>0</v>
      </c>
      <c r="AA98" s="202">
        <v>7.49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55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68.42</v>
      </c>
      <c r="AQ98" s="202">
        <v>22.1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2.4124149999999971</v>
      </c>
      <c r="L99">
        <f t="shared" si="0"/>
        <v>1.010265000000002</v>
      </c>
      <c r="M99">
        <f t="shared" si="0"/>
        <v>0</v>
      </c>
      <c r="N99">
        <f t="shared" si="0"/>
        <v>0.69699749999999894</v>
      </c>
      <c r="O99">
        <f t="shared" si="0"/>
        <v>1.1702975</v>
      </c>
      <c r="P99">
        <f t="shared" si="0"/>
        <v>1.553822499999999</v>
      </c>
      <c r="Q99">
        <f t="shared" si="0"/>
        <v>9.1689999999999772E-2</v>
      </c>
      <c r="R99">
        <f t="shared" si="0"/>
        <v>0.20046999999999993</v>
      </c>
      <c r="S99">
        <f t="shared" si="0"/>
        <v>0.1165250000000003</v>
      </c>
      <c r="T99">
        <f t="shared" si="0"/>
        <v>0</v>
      </c>
      <c r="U99">
        <f t="shared" si="0"/>
        <v>5.3404800000000074</v>
      </c>
      <c r="V99">
        <f t="shared" si="0"/>
        <v>6.5222499999999947E-2</v>
      </c>
      <c r="W99">
        <f t="shared" si="0"/>
        <v>0.24054000000000009</v>
      </c>
      <c r="X99">
        <f t="shared" si="0"/>
        <v>0.76319000000000059</v>
      </c>
      <c r="Y99">
        <f t="shared" si="0"/>
        <v>0</v>
      </c>
      <c r="Z99">
        <f t="shared" si="0"/>
        <v>0</v>
      </c>
      <c r="AA99">
        <f t="shared" si="0"/>
        <v>8.0702500000000038E-2</v>
      </c>
      <c r="AB99">
        <f t="shared" si="0"/>
        <v>3.4130000000000001E-2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1.1600799999999989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1.3955600000000021</v>
      </c>
      <c r="AQ99">
        <f t="shared" si="0"/>
        <v>0.40872249999999988</v>
      </c>
      <c r="AR99">
        <f t="shared" si="0"/>
        <v>0.27783749999999979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5</v>
      </c>
      <c r="L3" s="202">
        <v>561.03</v>
      </c>
      <c r="M3" s="202">
        <v>27.22</v>
      </c>
      <c r="N3" s="202">
        <v>35.14</v>
      </c>
      <c r="O3" s="202">
        <v>0</v>
      </c>
      <c r="P3" s="202">
        <v>32.79</v>
      </c>
      <c r="Q3" s="202">
        <v>6.46</v>
      </c>
      <c r="R3" s="202">
        <v>12.55</v>
      </c>
      <c r="S3" s="202">
        <v>7.81</v>
      </c>
      <c r="T3" s="202">
        <v>0</v>
      </c>
      <c r="U3" s="202">
        <v>120.92</v>
      </c>
      <c r="V3" s="202">
        <v>4.1100000000000003</v>
      </c>
      <c r="W3" s="202">
        <v>13.74</v>
      </c>
      <c r="X3" s="202">
        <v>43.9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69.61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75.2</v>
      </c>
      <c r="AQ3" s="202">
        <v>26.69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5</v>
      </c>
      <c r="L4" s="202">
        <v>561.03</v>
      </c>
      <c r="M4" s="202">
        <v>27.22</v>
      </c>
      <c r="N4" s="202">
        <v>35.14</v>
      </c>
      <c r="O4" s="202">
        <v>0</v>
      </c>
      <c r="P4" s="202">
        <v>34.74</v>
      </c>
      <c r="Q4" s="202">
        <v>6.46</v>
      </c>
      <c r="R4" s="202">
        <v>12.55</v>
      </c>
      <c r="S4" s="202">
        <v>7.81</v>
      </c>
      <c r="T4" s="202">
        <v>0</v>
      </c>
      <c r="U4" s="202">
        <v>120.92</v>
      </c>
      <c r="V4" s="202">
        <v>4.1100000000000003</v>
      </c>
      <c r="W4" s="202">
        <v>13.74</v>
      </c>
      <c r="X4" s="202">
        <v>43.9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69.61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75.2</v>
      </c>
      <c r="AQ4" s="202">
        <v>26.69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5</v>
      </c>
      <c r="L5" s="202">
        <v>561.03</v>
      </c>
      <c r="M5" s="202">
        <v>27.22</v>
      </c>
      <c r="N5" s="202">
        <v>35.14</v>
      </c>
      <c r="O5" s="202">
        <v>0</v>
      </c>
      <c r="P5" s="202">
        <v>35.29</v>
      </c>
      <c r="Q5" s="202">
        <v>6.46</v>
      </c>
      <c r="R5" s="202">
        <v>12.55</v>
      </c>
      <c r="S5" s="202">
        <v>7.81</v>
      </c>
      <c r="T5" s="202">
        <v>0</v>
      </c>
      <c r="U5" s="202">
        <v>120.92</v>
      </c>
      <c r="V5" s="202">
        <v>4.1100000000000003</v>
      </c>
      <c r="W5" s="202">
        <v>13.74</v>
      </c>
      <c r="X5" s="202">
        <v>43.9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69.61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75.2</v>
      </c>
      <c r="AQ5" s="202">
        <v>26.69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5</v>
      </c>
      <c r="L6" s="202">
        <v>561.03</v>
      </c>
      <c r="M6" s="202">
        <v>27.22</v>
      </c>
      <c r="N6" s="202">
        <v>35.14</v>
      </c>
      <c r="O6" s="202">
        <v>0</v>
      </c>
      <c r="P6" s="202">
        <v>35.85</v>
      </c>
      <c r="Q6" s="202">
        <v>6.46</v>
      </c>
      <c r="R6" s="202">
        <v>12.55</v>
      </c>
      <c r="S6" s="202">
        <v>7.81</v>
      </c>
      <c r="T6" s="202">
        <v>0</v>
      </c>
      <c r="U6" s="202">
        <v>120.92</v>
      </c>
      <c r="V6" s="202">
        <v>4.1100000000000003</v>
      </c>
      <c r="W6" s="202">
        <v>13.74</v>
      </c>
      <c r="X6" s="202">
        <v>43.9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69.61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75.2</v>
      </c>
      <c r="AQ6" s="202">
        <v>26.69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5</v>
      </c>
      <c r="L7" s="202">
        <v>561.03</v>
      </c>
      <c r="M7" s="202">
        <v>27.22</v>
      </c>
      <c r="N7" s="202">
        <v>35.14</v>
      </c>
      <c r="O7" s="202">
        <v>0</v>
      </c>
      <c r="P7" s="202">
        <v>36.4</v>
      </c>
      <c r="Q7" s="202">
        <v>6.46</v>
      </c>
      <c r="R7" s="202">
        <v>12.55</v>
      </c>
      <c r="S7" s="202">
        <v>7.81</v>
      </c>
      <c r="T7" s="202">
        <v>0</v>
      </c>
      <c r="U7" s="202">
        <v>120.92</v>
      </c>
      <c r="V7" s="202">
        <v>4.1100000000000003</v>
      </c>
      <c r="W7" s="202">
        <v>13.74</v>
      </c>
      <c r="X7" s="202">
        <v>43.9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69.61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75.2</v>
      </c>
      <c r="AQ7" s="202">
        <v>26.69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5</v>
      </c>
      <c r="L8" s="202">
        <v>561.03</v>
      </c>
      <c r="M8" s="202">
        <v>27.22</v>
      </c>
      <c r="N8" s="202">
        <v>35.14</v>
      </c>
      <c r="O8" s="202">
        <v>0</v>
      </c>
      <c r="P8" s="202">
        <v>36.96</v>
      </c>
      <c r="Q8" s="202">
        <v>6.46</v>
      </c>
      <c r="R8" s="202">
        <v>12.55</v>
      </c>
      <c r="S8" s="202">
        <v>7.81</v>
      </c>
      <c r="T8" s="202">
        <v>0</v>
      </c>
      <c r="U8" s="202">
        <v>120.92</v>
      </c>
      <c r="V8" s="202">
        <v>4.1100000000000003</v>
      </c>
      <c r="W8" s="202">
        <v>13.74</v>
      </c>
      <c r="X8" s="202">
        <v>43.9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69.61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75.2</v>
      </c>
      <c r="AQ8" s="202">
        <v>26.69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5</v>
      </c>
      <c r="L9" s="202">
        <v>561.03</v>
      </c>
      <c r="M9" s="202">
        <v>27.22</v>
      </c>
      <c r="N9" s="202">
        <v>35.14</v>
      </c>
      <c r="O9" s="202">
        <v>0</v>
      </c>
      <c r="P9" s="202">
        <v>37.51</v>
      </c>
      <c r="Q9" s="202">
        <v>6.46</v>
      </c>
      <c r="R9" s="202">
        <v>12.55</v>
      </c>
      <c r="S9" s="202">
        <v>7.81</v>
      </c>
      <c r="T9" s="202">
        <v>0</v>
      </c>
      <c r="U9" s="202">
        <v>120.92</v>
      </c>
      <c r="V9" s="202">
        <v>4.1100000000000003</v>
      </c>
      <c r="W9" s="202">
        <v>13.74</v>
      </c>
      <c r="X9" s="202">
        <v>43.9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69.61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75.2</v>
      </c>
      <c r="AQ9" s="202">
        <v>26.69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8.92</v>
      </c>
      <c r="L10" s="202">
        <v>561.03</v>
      </c>
      <c r="M10" s="202">
        <v>27.22</v>
      </c>
      <c r="N10" s="202">
        <v>35.14</v>
      </c>
      <c r="O10" s="202">
        <v>0</v>
      </c>
      <c r="P10" s="202">
        <v>38.07</v>
      </c>
      <c r="Q10" s="202">
        <v>6.46</v>
      </c>
      <c r="R10" s="202">
        <v>12.55</v>
      </c>
      <c r="S10" s="202">
        <v>7.81</v>
      </c>
      <c r="T10" s="202">
        <v>0</v>
      </c>
      <c r="U10" s="202">
        <v>120.92</v>
      </c>
      <c r="V10" s="202">
        <v>4.1100000000000003</v>
      </c>
      <c r="W10" s="202">
        <v>13.74</v>
      </c>
      <c r="X10" s="202">
        <v>43.9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69.61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75.2</v>
      </c>
      <c r="AQ10" s="202">
        <v>26.69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9.3699999999999992</v>
      </c>
      <c r="L11" s="202">
        <v>561.03</v>
      </c>
      <c r="M11" s="202">
        <v>27.22</v>
      </c>
      <c r="N11" s="202">
        <v>35.14</v>
      </c>
      <c r="O11" s="202">
        <v>0</v>
      </c>
      <c r="P11" s="202">
        <v>38.619999999999997</v>
      </c>
      <c r="Q11" s="202">
        <v>6.46</v>
      </c>
      <c r="R11" s="202">
        <v>12.55</v>
      </c>
      <c r="S11" s="202">
        <v>7.81</v>
      </c>
      <c r="T11" s="202">
        <v>0</v>
      </c>
      <c r="U11" s="202">
        <v>120.92</v>
      </c>
      <c r="V11" s="202">
        <v>4.1100000000000003</v>
      </c>
      <c r="W11" s="202">
        <v>13.74</v>
      </c>
      <c r="X11" s="202">
        <v>43.9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69.61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75.2</v>
      </c>
      <c r="AQ11" s="202">
        <v>26.69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9.0399999999999991</v>
      </c>
      <c r="L12" s="202">
        <v>561.03</v>
      </c>
      <c r="M12" s="202">
        <v>27.22</v>
      </c>
      <c r="N12" s="202">
        <v>35.14</v>
      </c>
      <c r="O12" s="202">
        <v>0</v>
      </c>
      <c r="P12" s="202">
        <v>39.06</v>
      </c>
      <c r="Q12" s="202">
        <v>6.46</v>
      </c>
      <c r="R12" s="202">
        <v>12.55</v>
      </c>
      <c r="S12" s="202">
        <v>7.81</v>
      </c>
      <c r="T12" s="202">
        <v>0</v>
      </c>
      <c r="U12" s="202">
        <v>120.92</v>
      </c>
      <c r="V12" s="202">
        <v>4.1100000000000003</v>
      </c>
      <c r="W12" s="202">
        <v>13.74</v>
      </c>
      <c r="X12" s="202">
        <v>43.9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69.61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75.2</v>
      </c>
      <c r="AQ12" s="202">
        <v>26.69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9.0399999999999991</v>
      </c>
      <c r="L13" s="202">
        <v>561.03</v>
      </c>
      <c r="M13" s="202">
        <v>27.22</v>
      </c>
      <c r="N13" s="202">
        <v>35.14</v>
      </c>
      <c r="O13" s="202">
        <v>0</v>
      </c>
      <c r="P13" s="202">
        <v>39.06</v>
      </c>
      <c r="Q13" s="202">
        <v>6.46</v>
      </c>
      <c r="R13" s="202">
        <v>12.55</v>
      </c>
      <c r="S13" s="202">
        <v>7.81</v>
      </c>
      <c r="T13" s="202">
        <v>0</v>
      </c>
      <c r="U13" s="202">
        <v>120.92</v>
      </c>
      <c r="V13" s="202">
        <v>4.1100000000000003</v>
      </c>
      <c r="W13" s="202">
        <v>13.74</v>
      </c>
      <c r="X13" s="202">
        <v>43.9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69.61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75.2</v>
      </c>
      <c r="AQ13" s="202">
        <v>26.69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9.0399999999999991</v>
      </c>
      <c r="L14" s="202">
        <v>561.03</v>
      </c>
      <c r="M14" s="202">
        <v>27.22</v>
      </c>
      <c r="N14" s="202">
        <v>35.14</v>
      </c>
      <c r="O14" s="202">
        <v>0</v>
      </c>
      <c r="P14" s="202">
        <v>39.06</v>
      </c>
      <c r="Q14" s="202">
        <v>6.46</v>
      </c>
      <c r="R14" s="202">
        <v>12.55</v>
      </c>
      <c r="S14" s="202">
        <v>7.81</v>
      </c>
      <c r="T14" s="202">
        <v>0</v>
      </c>
      <c r="U14" s="202">
        <v>120.92</v>
      </c>
      <c r="V14" s="202">
        <v>4.1100000000000003</v>
      </c>
      <c r="W14" s="202">
        <v>13.74</v>
      </c>
      <c r="X14" s="202">
        <v>43.9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69.61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75.2</v>
      </c>
      <c r="AQ14" s="202">
        <v>26.69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4.97</v>
      </c>
      <c r="L15" s="202">
        <v>482.35</v>
      </c>
      <c r="M15" s="202">
        <v>27.22</v>
      </c>
      <c r="N15" s="202">
        <v>35.14</v>
      </c>
      <c r="O15" s="202">
        <v>0</v>
      </c>
      <c r="P15" s="202">
        <v>39.06</v>
      </c>
      <c r="Q15" s="202">
        <v>6.46</v>
      </c>
      <c r="R15" s="202">
        <v>12.55</v>
      </c>
      <c r="S15" s="202">
        <v>7.81</v>
      </c>
      <c r="T15" s="202">
        <v>0</v>
      </c>
      <c r="U15" s="202">
        <v>120.92</v>
      </c>
      <c r="V15" s="202">
        <v>4.1100000000000003</v>
      </c>
      <c r="W15" s="202">
        <v>13.74</v>
      </c>
      <c r="X15" s="202">
        <v>43.9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56.99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75.2</v>
      </c>
      <c r="AQ15" s="202">
        <v>26.69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4.97</v>
      </c>
      <c r="L16" s="202">
        <v>405.17</v>
      </c>
      <c r="M16" s="202">
        <v>27.22</v>
      </c>
      <c r="N16" s="202">
        <v>35.14</v>
      </c>
      <c r="O16" s="202">
        <v>0</v>
      </c>
      <c r="P16" s="202">
        <v>39.06</v>
      </c>
      <c r="Q16" s="202">
        <v>3.56</v>
      </c>
      <c r="R16" s="202">
        <v>10.4</v>
      </c>
      <c r="S16" s="202">
        <v>4.3</v>
      </c>
      <c r="T16" s="202">
        <v>0</v>
      </c>
      <c r="U16" s="202">
        <v>120.92</v>
      </c>
      <c r="V16" s="202">
        <v>4.1100000000000003</v>
      </c>
      <c r="W16" s="202">
        <v>13.74</v>
      </c>
      <c r="X16" s="202">
        <v>43.9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56.99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38.590000000000003</v>
      </c>
      <c r="AQ16" s="202">
        <v>7.72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4.97</v>
      </c>
      <c r="L17" s="202">
        <v>327.99</v>
      </c>
      <c r="M17" s="202">
        <v>27.22</v>
      </c>
      <c r="N17" s="202">
        <v>35.14</v>
      </c>
      <c r="O17" s="202">
        <v>0</v>
      </c>
      <c r="P17" s="202">
        <v>39.06</v>
      </c>
      <c r="Q17" s="202">
        <v>6.46</v>
      </c>
      <c r="R17" s="202">
        <v>12.55</v>
      </c>
      <c r="S17" s="202">
        <v>6.68</v>
      </c>
      <c r="T17" s="202">
        <v>0</v>
      </c>
      <c r="U17" s="202">
        <v>120.92</v>
      </c>
      <c r="V17" s="202">
        <v>4.1100000000000003</v>
      </c>
      <c r="W17" s="202">
        <v>13.74</v>
      </c>
      <c r="X17" s="202">
        <v>43.9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56.99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75.2</v>
      </c>
      <c r="AQ17" s="202">
        <v>26.69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4.97</v>
      </c>
      <c r="L18" s="202">
        <v>308.7</v>
      </c>
      <c r="M18" s="202">
        <v>27.22</v>
      </c>
      <c r="N18" s="202">
        <v>35.14</v>
      </c>
      <c r="O18" s="202">
        <v>0</v>
      </c>
      <c r="P18" s="202">
        <v>39.06</v>
      </c>
      <c r="Q18" s="202">
        <v>6.46</v>
      </c>
      <c r="R18" s="202">
        <v>12.55</v>
      </c>
      <c r="S18" s="202">
        <v>7.81</v>
      </c>
      <c r="T18" s="202">
        <v>0</v>
      </c>
      <c r="U18" s="202">
        <v>120.92</v>
      </c>
      <c r="V18" s="202">
        <v>4.1100000000000003</v>
      </c>
      <c r="W18" s="202">
        <v>13.74</v>
      </c>
      <c r="X18" s="202">
        <v>43.9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56.99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75.2</v>
      </c>
      <c r="AQ18" s="202">
        <v>26.69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4.97</v>
      </c>
      <c r="L19" s="202">
        <v>308.7</v>
      </c>
      <c r="M19" s="202">
        <v>27.22</v>
      </c>
      <c r="N19" s="202">
        <v>35.14</v>
      </c>
      <c r="O19" s="202">
        <v>0</v>
      </c>
      <c r="P19" s="202">
        <v>39.06</v>
      </c>
      <c r="Q19" s="202">
        <v>6.46</v>
      </c>
      <c r="R19" s="202">
        <v>12.55</v>
      </c>
      <c r="S19" s="202">
        <v>7.81</v>
      </c>
      <c r="T19" s="202">
        <v>0</v>
      </c>
      <c r="U19" s="202">
        <v>120.92</v>
      </c>
      <c r="V19" s="202">
        <v>4.1100000000000003</v>
      </c>
      <c r="W19" s="202">
        <v>13.74</v>
      </c>
      <c r="X19" s="202">
        <v>43.9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56.99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75.2</v>
      </c>
      <c r="AQ19" s="202">
        <v>26.7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4.97</v>
      </c>
      <c r="L20" s="202">
        <v>308.7</v>
      </c>
      <c r="M20" s="202">
        <v>27.22</v>
      </c>
      <c r="N20" s="202">
        <v>35.14</v>
      </c>
      <c r="O20" s="202">
        <v>0</v>
      </c>
      <c r="P20" s="202">
        <v>39.06</v>
      </c>
      <c r="Q20" s="202">
        <v>6.46</v>
      </c>
      <c r="R20" s="202">
        <v>12.55</v>
      </c>
      <c r="S20" s="202">
        <v>7.81</v>
      </c>
      <c r="T20" s="202">
        <v>0</v>
      </c>
      <c r="U20" s="202">
        <v>120.92</v>
      </c>
      <c r="V20" s="202">
        <v>4.1100000000000003</v>
      </c>
      <c r="W20" s="202">
        <v>13.74</v>
      </c>
      <c r="X20" s="202">
        <v>43.9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56.99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75.2</v>
      </c>
      <c r="AQ20" s="202">
        <v>26.7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4.97</v>
      </c>
      <c r="L21" s="202">
        <v>308.7</v>
      </c>
      <c r="M21" s="202">
        <v>27.22</v>
      </c>
      <c r="N21" s="202">
        <v>35.14</v>
      </c>
      <c r="O21" s="202">
        <v>0</v>
      </c>
      <c r="P21" s="202">
        <v>39.06</v>
      </c>
      <c r="Q21" s="202">
        <v>6.46</v>
      </c>
      <c r="R21" s="202">
        <v>12.55</v>
      </c>
      <c r="S21" s="202">
        <v>7.81</v>
      </c>
      <c r="T21" s="202">
        <v>0</v>
      </c>
      <c r="U21" s="202">
        <v>120.92</v>
      </c>
      <c r="V21" s="202">
        <v>4.1100000000000003</v>
      </c>
      <c r="W21" s="202">
        <v>13.74</v>
      </c>
      <c r="X21" s="202">
        <v>43.9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56.99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75.2</v>
      </c>
      <c r="AQ21" s="202">
        <v>26.7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4.97</v>
      </c>
      <c r="L22" s="202">
        <v>308.7</v>
      </c>
      <c r="M22" s="202">
        <v>27.22</v>
      </c>
      <c r="N22" s="202">
        <v>35.14</v>
      </c>
      <c r="O22" s="202">
        <v>0</v>
      </c>
      <c r="P22" s="202">
        <v>39.06</v>
      </c>
      <c r="Q22" s="202">
        <v>6.46</v>
      </c>
      <c r="R22" s="202">
        <v>12.55</v>
      </c>
      <c r="S22" s="202">
        <v>7.81</v>
      </c>
      <c r="T22" s="202">
        <v>0</v>
      </c>
      <c r="U22" s="202">
        <v>120.92</v>
      </c>
      <c r="V22" s="202">
        <v>4.1100000000000003</v>
      </c>
      <c r="W22" s="202">
        <v>13.74</v>
      </c>
      <c r="X22" s="202">
        <v>43.9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56.99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75.2</v>
      </c>
      <c r="AQ22" s="202">
        <v>26.7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4.97</v>
      </c>
      <c r="L23" s="202">
        <v>308.7</v>
      </c>
      <c r="M23" s="202">
        <v>27.22</v>
      </c>
      <c r="N23" s="202">
        <v>35.14</v>
      </c>
      <c r="O23" s="202">
        <v>0</v>
      </c>
      <c r="P23" s="202">
        <v>39.06</v>
      </c>
      <c r="Q23" s="202">
        <v>6.46</v>
      </c>
      <c r="R23" s="202">
        <v>12.55</v>
      </c>
      <c r="S23" s="202">
        <v>7.81</v>
      </c>
      <c r="T23" s="202">
        <v>0</v>
      </c>
      <c r="U23" s="202">
        <v>120.92</v>
      </c>
      <c r="V23" s="202">
        <v>4.1100000000000003</v>
      </c>
      <c r="W23" s="202">
        <v>13.74</v>
      </c>
      <c r="X23" s="202">
        <v>43.9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54.46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75.2</v>
      </c>
      <c r="AQ23" s="202">
        <v>26.94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4.97</v>
      </c>
      <c r="L24" s="202">
        <v>327.99</v>
      </c>
      <c r="M24" s="202">
        <v>27.22</v>
      </c>
      <c r="N24" s="202">
        <v>35.14</v>
      </c>
      <c r="O24" s="202">
        <v>0</v>
      </c>
      <c r="P24" s="202">
        <v>39.06</v>
      </c>
      <c r="Q24" s="202">
        <v>6.46</v>
      </c>
      <c r="R24" s="202">
        <v>12.55</v>
      </c>
      <c r="S24" s="202">
        <v>7.81</v>
      </c>
      <c r="T24" s="202">
        <v>0</v>
      </c>
      <c r="U24" s="202">
        <v>120.92</v>
      </c>
      <c r="V24" s="202">
        <v>4.1100000000000003</v>
      </c>
      <c r="W24" s="202">
        <v>13.74</v>
      </c>
      <c r="X24" s="202">
        <v>43.9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54.46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75.2</v>
      </c>
      <c r="AQ24" s="202">
        <v>26.94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4.97</v>
      </c>
      <c r="L25" s="202">
        <v>405.17</v>
      </c>
      <c r="M25" s="202">
        <v>27.22</v>
      </c>
      <c r="N25" s="202">
        <v>35.14</v>
      </c>
      <c r="O25" s="202">
        <v>0</v>
      </c>
      <c r="P25" s="202">
        <v>39.06</v>
      </c>
      <c r="Q25" s="202">
        <v>4.4800000000000004</v>
      </c>
      <c r="R25" s="202">
        <v>9.07</v>
      </c>
      <c r="S25" s="202">
        <v>5.01</v>
      </c>
      <c r="T25" s="202">
        <v>0</v>
      </c>
      <c r="U25" s="202">
        <v>120.92</v>
      </c>
      <c r="V25" s="202">
        <v>4.1100000000000003</v>
      </c>
      <c r="W25" s="202">
        <v>13.74</v>
      </c>
      <c r="X25" s="202">
        <v>43.9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54.46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38.590000000000003</v>
      </c>
      <c r="AQ25" s="202">
        <v>11.28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4.97</v>
      </c>
      <c r="L26" s="202">
        <v>482.35</v>
      </c>
      <c r="M26" s="202">
        <v>27.22</v>
      </c>
      <c r="N26" s="202">
        <v>35.14</v>
      </c>
      <c r="O26" s="202">
        <v>0</v>
      </c>
      <c r="P26" s="202">
        <v>39.06</v>
      </c>
      <c r="Q26" s="202">
        <v>3.82</v>
      </c>
      <c r="R26" s="202">
        <v>7</v>
      </c>
      <c r="S26" s="202">
        <v>4.3</v>
      </c>
      <c r="T26" s="202">
        <v>0</v>
      </c>
      <c r="U26" s="202">
        <v>120.92</v>
      </c>
      <c r="V26" s="202">
        <v>3.38</v>
      </c>
      <c r="W26" s="202">
        <v>7.55</v>
      </c>
      <c r="X26" s="202">
        <v>24.15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54.46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38.590000000000003</v>
      </c>
      <c r="AQ26" s="202">
        <v>7.72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5.1100000000000003</v>
      </c>
      <c r="L27" s="202">
        <v>561.03</v>
      </c>
      <c r="M27" s="202">
        <v>27.22</v>
      </c>
      <c r="N27" s="202">
        <v>35.14</v>
      </c>
      <c r="O27" s="202">
        <v>0</v>
      </c>
      <c r="P27" s="202">
        <v>40.17</v>
      </c>
      <c r="Q27" s="202">
        <v>6.46</v>
      </c>
      <c r="R27" s="202">
        <v>11.64</v>
      </c>
      <c r="S27" s="202">
        <v>7.81</v>
      </c>
      <c r="T27" s="202">
        <v>0</v>
      </c>
      <c r="U27" s="202">
        <v>120.92</v>
      </c>
      <c r="V27" s="202">
        <v>4.1100000000000003</v>
      </c>
      <c r="W27" s="202">
        <v>13.74</v>
      </c>
      <c r="X27" s="202">
        <v>43.9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54.46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75.2</v>
      </c>
      <c r="AQ27" s="202">
        <v>26.69</v>
      </c>
      <c r="AR27" s="202">
        <v>1.97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5.1100000000000003</v>
      </c>
      <c r="L28" s="202">
        <v>561.03</v>
      </c>
      <c r="M28" s="202">
        <v>27.22</v>
      </c>
      <c r="N28" s="202">
        <v>35.14</v>
      </c>
      <c r="O28" s="202">
        <v>0</v>
      </c>
      <c r="P28" s="202">
        <v>40.17</v>
      </c>
      <c r="Q28" s="202">
        <v>6.46</v>
      </c>
      <c r="R28" s="202">
        <v>12.55</v>
      </c>
      <c r="S28" s="202">
        <v>7.81</v>
      </c>
      <c r="T28" s="202">
        <v>0</v>
      </c>
      <c r="U28" s="202">
        <v>120.92</v>
      </c>
      <c r="V28" s="202">
        <v>4.1100000000000003</v>
      </c>
      <c r="W28" s="202">
        <v>13.74</v>
      </c>
      <c r="X28" s="202">
        <v>43.9</v>
      </c>
      <c r="Y28" s="202">
        <v>0</v>
      </c>
      <c r="Z28">
        <v>0</v>
      </c>
      <c r="AA28" s="202">
        <v>0</v>
      </c>
      <c r="AB28" s="202">
        <v>0.93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54.46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75.2</v>
      </c>
      <c r="AQ28" s="202">
        <v>26.69</v>
      </c>
      <c r="AR28" s="202">
        <v>4.53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5.1100000000000003</v>
      </c>
      <c r="L29" s="202">
        <v>552.69000000000005</v>
      </c>
      <c r="M29" s="202">
        <v>27.22</v>
      </c>
      <c r="N29" s="202">
        <v>35.14</v>
      </c>
      <c r="O29" s="202">
        <v>0</v>
      </c>
      <c r="P29" s="202">
        <v>40.17</v>
      </c>
      <c r="Q29" s="202">
        <v>6.46</v>
      </c>
      <c r="R29" s="202">
        <v>12.55</v>
      </c>
      <c r="S29" s="202">
        <v>7.81</v>
      </c>
      <c r="T29" s="202">
        <v>0</v>
      </c>
      <c r="U29" s="202">
        <v>120.92</v>
      </c>
      <c r="V29" s="202">
        <v>4.1100000000000003</v>
      </c>
      <c r="W29" s="202">
        <v>13.74</v>
      </c>
      <c r="X29" s="202">
        <v>43.9</v>
      </c>
      <c r="Y29" s="202">
        <v>0</v>
      </c>
      <c r="Z29">
        <v>0</v>
      </c>
      <c r="AA29" s="202">
        <v>0</v>
      </c>
      <c r="AB29" s="202">
        <v>8.1999999999999993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54.46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75.2</v>
      </c>
      <c r="AQ29" s="202">
        <v>26.69</v>
      </c>
      <c r="AR29" s="202">
        <v>10.11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5.1100000000000003</v>
      </c>
      <c r="L30" s="202">
        <v>552.69000000000005</v>
      </c>
      <c r="M30" s="202">
        <v>27.22</v>
      </c>
      <c r="N30" s="202">
        <v>35.14</v>
      </c>
      <c r="O30" s="202">
        <v>0</v>
      </c>
      <c r="P30" s="202">
        <v>40.17</v>
      </c>
      <c r="Q30" s="202">
        <v>6.46</v>
      </c>
      <c r="R30" s="202">
        <v>12.55</v>
      </c>
      <c r="S30" s="202">
        <v>7.81</v>
      </c>
      <c r="T30" s="202">
        <v>0</v>
      </c>
      <c r="U30" s="202">
        <v>120.92</v>
      </c>
      <c r="V30" s="202">
        <v>4.1100000000000003</v>
      </c>
      <c r="W30" s="202">
        <v>13.74</v>
      </c>
      <c r="X30" s="202">
        <v>43.9</v>
      </c>
      <c r="Y30" s="202">
        <v>0</v>
      </c>
      <c r="Z30">
        <v>0</v>
      </c>
      <c r="AA30" s="202">
        <v>0</v>
      </c>
      <c r="AB30" s="202">
        <v>8.1999999999999993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54.46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75.2</v>
      </c>
      <c r="AQ30" s="202">
        <v>26.69</v>
      </c>
      <c r="AR30" s="202">
        <v>15.53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5.1100000000000003</v>
      </c>
      <c r="L31" s="202">
        <v>463.78</v>
      </c>
      <c r="M31" s="202">
        <v>27.22</v>
      </c>
      <c r="N31" s="202">
        <v>35.14</v>
      </c>
      <c r="O31" s="202">
        <v>0</v>
      </c>
      <c r="P31" s="202">
        <v>40.17</v>
      </c>
      <c r="Q31" s="202">
        <v>6.46</v>
      </c>
      <c r="R31" s="202">
        <v>12.55</v>
      </c>
      <c r="S31" s="202">
        <v>7.81</v>
      </c>
      <c r="T31" s="202">
        <v>0</v>
      </c>
      <c r="U31" s="202">
        <v>120.92</v>
      </c>
      <c r="V31" s="202">
        <v>4.1100000000000003</v>
      </c>
      <c r="W31" s="202">
        <v>13.74</v>
      </c>
      <c r="X31" s="202">
        <v>43.9</v>
      </c>
      <c r="Y31" s="202">
        <v>0</v>
      </c>
      <c r="Z31">
        <v>0</v>
      </c>
      <c r="AA31" s="202">
        <v>0</v>
      </c>
      <c r="AB31" s="202">
        <v>8.1999999999999993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54.46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75.2</v>
      </c>
      <c r="AQ31" s="202">
        <v>26.69</v>
      </c>
      <c r="AR31" s="202">
        <v>19.2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5.1100000000000003</v>
      </c>
      <c r="L32" s="202">
        <v>371.81</v>
      </c>
      <c r="M32" s="202">
        <v>27.22</v>
      </c>
      <c r="N32" s="202">
        <v>35.14</v>
      </c>
      <c r="O32" s="202">
        <v>0</v>
      </c>
      <c r="P32" s="202">
        <v>40.17</v>
      </c>
      <c r="Q32" s="202">
        <v>3.55</v>
      </c>
      <c r="R32" s="202">
        <v>6.95</v>
      </c>
      <c r="S32" s="202">
        <v>4.34</v>
      </c>
      <c r="T32" s="202">
        <v>0</v>
      </c>
      <c r="U32" s="202">
        <v>120.92</v>
      </c>
      <c r="V32" s="202">
        <v>3.38</v>
      </c>
      <c r="W32" s="202">
        <v>13.74</v>
      </c>
      <c r="X32" s="202">
        <v>43.9</v>
      </c>
      <c r="Y32" s="202">
        <v>0</v>
      </c>
      <c r="Z32">
        <v>0</v>
      </c>
      <c r="AA32" s="202">
        <v>0</v>
      </c>
      <c r="AB32" s="202">
        <v>8.1999999999999993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54.46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38.590000000000003</v>
      </c>
      <c r="AQ32" s="202">
        <v>7.72</v>
      </c>
      <c r="AR32" s="202">
        <v>19.2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5.1100000000000003</v>
      </c>
      <c r="L33" s="202">
        <v>310.2</v>
      </c>
      <c r="M33" s="202">
        <v>27.22</v>
      </c>
      <c r="N33" s="202">
        <v>35.14</v>
      </c>
      <c r="O33" s="202">
        <v>0</v>
      </c>
      <c r="P33" s="202">
        <v>40.17</v>
      </c>
      <c r="Q33" s="202">
        <v>3.55</v>
      </c>
      <c r="R33" s="202">
        <v>6.95</v>
      </c>
      <c r="S33" s="202">
        <v>4.34</v>
      </c>
      <c r="T33" s="202">
        <v>0</v>
      </c>
      <c r="U33" s="202">
        <v>120.92</v>
      </c>
      <c r="V33" s="202">
        <v>4.1100000000000003</v>
      </c>
      <c r="W33" s="202">
        <v>13.74</v>
      </c>
      <c r="X33" s="202">
        <v>43.89</v>
      </c>
      <c r="Y33" s="202">
        <v>0</v>
      </c>
      <c r="Z33">
        <v>0</v>
      </c>
      <c r="AA33" s="202">
        <v>0</v>
      </c>
      <c r="AB33" s="202">
        <v>8.1999999999999993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54.46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41.25</v>
      </c>
      <c r="AQ33" s="202">
        <v>7.72</v>
      </c>
      <c r="AR33" s="202">
        <v>20.2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5.1100000000000003</v>
      </c>
      <c r="L34" s="202">
        <v>310.2</v>
      </c>
      <c r="M34" s="202">
        <v>27.22</v>
      </c>
      <c r="N34" s="202">
        <v>35.14</v>
      </c>
      <c r="O34" s="202">
        <v>0</v>
      </c>
      <c r="P34" s="202">
        <v>40.17</v>
      </c>
      <c r="Q34" s="202">
        <v>3.55</v>
      </c>
      <c r="R34" s="202">
        <v>6.95</v>
      </c>
      <c r="S34" s="202">
        <v>4.34</v>
      </c>
      <c r="T34" s="202">
        <v>0</v>
      </c>
      <c r="U34" s="202">
        <v>120.92</v>
      </c>
      <c r="V34" s="202">
        <v>4.1100000000000003</v>
      </c>
      <c r="W34" s="202">
        <v>13.74</v>
      </c>
      <c r="X34" s="202">
        <v>43.89</v>
      </c>
      <c r="Y34" s="202">
        <v>0</v>
      </c>
      <c r="Z34">
        <v>0</v>
      </c>
      <c r="AA34" s="202">
        <v>0</v>
      </c>
      <c r="AB34" s="202">
        <v>7.88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54.46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19.29</v>
      </c>
      <c r="AQ34" s="202">
        <v>7.72</v>
      </c>
      <c r="AR34" s="202">
        <v>20.2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5.1100000000000003</v>
      </c>
      <c r="L35" s="202">
        <v>310.2</v>
      </c>
      <c r="M35" s="202">
        <v>27.22</v>
      </c>
      <c r="N35" s="202">
        <v>35.14</v>
      </c>
      <c r="O35" s="202">
        <v>0</v>
      </c>
      <c r="P35" s="202">
        <v>40.17</v>
      </c>
      <c r="Q35" s="202">
        <v>3.55</v>
      </c>
      <c r="R35" s="202">
        <v>6.95</v>
      </c>
      <c r="S35" s="202">
        <v>4.34</v>
      </c>
      <c r="T35" s="202">
        <v>0</v>
      </c>
      <c r="U35" s="202">
        <v>120.92</v>
      </c>
      <c r="V35" s="202">
        <v>4.1100000000000003</v>
      </c>
      <c r="W35" s="202">
        <v>13.74</v>
      </c>
      <c r="X35" s="202">
        <v>43.9</v>
      </c>
      <c r="Y35" s="202">
        <v>0</v>
      </c>
      <c r="Z35">
        <v>0</v>
      </c>
      <c r="AA35" s="202">
        <v>0</v>
      </c>
      <c r="AB35" s="202">
        <v>7.88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54.46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19.29</v>
      </c>
      <c r="AQ35" s="202">
        <v>7.72</v>
      </c>
      <c r="AR35" s="202">
        <v>20.2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5.1100000000000003</v>
      </c>
      <c r="L36" s="202">
        <v>310.2</v>
      </c>
      <c r="M36" s="202">
        <v>27.22</v>
      </c>
      <c r="N36" s="202">
        <v>35.14</v>
      </c>
      <c r="O36" s="202">
        <v>0</v>
      </c>
      <c r="P36" s="202">
        <v>40.17</v>
      </c>
      <c r="Q36" s="202">
        <v>3.55</v>
      </c>
      <c r="R36" s="202">
        <v>6.95</v>
      </c>
      <c r="S36" s="202">
        <v>4.34</v>
      </c>
      <c r="T36" s="202">
        <v>0</v>
      </c>
      <c r="U36" s="202">
        <v>120.92</v>
      </c>
      <c r="V36" s="202">
        <v>4.1100000000000003</v>
      </c>
      <c r="W36" s="202">
        <v>13.74</v>
      </c>
      <c r="X36" s="202">
        <v>43.9</v>
      </c>
      <c r="Y36" s="202">
        <v>0</v>
      </c>
      <c r="Z36">
        <v>0</v>
      </c>
      <c r="AA36" s="202">
        <v>0</v>
      </c>
      <c r="AB36" s="202">
        <v>7.88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54.46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19.29</v>
      </c>
      <c r="AQ36" s="202">
        <v>7.72</v>
      </c>
      <c r="AR36" s="202">
        <v>22.2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5.1100000000000003</v>
      </c>
      <c r="L37" s="202">
        <v>310.2</v>
      </c>
      <c r="M37" s="202">
        <v>27.23</v>
      </c>
      <c r="N37" s="202">
        <v>35.14</v>
      </c>
      <c r="O37" s="202">
        <v>0</v>
      </c>
      <c r="P37" s="202">
        <v>40.17</v>
      </c>
      <c r="Q37" s="202">
        <v>3.55</v>
      </c>
      <c r="R37" s="202">
        <v>6.94</v>
      </c>
      <c r="S37" s="202">
        <v>4.34</v>
      </c>
      <c r="T37" s="202">
        <v>0</v>
      </c>
      <c r="U37" s="202">
        <v>120.92</v>
      </c>
      <c r="V37" s="202">
        <v>4.1100000000000003</v>
      </c>
      <c r="W37" s="202">
        <v>13.74</v>
      </c>
      <c r="X37" s="202">
        <v>43.89</v>
      </c>
      <c r="Y37" s="202">
        <v>0</v>
      </c>
      <c r="Z37">
        <v>0</v>
      </c>
      <c r="AA37" s="202">
        <v>0</v>
      </c>
      <c r="AB37" s="202">
        <v>7.88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56.99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19.29</v>
      </c>
      <c r="AQ37" s="202">
        <v>7.72</v>
      </c>
      <c r="AR37" s="202">
        <v>22.2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5.1100000000000003</v>
      </c>
      <c r="L38" s="202">
        <v>310.2</v>
      </c>
      <c r="M38" s="202">
        <v>27.23</v>
      </c>
      <c r="N38" s="202">
        <v>35.14</v>
      </c>
      <c r="O38" s="202">
        <v>0</v>
      </c>
      <c r="P38" s="202">
        <v>40.17</v>
      </c>
      <c r="Q38" s="202">
        <v>3.55</v>
      </c>
      <c r="R38" s="202">
        <v>6.94</v>
      </c>
      <c r="S38" s="202">
        <v>4.34</v>
      </c>
      <c r="T38" s="202">
        <v>0</v>
      </c>
      <c r="U38" s="202">
        <v>120.92</v>
      </c>
      <c r="V38" s="202">
        <v>4.1100000000000003</v>
      </c>
      <c r="W38" s="202">
        <v>13.74</v>
      </c>
      <c r="X38" s="202">
        <v>43.89</v>
      </c>
      <c r="Y38" s="202">
        <v>0</v>
      </c>
      <c r="Z38">
        <v>0</v>
      </c>
      <c r="AA38" s="202">
        <v>0</v>
      </c>
      <c r="AB38" s="202">
        <v>7.88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56.99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19.29</v>
      </c>
      <c r="AQ38" s="202">
        <v>7.72</v>
      </c>
      <c r="AR38" s="202">
        <v>22.2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5.1100000000000003</v>
      </c>
      <c r="L39" s="202">
        <v>310.2</v>
      </c>
      <c r="M39" s="202">
        <v>27.23</v>
      </c>
      <c r="N39" s="202">
        <v>35.14</v>
      </c>
      <c r="O39" s="202">
        <v>0</v>
      </c>
      <c r="P39" s="202">
        <v>40.17</v>
      </c>
      <c r="Q39" s="202">
        <v>3.55</v>
      </c>
      <c r="R39" s="202">
        <v>6.94</v>
      </c>
      <c r="S39" s="202">
        <v>4.34</v>
      </c>
      <c r="T39" s="202">
        <v>0</v>
      </c>
      <c r="U39" s="202">
        <v>120.92</v>
      </c>
      <c r="V39" s="202">
        <v>3.38</v>
      </c>
      <c r="W39" s="202">
        <v>7.55</v>
      </c>
      <c r="X39" s="202">
        <v>24.15</v>
      </c>
      <c r="Y39" s="202">
        <v>0</v>
      </c>
      <c r="Z39">
        <v>0</v>
      </c>
      <c r="AA39" s="202">
        <v>0</v>
      </c>
      <c r="AB39" s="202">
        <v>7.88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56.99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19.29</v>
      </c>
      <c r="AQ39" s="202">
        <v>7.72</v>
      </c>
      <c r="AR39" s="202">
        <v>22.2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5.1100000000000003</v>
      </c>
      <c r="L40" s="202">
        <v>310.2</v>
      </c>
      <c r="M40" s="202">
        <v>27.23</v>
      </c>
      <c r="N40" s="202">
        <v>35.14</v>
      </c>
      <c r="O40" s="202">
        <v>0</v>
      </c>
      <c r="P40" s="202">
        <v>40.17</v>
      </c>
      <c r="Q40" s="202">
        <v>3.55</v>
      </c>
      <c r="R40" s="202">
        <v>6.94</v>
      </c>
      <c r="S40" s="202">
        <v>4.34</v>
      </c>
      <c r="T40" s="202">
        <v>0</v>
      </c>
      <c r="U40" s="202">
        <v>120.92</v>
      </c>
      <c r="V40" s="202">
        <v>3.38</v>
      </c>
      <c r="W40" s="202">
        <v>7.55</v>
      </c>
      <c r="X40" s="202">
        <v>24.15</v>
      </c>
      <c r="Y40" s="202">
        <v>0</v>
      </c>
      <c r="Z40">
        <v>0</v>
      </c>
      <c r="AA40" s="202">
        <v>0</v>
      </c>
      <c r="AB40" s="202">
        <v>7.88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56.99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19.29</v>
      </c>
      <c r="AQ40" s="202">
        <v>7.72</v>
      </c>
      <c r="AR40" s="202">
        <v>22.2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5.1100000000000003</v>
      </c>
      <c r="L41" s="202">
        <v>310.2</v>
      </c>
      <c r="M41" s="202">
        <v>27.23</v>
      </c>
      <c r="N41" s="202">
        <v>35.14</v>
      </c>
      <c r="O41" s="202">
        <v>0</v>
      </c>
      <c r="P41" s="202">
        <v>40.17</v>
      </c>
      <c r="Q41" s="202">
        <v>3.55</v>
      </c>
      <c r="R41" s="202">
        <v>6.94</v>
      </c>
      <c r="S41" s="202">
        <v>4.34</v>
      </c>
      <c r="T41" s="202">
        <v>0</v>
      </c>
      <c r="U41" s="202">
        <v>120.92</v>
      </c>
      <c r="V41" s="202">
        <v>3.38</v>
      </c>
      <c r="W41" s="202">
        <v>13.74</v>
      </c>
      <c r="X41" s="202">
        <v>43.89</v>
      </c>
      <c r="Y41" s="202">
        <v>0</v>
      </c>
      <c r="Z41">
        <v>0</v>
      </c>
      <c r="AA41" s="202">
        <v>0</v>
      </c>
      <c r="AB41" s="202">
        <v>7.88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56.99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19.29</v>
      </c>
      <c r="AQ41" s="202">
        <v>7.72</v>
      </c>
      <c r="AR41" s="202">
        <v>22.2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5.1100000000000003</v>
      </c>
      <c r="L42" s="202">
        <v>310.2</v>
      </c>
      <c r="M42" s="202">
        <v>27.23</v>
      </c>
      <c r="N42" s="202">
        <v>35.14</v>
      </c>
      <c r="O42" s="202">
        <v>0</v>
      </c>
      <c r="P42" s="202">
        <v>40.17</v>
      </c>
      <c r="Q42" s="202">
        <v>3.55</v>
      </c>
      <c r="R42" s="202">
        <v>6.94</v>
      </c>
      <c r="S42" s="202">
        <v>4.34</v>
      </c>
      <c r="T42" s="202">
        <v>0</v>
      </c>
      <c r="U42" s="202">
        <v>120.92</v>
      </c>
      <c r="V42" s="202">
        <v>3.38</v>
      </c>
      <c r="W42" s="202">
        <v>13.74</v>
      </c>
      <c r="X42" s="202">
        <v>43.89</v>
      </c>
      <c r="Y42" s="202">
        <v>0</v>
      </c>
      <c r="Z42">
        <v>0</v>
      </c>
      <c r="AA42" s="202">
        <v>0</v>
      </c>
      <c r="AB42" s="202">
        <v>7.57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56.99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19.29</v>
      </c>
      <c r="AQ42" s="202">
        <v>7.72</v>
      </c>
      <c r="AR42" s="202">
        <v>21.9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5.1100000000000003</v>
      </c>
      <c r="L43" s="202">
        <v>310.2</v>
      </c>
      <c r="M43" s="202">
        <v>27.23</v>
      </c>
      <c r="N43" s="202">
        <v>35.14</v>
      </c>
      <c r="O43" s="202">
        <v>0</v>
      </c>
      <c r="P43" s="202">
        <v>40.17</v>
      </c>
      <c r="Q43" s="202">
        <v>3.55</v>
      </c>
      <c r="R43" s="202">
        <v>6.94</v>
      </c>
      <c r="S43" s="202">
        <v>4.34</v>
      </c>
      <c r="T43" s="202">
        <v>0</v>
      </c>
      <c r="U43" s="202">
        <v>120.92</v>
      </c>
      <c r="V43" s="202">
        <v>3.38</v>
      </c>
      <c r="W43" s="202">
        <v>13.74</v>
      </c>
      <c r="X43" s="202">
        <v>43.89</v>
      </c>
      <c r="Y43" s="202">
        <v>0</v>
      </c>
      <c r="Z43">
        <v>0</v>
      </c>
      <c r="AA43" s="202">
        <v>0</v>
      </c>
      <c r="AB43" s="202">
        <v>7.57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56.99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19.29</v>
      </c>
      <c r="AQ43" s="202">
        <v>7.72</v>
      </c>
      <c r="AR43" s="202">
        <v>21.9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5.1100000000000003</v>
      </c>
      <c r="L44" s="202">
        <v>310.2</v>
      </c>
      <c r="M44" s="202">
        <v>27.23</v>
      </c>
      <c r="N44" s="202">
        <v>35.14</v>
      </c>
      <c r="O44" s="202">
        <v>0</v>
      </c>
      <c r="P44" s="202">
        <v>40.17</v>
      </c>
      <c r="Q44" s="202">
        <v>3.55</v>
      </c>
      <c r="R44" s="202">
        <v>6.94</v>
      </c>
      <c r="S44" s="202">
        <v>4.34</v>
      </c>
      <c r="T44" s="202">
        <v>0</v>
      </c>
      <c r="U44" s="202">
        <v>120.92</v>
      </c>
      <c r="V44" s="202">
        <v>3.38</v>
      </c>
      <c r="W44" s="202">
        <v>13.74</v>
      </c>
      <c r="X44" s="202">
        <v>43.89</v>
      </c>
      <c r="Y44" s="202">
        <v>0</v>
      </c>
      <c r="Z44">
        <v>0</v>
      </c>
      <c r="AA44" s="202">
        <v>0</v>
      </c>
      <c r="AB44" s="202">
        <v>7.25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56.99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19.29</v>
      </c>
      <c r="AQ44" s="202">
        <v>7.72</v>
      </c>
      <c r="AR44" s="202">
        <v>21.9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5.1100000000000003</v>
      </c>
      <c r="L45" s="202">
        <v>310.2</v>
      </c>
      <c r="M45" s="202">
        <v>27.23</v>
      </c>
      <c r="N45" s="202">
        <v>35.14</v>
      </c>
      <c r="O45" s="202">
        <v>0</v>
      </c>
      <c r="P45" s="202">
        <v>40.17</v>
      </c>
      <c r="Q45" s="202">
        <v>3.55</v>
      </c>
      <c r="R45" s="202">
        <v>6.94</v>
      </c>
      <c r="S45" s="202">
        <v>4.34</v>
      </c>
      <c r="T45" s="202">
        <v>0</v>
      </c>
      <c r="U45" s="202">
        <v>120.92</v>
      </c>
      <c r="V45" s="202">
        <v>3.38</v>
      </c>
      <c r="W45" s="202">
        <v>13.74</v>
      </c>
      <c r="X45" s="202">
        <v>43.89</v>
      </c>
      <c r="Y45" s="202">
        <v>0</v>
      </c>
      <c r="Z45">
        <v>0</v>
      </c>
      <c r="AA45" s="202">
        <v>0</v>
      </c>
      <c r="AB45" s="202">
        <v>7.25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56.99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19.29</v>
      </c>
      <c r="AQ45" s="202">
        <v>7.72</v>
      </c>
      <c r="AR45" s="202">
        <v>21.9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5.1100000000000003</v>
      </c>
      <c r="L46" s="202">
        <v>310.2</v>
      </c>
      <c r="M46" s="202">
        <v>27.23</v>
      </c>
      <c r="N46" s="202">
        <v>35.14</v>
      </c>
      <c r="O46" s="202">
        <v>0</v>
      </c>
      <c r="P46" s="202">
        <v>40.17</v>
      </c>
      <c r="Q46" s="202">
        <v>3.55</v>
      </c>
      <c r="R46" s="202">
        <v>6.94</v>
      </c>
      <c r="S46" s="202">
        <v>4.34</v>
      </c>
      <c r="T46" s="202">
        <v>0</v>
      </c>
      <c r="U46" s="202">
        <v>120.92</v>
      </c>
      <c r="V46" s="202">
        <v>4.1100000000000003</v>
      </c>
      <c r="W46" s="202">
        <v>13.74</v>
      </c>
      <c r="X46" s="202">
        <v>43.89</v>
      </c>
      <c r="Y46" s="202">
        <v>0</v>
      </c>
      <c r="Z46">
        <v>0</v>
      </c>
      <c r="AA46" s="202">
        <v>0</v>
      </c>
      <c r="AB46" s="202">
        <v>7.25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56.99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19.29</v>
      </c>
      <c r="AQ46" s="202">
        <v>7.72</v>
      </c>
      <c r="AR46" s="202">
        <v>21.9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5.1100000000000003</v>
      </c>
      <c r="L47" s="202">
        <v>310.2</v>
      </c>
      <c r="M47" s="202">
        <v>27.23</v>
      </c>
      <c r="N47" s="202">
        <v>35.14</v>
      </c>
      <c r="O47" s="202">
        <v>0</v>
      </c>
      <c r="P47" s="202">
        <v>40.17</v>
      </c>
      <c r="Q47" s="202">
        <v>3.55</v>
      </c>
      <c r="R47" s="202">
        <v>6.94</v>
      </c>
      <c r="S47" s="202">
        <v>4.34</v>
      </c>
      <c r="T47" s="202">
        <v>0</v>
      </c>
      <c r="U47" s="202">
        <v>120.92</v>
      </c>
      <c r="V47" s="202">
        <v>4.1100000000000003</v>
      </c>
      <c r="W47" s="202">
        <v>13.74</v>
      </c>
      <c r="X47" s="202">
        <v>43.89</v>
      </c>
      <c r="Y47" s="202">
        <v>0</v>
      </c>
      <c r="Z47">
        <v>0</v>
      </c>
      <c r="AA47" s="202">
        <v>0</v>
      </c>
      <c r="AB47" s="202">
        <v>7.25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56.99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19.29</v>
      </c>
      <c r="AQ47" s="202">
        <v>7.72</v>
      </c>
      <c r="AR47" s="202">
        <v>21.9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5.1100000000000003</v>
      </c>
      <c r="L48" s="202">
        <v>310.2</v>
      </c>
      <c r="M48" s="202">
        <v>27.23</v>
      </c>
      <c r="N48" s="202">
        <v>35.14</v>
      </c>
      <c r="O48" s="202">
        <v>0</v>
      </c>
      <c r="P48" s="202">
        <v>40.17</v>
      </c>
      <c r="Q48" s="202">
        <v>3.55</v>
      </c>
      <c r="R48" s="202">
        <v>6.94</v>
      </c>
      <c r="S48" s="202">
        <v>4.34</v>
      </c>
      <c r="T48" s="202">
        <v>0</v>
      </c>
      <c r="U48" s="202">
        <v>120.92</v>
      </c>
      <c r="V48" s="202">
        <v>4.1100000000000003</v>
      </c>
      <c r="W48" s="202">
        <v>13.74</v>
      </c>
      <c r="X48" s="202">
        <v>43.89</v>
      </c>
      <c r="Y48" s="202">
        <v>0</v>
      </c>
      <c r="Z48">
        <v>0</v>
      </c>
      <c r="AA48" s="202">
        <v>0</v>
      </c>
      <c r="AB48" s="202">
        <v>7.25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56.99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19.29</v>
      </c>
      <c r="AQ48" s="202">
        <v>7.72</v>
      </c>
      <c r="AR48" s="202">
        <v>21.9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5.1100000000000003</v>
      </c>
      <c r="L49" s="202">
        <v>310.2</v>
      </c>
      <c r="M49" s="202">
        <v>27.23</v>
      </c>
      <c r="N49" s="202">
        <v>35.14</v>
      </c>
      <c r="O49" s="202">
        <v>0</v>
      </c>
      <c r="P49" s="202">
        <v>40.33</v>
      </c>
      <c r="Q49" s="202">
        <v>3.55</v>
      </c>
      <c r="R49" s="202">
        <v>6.94</v>
      </c>
      <c r="S49" s="202">
        <v>4.34</v>
      </c>
      <c r="T49" s="202">
        <v>0</v>
      </c>
      <c r="U49" s="202">
        <v>120.92</v>
      </c>
      <c r="V49" s="202">
        <v>4.1100000000000003</v>
      </c>
      <c r="W49" s="202">
        <v>13.74</v>
      </c>
      <c r="X49" s="202">
        <v>43.89</v>
      </c>
      <c r="Y49" s="202">
        <v>0</v>
      </c>
      <c r="Z49">
        <v>0</v>
      </c>
      <c r="AA49" s="202">
        <v>0</v>
      </c>
      <c r="AB49" s="202">
        <v>7.25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56.99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19.29</v>
      </c>
      <c r="AQ49" s="202">
        <v>7.72</v>
      </c>
      <c r="AR49" s="202">
        <v>21.9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5.1100000000000003</v>
      </c>
      <c r="L50" s="202">
        <v>310.2</v>
      </c>
      <c r="M50" s="202">
        <v>27.23</v>
      </c>
      <c r="N50" s="202">
        <v>35.14</v>
      </c>
      <c r="O50" s="202">
        <v>0</v>
      </c>
      <c r="P50" s="202">
        <v>40.33</v>
      </c>
      <c r="Q50" s="202">
        <v>3.55</v>
      </c>
      <c r="R50" s="202">
        <v>6.94</v>
      </c>
      <c r="S50" s="202">
        <v>4.34</v>
      </c>
      <c r="T50" s="202">
        <v>0</v>
      </c>
      <c r="U50" s="202">
        <v>120.92</v>
      </c>
      <c r="V50" s="202">
        <v>4.1100000000000003</v>
      </c>
      <c r="W50" s="202">
        <v>13.74</v>
      </c>
      <c r="X50" s="202">
        <v>43.89</v>
      </c>
      <c r="Y50" s="202">
        <v>0</v>
      </c>
      <c r="Z50">
        <v>0</v>
      </c>
      <c r="AA50" s="202">
        <v>0</v>
      </c>
      <c r="AB50" s="202">
        <v>7.25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56.99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19.29</v>
      </c>
      <c r="AQ50" s="202">
        <v>7.72</v>
      </c>
      <c r="AR50" s="202">
        <v>21.9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5.1100000000000003</v>
      </c>
      <c r="L51" s="202">
        <v>310.2</v>
      </c>
      <c r="M51" s="202">
        <v>27.23</v>
      </c>
      <c r="N51" s="202">
        <v>35.14</v>
      </c>
      <c r="O51" s="202">
        <v>0</v>
      </c>
      <c r="P51" s="202">
        <v>40.33</v>
      </c>
      <c r="Q51" s="202">
        <v>3.55</v>
      </c>
      <c r="R51" s="202">
        <v>6.95</v>
      </c>
      <c r="S51" s="202">
        <v>4.34</v>
      </c>
      <c r="T51" s="202">
        <v>0</v>
      </c>
      <c r="U51" s="202">
        <v>120.92</v>
      </c>
      <c r="V51" s="202">
        <v>4.1100000000000003</v>
      </c>
      <c r="W51" s="202">
        <v>13.74</v>
      </c>
      <c r="X51" s="202">
        <v>43.89</v>
      </c>
      <c r="Y51" s="202">
        <v>0</v>
      </c>
      <c r="Z51">
        <v>0</v>
      </c>
      <c r="AA51" s="202">
        <v>0</v>
      </c>
      <c r="AB51" s="202">
        <v>7.25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56.99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19.29</v>
      </c>
      <c r="AQ51" s="202">
        <v>7.72</v>
      </c>
      <c r="AR51" s="202">
        <v>21.9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5.1100000000000003</v>
      </c>
      <c r="L52" s="202">
        <v>310.2</v>
      </c>
      <c r="M52" s="202">
        <v>27.23</v>
      </c>
      <c r="N52" s="202">
        <v>35.14</v>
      </c>
      <c r="O52" s="202">
        <v>0</v>
      </c>
      <c r="P52" s="202">
        <v>40.33</v>
      </c>
      <c r="Q52" s="202">
        <v>3.55</v>
      </c>
      <c r="R52" s="202">
        <v>6.95</v>
      </c>
      <c r="S52" s="202">
        <v>4.34</v>
      </c>
      <c r="T52" s="202">
        <v>0</v>
      </c>
      <c r="U52" s="202">
        <v>120.92</v>
      </c>
      <c r="V52" s="202">
        <v>4.1100000000000003</v>
      </c>
      <c r="W52" s="202">
        <v>13.74</v>
      </c>
      <c r="X52" s="202">
        <v>43.89</v>
      </c>
      <c r="Y52" s="202">
        <v>0</v>
      </c>
      <c r="Z52">
        <v>0</v>
      </c>
      <c r="AA52" s="202">
        <v>8.7100000000000009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56.99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19.29</v>
      </c>
      <c r="AQ52" s="202">
        <v>7.72</v>
      </c>
      <c r="AR52" s="202">
        <v>21.9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5.1100000000000003</v>
      </c>
      <c r="L53" s="202">
        <v>310.2</v>
      </c>
      <c r="M53" s="202">
        <v>27.23</v>
      </c>
      <c r="N53" s="202">
        <v>35.14</v>
      </c>
      <c r="O53" s="202">
        <v>0</v>
      </c>
      <c r="P53" s="202">
        <v>41.34</v>
      </c>
      <c r="Q53" s="202">
        <v>3.55</v>
      </c>
      <c r="R53" s="202">
        <v>6.95</v>
      </c>
      <c r="S53" s="202">
        <v>4.34</v>
      </c>
      <c r="T53" s="202">
        <v>0</v>
      </c>
      <c r="U53" s="202">
        <v>120.92</v>
      </c>
      <c r="V53" s="202">
        <v>4.1100000000000003</v>
      </c>
      <c r="W53" s="202">
        <v>13.74</v>
      </c>
      <c r="X53" s="202">
        <v>43.89</v>
      </c>
      <c r="Y53" s="202">
        <v>0</v>
      </c>
      <c r="Z53">
        <v>0</v>
      </c>
      <c r="AA53" s="202">
        <v>8.7100000000000009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56.99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19.29</v>
      </c>
      <c r="AQ53" s="202">
        <v>7.72</v>
      </c>
      <c r="AR53" s="202">
        <v>21.9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5.1100000000000003</v>
      </c>
      <c r="L54" s="202">
        <v>310.2</v>
      </c>
      <c r="M54" s="202">
        <v>27.23</v>
      </c>
      <c r="N54" s="202">
        <v>35.14</v>
      </c>
      <c r="O54" s="202">
        <v>0</v>
      </c>
      <c r="P54" s="202">
        <v>41.34</v>
      </c>
      <c r="Q54" s="202">
        <v>3.55</v>
      </c>
      <c r="R54" s="202">
        <v>6.95</v>
      </c>
      <c r="S54" s="202">
        <v>4.34</v>
      </c>
      <c r="T54" s="202">
        <v>0</v>
      </c>
      <c r="U54" s="202">
        <v>120.92</v>
      </c>
      <c r="V54" s="202">
        <v>4.1100000000000003</v>
      </c>
      <c r="W54" s="202">
        <v>13.74</v>
      </c>
      <c r="X54" s="202">
        <v>43.89</v>
      </c>
      <c r="Y54" s="202">
        <v>0</v>
      </c>
      <c r="Z54">
        <v>0</v>
      </c>
      <c r="AA54" s="202">
        <v>8.7100000000000009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56.99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19.29</v>
      </c>
      <c r="AQ54" s="202">
        <v>7.72</v>
      </c>
      <c r="AR54" s="202">
        <v>21.9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5.1100000000000003</v>
      </c>
      <c r="L55" s="202">
        <v>310.2</v>
      </c>
      <c r="M55" s="202">
        <v>27.23</v>
      </c>
      <c r="N55" s="202">
        <v>35.14</v>
      </c>
      <c r="O55" s="202">
        <v>0</v>
      </c>
      <c r="P55" s="202">
        <v>41.34</v>
      </c>
      <c r="Q55" s="202">
        <v>3.55</v>
      </c>
      <c r="R55" s="202">
        <v>6.95</v>
      </c>
      <c r="S55" s="202">
        <v>4.34</v>
      </c>
      <c r="T55" s="202">
        <v>0</v>
      </c>
      <c r="U55" s="202">
        <v>120.92</v>
      </c>
      <c r="V55" s="202">
        <v>3.38</v>
      </c>
      <c r="W55" s="202">
        <v>13.74</v>
      </c>
      <c r="X55" s="202">
        <v>43.89</v>
      </c>
      <c r="Y55" s="202">
        <v>0</v>
      </c>
      <c r="Z55">
        <v>0</v>
      </c>
      <c r="AA55" s="202">
        <v>8.7100000000000009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56.99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19.29</v>
      </c>
      <c r="AQ55" s="202">
        <v>7.72</v>
      </c>
      <c r="AR55" s="202">
        <v>21.9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5.1100000000000003</v>
      </c>
      <c r="L56" s="202">
        <v>310.2</v>
      </c>
      <c r="M56" s="202">
        <v>27.23</v>
      </c>
      <c r="N56" s="202">
        <v>35.14</v>
      </c>
      <c r="O56" s="202">
        <v>0</v>
      </c>
      <c r="P56" s="202">
        <v>41.34</v>
      </c>
      <c r="Q56" s="202">
        <v>3.55</v>
      </c>
      <c r="R56" s="202">
        <v>6.95</v>
      </c>
      <c r="S56" s="202">
        <v>4.34</v>
      </c>
      <c r="T56" s="202">
        <v>0</v>
      </c>
      <c r="U56" s="202">
        <v>120.92</v>
      </c>
      <c r="V56" s="202">
        <v>3.38</v>
      </c>
      <c r="W56" s="202">
        <v>13.74</v>
      </c>
      <c r="X56" s="202">
        <v>43.89</v>
      </c>
      <c r="Y56" s="202">
        <v>0</v>
      </c>
      <c r="Z56">
        <v>0</v>
      </c>
      <c r="AA56" s="202">
        <v>8.7100000000000009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56.99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19.29</v>
      </c>
      <c r="AQ56" s="202">
        <v>7.72</v>
      </c>
      <c r="AR56" s="202">
        <v>21.9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5.1100000000000003</v>
      </c>
      <c r="L57" s="202">
        <v>310.2</v>
      </c>
      <c r="M57" s="202">
        <v>27.23</v>
      </c>
      <c r="N57" s="202">
        <v>35.14</v>
      </c>
      <c r="O57" s="202">
        <v>0</v>
      </c>
      <c r="P57" s="202">
        <v>41.34</v>
      </c>
      <c r="Q57" s="202">
        <v>3.55</v>
      </c>
      <c r="R57" s="202">
        <v>6.95</v>
      </c>
      <c r="S57" s="202">
        <v>4.34</v>
      </c>
      <c r="T57" s="202">
        <v>0</v>
      </c>
      <c r="U57" s="202">
        <v>120.92</v>
      </c>
      <c r="V57" s="202">
        <v>3.38</v>
      </c>
      <c r="W57" s="202">
        <v>13.74</v>
      </c>
      <c r="X57" s="202">
        <v>43.89</v>
      </c>
      <c r="Y57" s="202">
        <v>0</v>
      </c>
      <c r="Z57">
        <v>0</v>
      </c>
      <c r="AA57" s="202">
        <v>8.7100000000000009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56.99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19.29</v>
      </c>
      <c r="AQ57" s="202">
        <v>7.72</v>
      </c>
      <c r="AR57" s="202">
        <v>21.9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5.1100000000000003</v>
      </c>
      <c r="L58" s="202">
        <v>310.2</v>
      </c>
      <c r="M58" s="202">
        <v>27.23</v>
      </c>
      <c r="N58" s="202">
        <v>35.14</v>
      </c>
      <c r="O58" s="202">
        <v>0</v>
      </c>
      <c r="P58" s="202">
        <v>41.34</v>
      </c>
      <c r="Q58" s="202">
        <v>3.55</v>
      </c>
      <c r="R58" s="202">
        <v>6.95</v>
      </c>
      <c r="S58" s="202">
        <v>4.34</v>
      </c>
      <c r="T58" s="202">
        <v>0</v>
      </c>
      <c r="U58" s="202">
        <v>120.92</v>
      </c>
      <c r="V58" s="202">
        <v>4.1100000000000003</v>
      </c>
      <c r="W58" s="202">
        <v>13.74</v>
      </c>
      <c r="X58" s="202">
        <v>43.89</v>
      </c>
      <c r="Y58" s="202">
        <v>0</v>
      </c>
      <c r="Z58">
        <v>0</v>
      </c>
      <c r="AA58" s="202">
        <v>8.7100000000000009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56.99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19.29</v>
      </c>
      <c r="AQ58" s="202">
        <v>7.72</v>
      </c>
      <c r="AR58" s="202">
        <v>21.9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5.1100000000000003</v>
      </c>
      <c r="L59" s="202">
        <v>310.2</v>
      </c>
      <c r="M59" s="202">
        <v>27.22</v>
      </c>
      <c r="N59" s="202">
        <v>35.15</v>
      </c>
      <c r="O59" s="202">
        <v>0</v>
      </c>
      <c r="P59" s="202">
        <v>39.4</v>
      </c>
      <c r="Q59" s="202">
        <v>3.55</v>
      </c>
      <c r="R59" s="202">
        <v>6.95</v>
      </c>
      <c r="S59" s="202">
        <v>4.34</v>
      </c>
      <c r="T59" s="202">
        <v>0</v>
      </c>
      <c r="U59" s="202">
        <v>120.92</v>
      </c>
      <c r="V59" s="202">
        <v>4.26</v>
      </c>
      <c r="W59" s="202">
        <v>13.74</v>
      </c>
      <c r="X59" s="202">
        <v>43.89</v>
      </c>
      <c r="Y59" s="202">
        <v>0</v>
      </c>
      <c r="Z59">
        <v>0</v>
      </c>
      <c r="AA59" s="202">
        <v>8.7100000000000009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56.99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29.23</v>
      </c>
      <c r="AQ59" s="202">
        <v>7.72</v>
      </c>
      <c r="AR59" s="202">
        <v>21.9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5.1100000000000003</v>
      </c>
      <c r="L60" s="202">
        <v>310.2</v>
      </c>
      <c r="M60" s="202">
        <v>27.22</v>
      </c>
      <c r="N60" s="202">
        <v>35.15</v>
      </c>
      <c r="O60" s="202">
        <v>0</v>
      </c>
      <c r="P60" s="202">
        <v>39.22</v>
      </c>
      <c r="Q60" s="202">
        <v>3.55</v>
      </c>
      <c r="R60" s="202">
        <v>12.55</v>
      </c>
      <c r="S60" s="202">
        <v>4.34</v>
      </c>
      <c r="T60" s="202">
        <v>0</v>
      </c>
      <c r="U60" s="202">
        <v>120.92</v>
      </c>
      <c r="V60" s="202">
        <v>4.26</v>
      </c>
      <c r="W60" s="202">
        <v>13.74</v>
      </c>
      <c r="X60" s="202">
        <v>43.89</v>
      </c>
      <c r="Y60" s="202">
        <v>0</v>
      </c>
      <c r="Z60">
        <v>0</v>
      </c>
      <c r="AA60" s="202">
        <v>8.7100000000000009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56.99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48.65</v>
      </c>
      <c r="AQ60" s="202">
        <v>26.69</v>
      </c>
      <c r="AR60" s="202">
        <v>21.9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5.1100000000000003</v>
      </c>
      <c r="L61" s="202">
        <v>310.2</v>
      </c>
      <c r="M61" s="202">
        <v>25.77</v>
      </c>
      <c r="N61" s="202">
        <v>33.26</v>
      </c>
      <c r="O61" s="202">
        <v>0</v>
      </c>
      <c r="P61" s="202">
        <v>39.119999999999997</v>
      </c>
      <c r="Q61" s="202">
        <v>6.46</v>
      </c>
      <c r="R61" s="202">
        <v>12.55</v>
      </c>
      <c r="S61" s="202">
        <v>7.81</v>
      </c>
      <c r="T61" s="202">
        <v>0</v>
      </c>
      <c r="U61" s="202">
        <v>120.92</v>
      </c>
      <c r="V61" s="202">
        <v>4.26</v>
      </c>
      <c r="W61" s="202">
        <v>13.74</v>
      </c>
      <c r="X61" s="202">
        <v>43.89</v>
      </c>
      <c r="Y61" s="202">
        <v>0</v>
      </c>
      <c r="Z61">
        <v>0</v>
      </c>
      <c r="AA61" s="202">
        <v>8.7100000000000009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56.99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75.2</v>
      </c>
      <c r="AQ61" s="202">
        <v>26.69</v>
      </c>
      <c r="AR61" s="202">
        <v>21.9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5.1100000000000003</v>
      </c>
      <c r="L62" s="202">
        <v>310.2</v>
      </c>
      <c r="M62" s="202">
        <v>25.69</v>
      </c>
      <c r="N62" s="202">
        <v>33.17</v>
      </c>
      <c r="O62" s="202">
        <v>0</v>
      </c>
      <c r="P62" s="202">
        <v>39.01</v>
      </c>
      <c r="Q62" s="202">
        <v>6.46</v>
      </c>
      <c r="R62" s="202">
        <v>12.55</v>
      </c>
      <c r="S62" s="202">
        <v>7.81</v>
      </c>
      <c r="T62" s="202">
        <v>0</v>
      </c>
      <c r="U62" s="202">
        <v>120.92</v>
      </c>
      <c r="V62" s="202">
        <v>4.26</v>
      </c>
      <c r="W62" s="202">
        <v>13.74</v>
      </c>
      <c r="X62" s="202">
        <v>43.89</v>
      </c>
      <c r="Y62" s="202">
        <v>0</v>
      </c>
      <c r="Z62">
        <v>0</v>
      </c>
      <c r="AA62" s="202">
        <v>8.7100000000000009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56.99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75.2</v>
      </c>
      <c r="AQ62" s="202">
        <v>26.69</v>
      </c>
      <c r="AR62" s="202">
        <v>21.9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5.1100000000000003</v>
      </c>
      <c r="L63" s="202">
        <v>329.59</v>
      </c>
      <c r="M63" s="202">
        <v>25.99</v>
      </c>
      <c r="N63" s="202">
        <v>33.56</v>
      </c>
      <c r="O63" s="202">
        <v>0</v>
      </c>
      <c r="P63" s="202">
        <v>39.47</v>
      </c>
      <c r="Q63" s="202">
        <v>6.46</v>
      </c>
      <c r="R63" s="202">
        <v>12.55</v>
      </c>
      <c r="S63" s="202">
        <v>7.81</v>
      </c>
      <c r="T63" s="202">
        <v>0</v>
      </c>
      <c r="U63" s="202">
        <v>120.92</v>
      </c>
      <c r="V63" s="202">
        <v>4.1100000000000003</v>
      </c>
      <c r="W63" s="202">
        <v>13.74</v>
      </c>
      <c r="X63" s="202">
        <v>43.9</v>
      </c>
      <c r="Y63" s="202">
        <v>0</v>
      </c>
      <c r="Z63">
        <v>0</v>
      </c>
      <c r="AA63" s="202">
        <v>8.7100000000000009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56.99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75.2</v>
      </c>
      <c r="AQ63" s="202">
        <v>26.69</v>
      </c>
      <c r="AR63" s="202">
        <v>21.9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5.1100000000000003</v>
      </c>
      <c r="L64" s="202">
        <v>339.3</v>
      </c>
      <c r="M64" s="202">
        <v>26.39</v>
      </c>
      <c r="N64" s="202">
        <v>34.07</v>
      </c>
      <c r="O64" s="202">
        <v>0</v>
      </c>
      <c r="P64" s="202">
        <v>40.07</v>
      </c>
      <c r="Q64" s="202">
        <v>6.46</v>
      </c>
      <c r="R64" s="202">
        <v>12.55</v>
      </c>
      <c r="S64" s="202">
        <v>7.81</v>
      </c>
      <c r="T64" s="202">
        <v>0</v>
      </c>
      <c r="U64" s="202">
        <v>120.92</v>
      </c>
      <c r="V64" s="202">
        <v>4.1100000000000003</v>
      </c>
      <c r="W64" s="202">
        <v>13.74</v>
      </c>
      <c r="X64" s="202">
        <v>43.9</v>
      </c>
      <c r="Y64" s="202">
        <v>0</v>
      </c>
      <c r="Z64">
        <v>0</v>
      </c>
      <c r="AA64" s="202">
        <v>8.7100000000000009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56.99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75.2</v>
      </c>
      <c r="AQ64" s="202">
        <v>26.69</v>
      </c>
      <c r="AR64" s="202">
        <v>22.2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5.1100000000000003</v>
      </c>
      <c r="L65" s="202">
        <v>352.11</v>
      </c>
      <c r="M65" s="202">
        <v>27.05</v>
      </c>
      <c r="N65" s="202">
        <v>34.92</v>
      </c>
      <c r="O65" s="202">
        <v>0</v>
      </c>
      <c r="P65" s="202">
        <v>41.08</v>
      </c>
      <c r="Q65" s="202">
        <v>6.46</v>
      </c>
      <c r="R65" s="202">
        <v>12.55</v>
      </c>
      <c r="S65" s="202">
        <v>7.81</v>
      </c>
      <c r="T65" s="202">
        <v>0</v>
      </c>
      <c r="U65" s="202">
        <v>120.92</v>
      </c>
      <c r="V65" s="202">
        <v>4.08</v>
      </c>
      <c r="W65" s="202">
        <v>13.74</v>
      </c>
      <c r="X65" s="202">
        <v>43.9</v>
      </c>
      <c r="Y65" s="202">
        <v>0</v>
      </c>
      <c r="Z65">
        <v>0</v>
      </c>
      <c r="AA65" s="202">
        <v>8.7100000000000009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56.99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61.48</v>
      </c>
      <c r="AQ65" s="202">
        <v>26.9</v>
      </c>
      <c r="AR65" s="202">
        <v>22.2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5.1100000000000003</v>
      </c>
      <c r="L66" s="202">
        <v>352.11</v>
      </c>
      <c r="M66" s="202">
        <v>27.22</v>
      </c>
      <c r="N66" s="202">
        <v>35.14</v>
      </c>
      <c r="O66" s="202">
        <v>0</v>
      </c>
      <c r="P66" s="202">
        <v>41.34</v>
      </c>
      <c r="Q66" s="202">
        <v>6.46</v>
      </c>
      <c r="R66" s="202">
        <v>12.55</v>
      </c>
      <c r="S66" s="202">
        <v>7.81</v>
      </c>
      <c r="T66" s="202">
        <v>0</v>
      </c>
      <c r="U66" s="202">
        <v>120.92</v>
      </c>
      <c r="V66" s="202">
        <v>4.1100000000000003</v>
      </c>
      <c r="W66" s="202">
        <v>13.74</v>
      </c>
      <c r="X66" s="202">
        <v>43.9</v>
      </c>
      <c r="Y66" s="202">
        <v>0</v>
      </c>
      <c r="Z66">
        <v>0</v>
      </c>
      <c r="AA66" s="202">
        <v>8.7100000000000009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56.99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75.2</v>
      </c>
      <c r="AQ66" s="202">
        <v>26.9</v>
      </c>
      <c r="AR66" s="202">
        <v>22.2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5.1100000000000003</v>
      </c>
      <c r="L67" s="202">
        <v>371.4</v>
      </c>
      <c r="M67" s="202">
        <v>27.22</v>
      </c>
      <c r="N67" s="202">
        <v>35.14</v>
      </c>
      <c r="O67" s="202">
        <v>0</v>
      </c>
      <c r="P67" s="202">
        <v>41.34</v>
      </c>
      <c r="Q67" s="202">
        <v>6.46</v>
      </c>
      <c r="R67" s="202">
        <v>12.52</v>
      </c>
      <c r="S67" s="202">
        <v>7.81</v>
      </c>
      <c r="T67" s="202">
        <v>0</v>
      </c>
      <c r="U67" s="202">
        <v>120.92</v>
      </c>
      <c r="V67" s="202">
        <v>4.1100000000000003</v>
      </c>
      <c r="W67" s="202">
        <v>13.74</v>
      </c>
      <c r="X67" s="202">
        <v>43.9</v>
      </c>
      <c r="Y67" s="202">
        <v>0</v>
      </c>
      <c r="Z67">
        <v>0</v>
      </c>
      <c r="AA67" s="202">
        <v>8.7100000000000009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56.99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75.2</v>
      </c>
      <c r="AQ67" s="202">
        <v>26.69</v>
      </c>
      <c r="AR67" s="202">
        <v>22.2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5.1100000000000003</v>
      </c>
      <c r="L68" s="202">
        <v>371.4</v>
      </c>
      <c r="M68" s="202">
        <v>27.22</v>
      </c>
      <c r="N68" s="202">
        <v>35.14</v>
      </c>
      <c r="O68" s="202">
        <v>0</v>
      </c>
      <c r="P68" s="202">
        <v>41.34</v>
      </c>
      <c r="Q68" s="202">
        <v>6.46</v>
      </c>
      <c r="R68" s="202">
        <v>12.55</v>
      </c>
      <c r="S68" s="202">
        <v>7.81</v>
      </c>
      <c r="T68" s="202">
        <v>0</v>
      </c>
      <c r="U68" s="202">
        <v>120.92</v>
      </c>
      <c r="V68" s="202">
        <v>4.1100000000000003</v>
      </c>
      <c r="W68" s="202">
        <v>13.74</v>
      </c>
      <c r="X68" s="202">
        <v>43.9</v>
      </c>
      <c r="Y68" s="202">
        <v>0</v>
      </c>
      <c r="Z68">
        <v>0</v>
      </c>
      <c r="AA68" s="202">
        <v>8.7100000000000009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56.99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75.2</v>
      </c>
      <c r="AQ68" s="202">
        <v>26.69</v>
      </c>
      <c r="AR68" s="202">
        <v>23.2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5.1100000000000003</v>
      </c>
      <c r="L69" s="202">
        <v>381.05</v>
      </c>
      <c r="M69" s="202">
        <v>27.22</v>
      </c>
      <c r="N69" s="202">
        <v>35.14</v>
      </c>
      <c r="O69" s="202">
        <v>0</v>
      </c>
      <c r="P69" s="202">
        <v>41.34</v>
      </c>
      <c r="Q69" s="202">
        <v>4.7300000000000004</v>
      </c>
      <c r="R69" s="202">
        <v>12.55</v>
      </c>
      <c r="S69" s="202">
        <v>6.91</v>
      </c>
      <c r="T69" s="202">
        <v>0</v>
      </c>
      <c r="U69" s="202">
        <v>120.92</v>
      </c>
      <c r="V69" s="202">
        <v>4.1100000000000003</v>
      </c>
      <c r="W69" s="202">
        <v>13.74</v>
      </c>
      <c r="X69" s="202">
        <v>43.9</v>
      </c>
      <c r="Y69" s="202">
        <v>0</v>
      </c>
      <c r="Z69">
        <v>0</v>
      </c>
      <c r="AA69" s="202">
        <v>8.7100000000000009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56.99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75.2</v>
      </c>
      <c r="AQ69" s="202">
        <v>26.84</v>
      </c>
      <c r="AR69" s="202">
        <v>23.2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5.1100000000000003</v>
      </c>
      <c r="L70" s="202">
        <v>385.88</v>
      </c>
      <c r="M70" s="202">
        <v>27.22</v>
      </c>
      <c r="N70" s="202">
        <v>35.14</v>
      </c>
      <c r="O70" s="202">
        <v>0</v>
      </c>
      <c r="P70" s="202">
        <v>41.34</v>
      </c>
      <c r="Q70" s="202">
        <v>5.49</v>
      </c>
      <c r="R70" s="202">
        <v>12.55</v>
      </c>
      <c r="S70" s="202">
        <v>7.78</v>
      </c>
      <c r="T70" s="202">
        <v>0</v>
      </c>
      <c r="U70" s="202">
        <v>120.92</v>
      </c>
      <c r="V70" s="202">
        <v>4.1100000000000003</v>
      </c>
      <c r="W70" s="202">
        <v>13.74</v>
      </c>
      <c r="X70" s="202">
        <v>43.9</v>
      </c>
      <c r="Y70" s="202">
        <v>0</v>
      </c>
      <c r="Z70">
        <v>0</v>
      </c>
      <c r="AA70" s="202">
        <v>8.7100000000000009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56.99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75.2</v>
      </c>
      <c r="AQ70" s="202">
        <v>26.84</v>
      </c>
      <c r="AR70" s="202">
        <v>23.2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5.1100000000000003</v>
      </c>
      <c r="L71" s="202">
        <v>376.23</v>
      </c>
      <c r="M71" s="202">
        <v>27.22</v>
      </c>
      <c r="N71" s="202">
        <v>35.14</v>
      </c>
      <c r="O71" s="202">
        <v>0</v>
      </c>
      <c r="P71" s="202">
        <v>41.34</v>
      </c>
      <c r="Q71" s="202">
        <v>6.46</v>
      </c>
      <c r="R71" s="202">
        <v>12.55</v>
      </c>
      <c r="S71" s="202">
        <v>7.81</v>
      </c>
      <c r="T71" s="202">
        <v>0</v>
      </c>
      <c r="U71" s="202">
        <v>120.92</v>
      </c>
      <c r="V71" s="202">
        <v>3.5</v>
      </c>
      <c r="W71" s="202">
        <v>13.74</v>
      </c>
      <c r="X71" s="202">
        <v>43.9</v>
      </c>
      <c r="Y71" s="202">
        <v>0</v>
      </c>
      <c r="Z71">
        <v>0</v>
      </c>
      <c r="AA71" s="202">
        <v>8.7100000000000009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56.99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75.2</v>
      </c>
      <c r="AQ71" s="202">
        <v>26.69</v>
      </c>
      <c r="AR71" s="202">
        <v>23.2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5.1100000000000003</v>
      </c>
      <c r="L72" s="202">
        <v>381.05</v>
      </c>
      <c r="M72" s="202">
        <v>27.22</v>
      </c>
      <c r="N72" s="202">
        <v>35.14</v>
      </c>
      <c r="O72" s="202">
        <v>0</v>
      </c>
      <c r="P72" s="202">
        <v>41.34</v>
      </c>
      <c r="Q72" s="202">
        <v>6.46</v>
      </c>
      <c r="R72" s="202">
        <v>12.55</v>
      </c>
      <c r="S72" s="202">
        <v>7.81</v>
      </c>
      <c r="T72" s="202">
        <v>0</v>
      </c>
      <c r="U72" s="202">
        <v>120.92</v>
      </c>
      <c r="V72" s="202">
        <v>3.5</v>
      </c>
      <c r="W72" s="202">
        <v>13.74</v>
      </c>
      <c r="X72" s="202">
        <v>43.9</v>
      </c>
      <c r="Y72" s="202">
        <v>0</v>
      </c>
      <c r="Z72">
        <v>0</v>
      </c>
      <c r="AA72" s="202">
        <v>8.7100000000000009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56.99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75.2</v>
      </c>
      <c r="AQ72" s="202">
        <v>26.69</v>
      </c>
      <c r="AR72" s="202">
        <v>19.010000000000002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5.1100000000000003</v>
      </c>
      <c r="L73" s="202">
        <v>390.7</v>
      </c>
      <c r="M73" s="202">
        <v>27.22</v>
      </c>
      <c r="N73" s="202">
        <v>35.14</v>
      </c>
      <c r="O73" s="202">
        <v>0</v>
      </c>
      <c r="P73" s="202">
        <v>41.34</v>
      </c>
      <c r="Q73" s="202">
        <v>6.46</v>
      </c>
      <c r="R73" s="202">
        <v>12.55</v>
      </c>
      <c r="S73" s="202">
        <v>7.81</v>
      </c>
      <c r="T73" s="202">
        <v>0</v>
      </c>
      <c r="U73" s="202">
        <v>120.92</v>
      </c>
      <c r="V73" s="202">
        <v>3.5</v>
      </c>
      <c r="W73" s="202">
        <v>13.74</v>
      </c>
      <c r="X73" s="202">
        <v>43.9</v>
      </c>
      <c r="Y73" s="202">
        <v>0</v>
      </c>
      <c r="Z73">
        <v>0</v>
      </c>
      <c r="AA73" s="202">
        <v>8.7100000000000009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56.99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75.2</v>
      </c>
      <c r="AQ73" s="202">
        <v>26.69</v>
      </c>
      <c r="AR73" s="202">
        <v>11.22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5.1100000000000003</v>
      </c>
      <c r="L74" s="202">
        <v>381.05</v>
      </c>
      <c r="M74" s="202">
        <v>27.22</v>
      </c>
      <c r="N74" s="202">
        <v>35.14</v>
      </c>
      <c r="O74" s="202">
        <v>0</v>
      </c>
      <c r="P74" s="202">
        <v>41.34</v>
      </c>
      <c r="Q74" s="202">
        <v>6.46</v>
      </c>
      <c r="R74" s="202">
        <v>12.55</v>
      </c>
      <c r="S74" s="202">
        <v>7.81</v>
      </c>
      <c r="T74" s="202">
        <v>0</v>
      </c>
      <c r="U74" s="202">
        <v>120.92</v>
      </c>
      <c r="V74" s="202">
        <v>3.5</v>
      </c>
      <c r="W74" s="202">
        <v>13.74</v>
      </c>
      <c r="X74" s="202">
        <v>43.9</v>
      </c>
      <c r="Y74" s="202">
        <v>0</v>
      </c>
      <c r="Z74">
        <v>0</v>
      </c>
      <c r="AA74" s="202">
        <v>8.7100000000000009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56.99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75.2</v>
      </c>
      <c r="AQ74" s="202">
        <v>26.69</v>
      </c>
      <c r="AR74" s="202">
        <v>5.41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5.1100000000000003</v>
      </c>
      <c r="L75" s="202">
        <v>361.76</v>
      </c>
      <c r="M75" s="202">
        <v>27.22</v>
      </c>
      <c r="N75" s="202">
        <v>35.14</v>
      </c>
      <c r="O75" s="202">
        <v>0</v>
      </c>
      <c r="P75" s="202">
        <v>41.34</v>
      </c>
      <c r="Q75" s="202">
        <v>6.46</v>
      </c>
      <c r="R75" s="202">
        <v>12.55</v>
      </c>
      <c r="S75" s="202">
        <v>7.81</v>
      </c>
      <c r="T75" s="202">
        <v>0</v>
      </c>
      <c r="U75" s="202">
        <v>120.92</v>
      </c>
      <c r="V75" s="202">
        <v>3.5</v>
      </c>
      <c r="W75" s="202">
        <v>13.74</v>
      </c>
      <c r="X75" s="202">
        <v>43.9</v>
      </c>
      <c r="Y75" s="202">
        <v>0</v>
      </c>
      <c r="Z75">
        <v>0</v>
      </c>
      <c r="AA75" s="202">
        <v>8.7100000000000009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54.46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75.2</v>
      </c>
      <c r="AQ75" s="202">
        <v>26.69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5.1100000000000003</v>
      </c>
      <c r="L76" s="202">
        <v>347.29</v>
      </c>
      <c r="M76" s="202">
        <v>27.22</v>
      </c>
      <c r="N76" s="202">
        <v>35.14</v>
      </c>
      <c r="O76" s="202">
        <v>0</v>
      </c>
      <c r="P76" s="202">
        <v>41.34</v>
      </c>
      <c r="Q76" s="202">
        <v>6.46</v>
      </c>
      <c r="R76" s="202">
        <v>12.55</v>
      </c>
      <c r="S76" s="202">
        <v>7.81</v>
      </c>
      <c r="T76" s="202">
        <v>0</v>
      </c>
      <c r="U76" s="202">
        <v>120.92</v>
      </c>
      <c r="V76" s="202">
        <v>3.5</v>
      </c>
      <c r="W76" s="202">
        <v>13.74</v>
      </c>
      <c r="X76" s="202">
        <v>43.9</v>
      </c>
      <c r="Y76" s="202">
        <v>0</v>
      </c>
      <c r="Z76">
        <v>0</v>
      </c>
      <c r="AA76" s="202">
        <v>8.7100000000000009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54.46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75.2</v>
      </c>
      <c r="AQ76" s="202">
        <v>26.69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5.1100000000000003</v>
      </c>
      <c r="L77" s="202">
        <v>405.17</v>
      </c>
      <c r="M77" s="202">
        <v>27.22</v>
      </c>
      <c r="N77" s="202">
        <v>35.14</v>
      </c>
      <c r="O77" s="202">
        <v>0</v>
      </c>
      <c r="P77" s="202">
        <v>41.34</v>
      </c>
      <c r="Q77" s="202">
        <v>3.55</v>
      </c>
      <c r="R77" s="202">
        <v>6.95</v>
      </c>
      <c r="S77" s="202">
        <v>4.34</v>
      </c>
      <c r="T77" s="202">
        <v>0</v>
      </c>
      <c r="U77" s="202">
        <v>120.92</v>
      </c>
      <c r="V77" s="202">
        <v>2.96</v>
      </c>
      <c r="W77" s="202">
        <v>13.74</v>
      </c>
      <c r="X77" s="202">
        <v>43.9</v>
      </c>
      <c r="Y77" s="202">
        <v>0</v>
      </c>
      <c r="Z77">
        <v>0</v>
      </c>
      <c r="AA77" s="202">
        <v>8.7100000000000009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75.2</v>
      </c>
      <c r="AQ77" s="202">
        <v>7.72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4.8099999999999996</v>
      </c>
      <c r="L78" s="202">
        <v>482.35</v>
      </c>
      <c r="M78" s="202">
        <v>27.22</v>
      </c>
      <c r="N78" s="202">
        <v>35.14</v>
      </c>
      <c r="O78" s="202">
        <v>0</v>
      </c>
      <c r="P78" s="202">
        <v>41.34</v>
      </c>
      <c r="Q78" s="202">
        <v>3.55</v>
      </c>
      <c r="R78" s="202">
        <v>6.95</v>
      </c>
      <c r="S78" s="202">
        <v>4.34</v>
      </c>
      <c r="T78" s="202">
        <v>0</v>
      </c>
      <c r="U78" s="202">
        <v>120.92</v>
      </c>
      <c r="V78" s="202">
        <v>2.96</v>
      </c>
      <c r="W78" s="202">
        <v>13.74</v>
      </c>
      <c r="X78" s="202">
        <v>43.9</v>
      </c>
      <c r="Y78" s="202">
        <v>0</v>
      </c>
      <c r="Z78">
        <v>0</v>
      </c>
      <c r="AA78" s="202">
        <v>8.7100000000000009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38.590000000000003</v>
      </c>
      <c r="AQ78" s="202">
        <v>7.72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5.1100000000000003</v>
      </c>
      <c r="L79" s="202">
        <v>561.03</v>
      </c>
      <c r="M79" s="202">
        <v>27.22</v>
      </c>
      <c r="N79" s="202">
        <v>35.14</v>
      </c>
      <c r="O79" s="202">
        <v>0</v>
      </c>
      <c r="P79" s="202">
        <v>41.34</v>
      </c>
      <c r="Q79" s="202">
        <v>6.46</v>
      </c>
      <c r="R79" s="202">
        <v>12.55</v>
      </c>
      <c r="S79" s="202">
        <v>7.81</v>
      </c>
      <c r="T79" s="202">
        <v>0</v>
      </c>
      <c r="U79" s="202">
        <v>120.92</v>
      </c>
      <c r="V79" s="202">
        <v>2.96</v>
      </c>
      <c r="W79" s="202">
        <v>13.74</v>
      </c>
      <c r="X79" s="202">
        <v>43.9</v>
      </c>
      <c r="Y79" s="202">
        <v>0</v>
      </c>
      <c r="Z79">
        <v>0</v>
      </c>
      <c r="AA79" s="202">
        <v>8.7100000000000009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69.61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75.2</v>
      </c>
      <c r="AQ79" s="202">
        <v>26.69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5.1100000000000003</v>
      </c>
      <c r="L80" s="202">
        <v>561.03</v>
      </c>
      <c r="M80" s="202">
        <v>27.22</v>
      </c>
      <c r="N80" s="202">
        <v>35.14</v>
      </c>
      <c r="O80" s="202">
        <v>0</v>
      </c>
      <c r="P80" s="202">
        <v>41.34</v>
      </c>
      <c r="Q80" s="202">
        <v>6.46</v>
      </c>
      <c r="R80" s="202">
        <v>12.55</v>
      </c>
      <c r="S80" s="202">
        <v>7.81</v>
      </c>
      <c r="T80" s="202">
        <v>0</v>
      </c>
      <c r="U80" s="202">
        <v>120.92</v>
      </c>
      <c r="V80" s="202">
        <v>2.96</v>
      </c>
      <c r="W80" s="202">
        <v>13.74</v>
      </c>
      <c r="X80" s="202">
        <v>43.9</v>
      </c>
      <c r="Y80" s="202">
        <v>0</v>
      </c>
      <c r="Z80">
        <v>0</v>
      </c>
      <c r="AA80" s="202">
        <v>8.7100000000000009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69.61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75.2</v>
      </c>
      <c r="AQ80" s="202">
        <v>26.69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5.1100000000000003</v>
      </c>
      <c r="L81" s="202">
        <v>520.92999999999995</v>
      </c>
      <c r="M81" s="202">
        <v>27.22</v>
      </c>
      <c r="N81" s="202">
        <v>35.14</v>
      </c>
      <c r="O81" s="202">
        <v>0</v>
      </c>
      <c r="P81" s="202">
        <v>41.34</v>
      </c>
      <c r="Q81" s="202">
        <v>6.46</v>
      </c>
      <c r="R81" s="202">
        <v>12.55</v>
      </c>
      <c r="S81" s="202">
        <v>7.81</v>
      </c>
      <c r="T81" s="202">
        <v>0</v>
      </c>
      <c r="U81" s="202">
        <v>120.92</v>
      </c>
      <c r="V81" s="202">
        <v>2.96</v>
      </c>
      <c r="W81" s="202">
        <v>13.74</v>
      </c>
      <c r="X81" s="202">
        <v>43.9</v>
      </c>
      <c r="Y81" s="202">
        <v>0</v>
      </c>
      <c r="Z81">
        <v>0</v>
      </c>
      <c r="AA81" s="202">
        <v>8.7100000000000009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75.2</v>
      </c>
      <c r="AQ81" s="202">
        <v>26.69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5.1100000000000003</v>
      </c>
      <c r="L82" s="202">
        <v>520.92999999999995</v>
      </c>
      <c r="M82" s="202">
        <v>27.22</v>
      </c>
      <c r="N82" s="202">
        <v>35.14</v>
      </c>
      <c r="O82" s="202">
        <v>0</v>
      </c>
      <c r="P82" s="202">
        <v>41.34</v>
      </c>
      <c r="Q82" s="202">
        <v>6.46</v>
      </c>
      <c r="R82" s="202">
        <v>12.55</v>
      </c>
      <c r="S82" s="202">
        <v>7.81</v>
      </c>
      <c r="T82" s="202">
        <v>0</v>
      </c>
      <c r="U82" s="202">
        <v>120.92</v>
      </c>
      <c r="V82" s="202">
        <v>2.96</v>
      </c>
      <c r="W82" s="202">
        <v>13.74</v>
      </c>
      <c r="X82" s="202">
        <v>43.9</v>
      </c>
      <c r="Y82" s="202">
        <v>0</v>
      </c>
      <c r="Z82">
        <v>0</v>
      </c>
      <c r="AA82" s="202">
        <v>8.7100000000000009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75.2</v>
      </c>
      <c r="AQ82" s="202">
        <v>26.69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5.1100000000000003</v>
      </c>
      <c r="L83" s="202">
        <v>443.76</v>
      </c>
      <c r="M83" s="202">
        <v>27.22</v>
      </c>
      <c r="N83" s="202">
        <v>35.14</v>
      </c>
      <c r="O83" s="202">
        <v>0</v>
      </c>
      <c r="P83" s="202">
        <v>41.34</v>
      </c>
      <c r="Q83" s="202">
        <v>3.55</v>
      </c>
      <c r="R83" s="202">
        <v>12.55</v>
      </c>
      <c r="S83" s="202">
        <v>4.34</v>
      </c>
      <c r="T83" s="202">
        <v>0</v>
      </c>
      <c r="U83" s="202">
        <v>120.92</v>
      </c>
      <c r="V83" s="202">
        <v>2.96</v>
      </c>
      <c r="W83" s="202">
        <v>13.74</v>
      </c>
      <c r="X83" s="202">
        <v>43.9</v>
      </c>
      <c r="Y83" s="202">
        <v>0</v>
      </c>
      <c r="Z83">
        <v>0</v>
      </c>
      <c r="AA83" s="202">
        <v>8.7100000000000009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75.2</v>
      </c>
      <c r="AQ83" s="202">
        <v>7.72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5.1100000000000003</v>
      </c>
      <c r="L84" s="202">
        <v>520.94000000000005</v>
      </c>
      <c r="M84" s="202">
        <v>27.22</v>
      </c>
      <c r="N84" s="202">
        <v>35.14</v>
      </c>
      <c r="O84" s="202">
        <v>0</v>
      </c>
      <c r="P84" s="202">
        <v>41.34</v>
      </c>
      <c r="Q84" s="202">
        <v>6.46</v>
      </c>
      <c r="R84" s="202">
        <v>12.55</v>
      </c>
      <c r="S84" s="202">
        <v>7.81</v>
      </c>
      <c r="T84" s="202">
        <v>0</v>
      </c>
      <c r="U84" s="202">
        <v>120.92</v>
      </c>
      <c r="V84" s="202">
        <v>2.96</v>
      </c>
      <c r="W84" s="202">
        <v>13.74</v>
      </c>
      <c r="X84" s="202">
        <v>43.9</v>
      </c>
      <c r="Y84" s="202">
        <v>0</v>
      </c>
      <c r="Z84">
        <v>0</v>
      </c>
      <c r="AA84" s="202">
        <v>8.7100000000000009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75.2</v>
      </c>
      <c r="AQ84" s="202">
        <v>26.69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5.1100000000000003</v>
      </c>
      <c r="L85" s="202">
        <v>520.92999999999995</v>
      </c>
      <c r="M85" s="202">
        <v>27.22</v>
      </c>
      <c r="N85" s="202">
        <v>35.14</v>
      </c>
      <c r="O85" s="202">
        <v>0</v>
      </c>
      <c r="P85" s="202">
        <v>41.34</v>
      </c>
      <c r="Q85" s="202">
        <v>6.46</v>
      </c>
      <c r="R85" s="202">
        <v>12.55</v>
      </c>
      <c r="S85" s="202">
        <v>7.81</v>
      </c>
      <c r="T85" s="202">
        <v>0</v>
      </c>
      <c r="U85" s="202">
        <v>120.92</v>
      </c>
      <c r="V85" s="202">
        <v>2.96</v>
      </c>
      <c r="W85" s="202">
        <v>13.74</v>
      </c>
      <c r="X85" s="202">
        <v>43.9</v>
      </c>
      <c r="Y85" s="202">
        <v>0</v>
      </c>
      <c r="Z85">
        <v>0</v>
      </c>
      <c r="AA85" s="202">
        <v>9.34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75.2</v>
      </c>
      <c r="AQ85" s="202">
        <v>26.69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5.1100000000000003</v>
      </c>
      <c r="L86" s="202">
        <v>520.92999999999995</v>
      </c>
      <c r="M86" s="202">
        <v>27.22</v>
      </c>
      <c r="N86" s="202">
        <v>35.14</v>
      </c>
      <c r="O86" s="202">
        <v>0</v>
      </c>
      <c r="P86" s="202">
        <v>41.34</v>
      </c>
      <c r="Q86" s="202">
        <v>6.46</v>
      </c>
      <c r="R86" s="202">
        <v>12.55</v>
      </c>
      <c r="S86" s="202">
        <v>7.81</v>
      </c>
      <c r="T86" s="202">
        <v>0</v>
      </c>
      <c r="U86" s="202">
        <v>120.92</v>
      </c>
      <c r="V86" s="202">
        <v>2.96</v>
      </c>
      <c r="W86" s="202">
        <v>13.74</v>
      </c>
      <c r="X86" s="202">
        <v>43.9</v>
      </c>
      <c r="Y86" s="202">
        <v>0</v>
      </c>
      <c r="Z86">
        <v>0</v>
      </c>
      <c r="AA86" s="202">
        <v>9.4600000000000009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75.2</v>
      </c>
      <c r="AQ86" s="202">
        <v>26.69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5.1100000000000003</v>
      </c>
      <c r="L87" s="202">
        <v>561.03</v>
      </c>
      <c r="M87" s="202">
        <v>27.22</v>
      </c>
      <c r="N87" s="202">
        <v>35.14</v>
      </c>
      <c r="O87" s="202">
        <v>0</v>
      </c>
      <c r="P87" s="202">
        <v>41.34</v>
      </c>
      <c r="Q87" s="202">
        <v>6.46</v>
      </c>
      <c r="R87" s="202">
        <v>12.55</v>
      </c>
      <c r="S87" s="202">
        <v>7.81</v>
      </c>
      <c r="T87" s="202">
        <v>0</v>
      </c>
      <c r="U87" s="202">
        <v>120.92</v>
      </c>
      <c r="V87" s="202">
        <v>2.96</v>
      </c>
      <c r="W87" s="202">
        <v>13.74</v>
      </c>
      <c r="X87" s="202">
        <v>43.9</v>
      </c>
      <c r="Y87" s="202">
        <v>0</v>
      </c>
      <c r="Z87">
        <v>0</v>
      </c>
      <c r="AA87" s="202">
        <v>9.4600000000000009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75.2</v>
      </c>
      <c r="AQ87" s="202">
        <v>26.69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5.1100000000000003</v>
      </c>
      <c r="L88" s="202">
        <v>561.03</v>
      </c>
      <c r="M88" s="202">
        <v>27.22</v>
      </c>
      <c r="N88" s="202">
        <v>35.14</v>
      </c>
      <c r="O88" s="202">
        <v>0</v>
      </c>
      <c r="P88" s="202">
        <v>41.34</v>
      </c>
      <c r="Q88" s="202">
        <v>6.46</v>
      </c>
      <c r="R88" s="202">
        <v>12.55</v>
      </c>
      <c r="S88" s="202">
        <v>7.81</v>
      </c>
      <c r="T88" s="202">
        <v>0</v>
      </c>
      <c r="U88" s="202">
        <v>120.92</v>
      </c>
      <c r="V88" s="202">
        <v>2.96</v>
      </c>
      <c r="W88" s="202">
        <v>13.74</v>
      </c>
      <c r="X88" s="202">
        <v>43.9</v>
      </c>
      <c r="Y88" s="202">
        <v>0</v>
      </c>
      <c r="Z88">
        <v>0</v>
      </c>
      <c r="AA88" s="202">
        <v>9.4600000000000009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75.2</v>
      </c>
      <c r="AQ88" s="202">
        <v>26.69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4.97</v>
      </c>
      <c r="L89" s="202">
        <v>559.29999999999995</v>
      </c>
      <c r="M89" s="202">
        <v>27.22</v>
      </c>
      <c r="N89" s="202">
        <v>35.14</v>
      </c>
      <c r="O89" s="202">
        <v>0</v>
      </c>
      <c r="P89" s="202">
        <v>41.34</v>
      </c>
      <c r="Q89" s="202">
        <v>6.46</v>
      </c>
      <c r="R89" s="202">
        <v>12.55</v>
      </c>
      <c r="S89" s="202">
        <v>7.81</v>
      </c>
      <c r="T89" s="202">
        <v>0</v>
      </c>
      <c r="U89" s="202">
        <v>120.92</v>
      </c>
      <c r="V89" s="202">
        <v>2.96</v>
      </c>
      <c r="W89" s="202">
        <v>13.74</v>
      </c>
      <c r="X89" s="202">
        <v>43.9</v>
      </c>
      <c r="Y89" s="202">
        <v>0</v>
      </c>
      <c r="Z89">
        <v>0</v>
      </c>
      <c r="AA89" s="202">
        <v>9.4600000000000009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75.2</v>
      </c>
      <c r="AQ89" s="202">
        <v>26.69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5.1100000000000003</v>
      </c>
      <c r="L90" s="202">
        <v>561.03</v>
      </c>
      <c r="M90" s="202">
        <v>27.22</v>
      </c>
      <c r="N90" s="202">
        <v>35.14</v>
      </c>
      <c r="O90" s="202">
        <v>0</v>
      </c>
      <c r="P90" s="202">
        <v>41.34</v>
      </c>
      <c r="Q90" s="202">
        <v>6.46</v>
      </c>
      <c r="R90" s="202">
        <v>12.55</v>
      </c>
      <c r="S90" s="202">
        <v>7.81</v>
      </c>
      <c r="T90" s="202">
        <v>0</v>
      </c>
      <c r="U90" s="202">
        <v>120.92</v>
      </c>
      <c r="V90" s="202">
        <v>2.96</v>
      </c>
      <c r="W90" s="202">
        <v>13.74</v>
      </c>
      <c r="X90" s="202">
        <v>43.9</v>
      </c>
      <c r="Y90" s="202">
        <v>0</v>
      </c>
      <c r="Z90">
        <v>0</v>
      </c>
      <c r="AA90" s="202">
        <v>9.4600000000000009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75.2</v>
      </c>
      <c r="AQ90" s="202">
        <v>26.69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5.1100000000000003</v>
      </c>
      <c r="L91" s="202">
        <v>561.03</v>
      </c>
      <c r="M91" s="202">
        <v>27.22</v>
      </c>
      <c r="N91" s="202">
        <v>35.14</v>
      </c>
      <c r="O91" s="202">
        <v>0</v>
      </c>
      <c r="P91" s="202">
        <v>41.34</v>
      </c>
      <c r="Q91" s="202">
        <v>6.46</v>
      </c>
      <c r="R91" s="202">
        <v>12.55</v>
      </c>
      <c r="S91" s="202">
        <v>7.81</v>
      </c>
      <c r="T91" s="202">
        <v>0</v>
      </c>
      <c r="U91" s="202">
        <v>120.92</v>
      </c>
      <c r="V91" s="202">
        <v>2.96</v>
      </c>
      <c r="W91" s="202">
        <v>13.74</v>
      </c>
      <c r="X91" s="202">
        <v>43.9</v>
      </c>
      <c r="Y91" s="202">
        <v>0</v>
      </c>
      <c r="Z91">
        <v>0</v>
      </c>
      <c r="AA91" s="202">
        <v>9.4600000000000009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75.2</v>
      </c>
      <c r="AQ91" s="202">
        <v>26.69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5.1100000000000003</v>
      </c>
      <c r="L92" s="202">
        <v>561.03</v>
      </c>
      <c r="M92" s="202">
        <v>27.22</v>
      </c>
      <c r="N92" s="202">
        <v>35.14</v>
      </c>
      <c r="O92" s="202">
        <v>0</v>
      </c>
      <c r="P92" s="202">
        <v>41.34</v>
      </c>
      <c r="Q92" s="202">
        <v>6.46</v>
      </c>
      <c r="R92" s="202">
        <v>12.55</v>
      </c>
      <c r="S92" s="202">
        <v>7.81</v>
      </c>
      <c r="T92" s="202">
        <v>0</v>
      </c>
      <c r="U92" s="202">
        <v>120.92</v>
      </c>
      <c r="V92" s="202">
        <v>2.96</v>
      </c>
      <c r="W92" s="202">
        <v>13.74</v>
      </c>
      <c r="X92" s="202">
        <v>43.9</v>
      </c>
      <c r="Y92" s="202">
        <v>0</v>
      </c>
      <c r="Z92">
        <v>0</v>
      </c>
      <c r="AA92" s="202">
        <v>9.4600000000000009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75.2</v>
      </c>
      <c r="AQ92" s="202">
        <v>26.69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5.1100000000000003</v>
      </c>
      <c r="L93" s="202">
        <v>561.03</v>
      </c>
      <c r="M93" s="202">
        <v>27.22</v>
      </c>
      <c r="N93" s="202">
        <v>35.14</v>
      </c>
      <c r="O93" s="202">
        <v>0</v>
      </c>
      <c r="P93" s="202">
        <v>41.34</v>
      </c>
      <c r="Q93" s="202">
        <v>6.46</v>
      </c>
      <c r="R93" s="202">
        <v>12.55</v>
      </c>
      <c r="S93" s="202">
        <v>7.81</v>
      </c>
      <c r="T93" s="202">
        <v>0</v>
      </c>
      <c r="U93" s="202">
        <v>120.92</v>
      </c>
      <c r="V93" s="202">
        <v>2.96</v>
      </c>
      <c r="W93" s="202">
        <v>13.74</v>
      </c>
      <c r="X93" s="202">
        <v>43.9</v>
      </c>
      <c r="Y93" s="202">
        <v>0</v>
      </c>
      <c r="Z93">
        <v>0</v>
      </c>
      <c r="AA93" s="202">
        <v>9.4600000000000009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75.2</v>
      </c>
      <c r="AQ93" s="202">
        <v>26.69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5.1100000000000003</v>
      </c>
      <c r="L94" s="202">
        <v>561.03</v>
      </c>
      <c r="M94" s="202">
        <v>27.22</v>
      </c>
      <c r="N94" s="202">
        <v>35.14</v>
      </c>
      <c r="O94" s="202">
        <v>0</v>
      </c>
      <c r="P94" s="202">
        <v>41.34</v>
      </c>
      <c r="Q94" s="202">
        <v>6.46</v>
      </c>
      <c r="R94" s="202">
        <v>12.55</v>
      </c>
      <c r="S94" s="202">
        <v>7.81</v>
      </c>
      <c r="T94" s="202">
        <v>0</v>
      </c>
      <c r="U94" s="202">
        <v>120.92</v>
      </c>
      <c r="V94" s="202">
        <v>2.96</v>
      </c>
      <c r="W94" s="202">
        <v>13.74</v>
      </c>
      <c r="X94" s="202">
        <v>43.9</v>
      </c>
      <c r="Y94" s="202">
        <v>0</v>
      </c>
      <c r="Z94">
        <v>0</v>
      </c>
      <c r="AA94" s="202">
        <v>9.4600000000000009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75.2</v>
      </c>
      <c r="AQ94" s="202">
        <v>26.69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9.0299999999999994</v>
      </c>
      <c r="L95" s="202">
        <v>561.03</v>
      </c>
      <c r="M95" s="202">
        <v>27.22</v>
      </c>
      <c r="N95" s="202">
        <v>35.14</v>
      </c>
      <c r="O95" s="202">
        <v>0</v>
      </c>
      <c r="P95" s="202">
        <v>41.34</v>
      </c>
      <c r="Q95" s="202">
        <v>6.46</v>
      </c>
      <c r="R95" s="202">
        <v>12.55</v>
      </c>
      <c r="S95" s="202">
        <v>7.81</v>
      </c>
      <c r="T95" s="202">
        <v>0</v>
      </c>
      <c r="U95" s="202">
        <v>120.92</v>
      </c>
      <c r="V95" s="202">
        <v>2.96</v>
      </c>
      <c r="W95" s="202">
        <v>13.74</v>
      </c>
      <c r="X95" s="202">
        <v>43.9</v>
      </c>
      <c r="Y95" s="202">
        <v>0</v>
      </c>
      <c r="Z95">
        <v>0</v>
      </c>
      <c r="AA95" s="202">
        <v>9.77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69.61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75.2</v>
      </c>
      <c r="AQ95" s="202">
        <v>26.69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9.0299999999999994</v>
      </c>
      <c r="L96" s="202">
        <v>561.03</v>
      </c>
      <c r="M96" s="202">
        <v>27.22</v>
      </c>
      <c r="N96" s="202">
        <v>35.14</v>
      </c>
      <c r="O96" s="202">
        <v>0</v>
      </c>
      <c r="P96" s="202">
        <v>41.34</v>
      </c>
      <c r="Q96" s="202">
        <v>6.46</v>
      </c>
      <c r="R96" s="202">
        <v>12.55</v>
      </c>
      <c r="S96" s="202">
        <v>7.81</v>
      </c>
      <c r="T96" s="202">
        <v>0</v>
      </c>
      <c r="U96" s="202">
        <v>120.92</v>
      </c>
      <c r="V96" s="202">
        <v>2.96</v>
      </c>
      <c r="W96" s="202">
        <v>13.74</v>
      </c>
      <c r="X96" s="202">
        <v>43.9</v>
      </c>
      <c r="Y96" s="202">
        <v>0</v>
      </c>
      <c r="Z96">
        <v>0</v>
      </c>
      <c r="AA96" s="202">
        <v>9.77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69.61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75.2</v>
      </c>
      <c r="AQ96" s="202">
        <v>26.69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9.0299999999999994</v>
      </c>
      <c r="L97" s="202">
        <v>561.03</v>
      </c>
      <c r="M97" s="202">
        <v>27.22</v>
      </c>
      <c r="N97" s="202">
        <v>35.14</v>
      </c>
      <c r="O97" s="202">
        <v>0</v>
      </c>
      <c r="P97" s="202">
        <v>41.34</v>
      </c>
      <c r="Q97" s="202">
        <v>6.46</v>
      </c>
      <c r="R97" s="202">
        <v>12.55</v>
      </c>
      <c r="S97" s="202">
        <v>7.81</v>
      </c>
      <c r="T97" s="202">
        <v>0</v>
      </c>
      <c r="U97" s="202">
        <v>120.92</v>
      </c>
      <c r="V97" s="202">
        <v>2.96</v>
      </c>
      <c r="W97" s="202">
        <v>13.74</v>
      </c>
      <c r="X97" s="202">
        <v>43.9</v>
      </c>
      <c r="Y97" s="202">
        <v>0</v>
      </c>
      <c r="Z97">
        <v>0</v>
      </c>
      <c r="AA97" s="202">
        <v>9.77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69.61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75.2</v>
      </c>
      <c r="AQ97" s="202">
        <v>26.69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9.0299999999999994</v>
      </c>
      <c r="L98" s="202">
        <v>561.03</v>
      </c>
      <c r="M98" s="202">
        <v>27.22</v>
      </c>
      <c r="N98" s="202">
        <v>35.14</v>
      </c>
      <c r="O98" s="202">
        <v>0</v>
      </c>
      <c r="P98" s="202">
        <v>41.34</v>
      </c>
      <c r="Q98" s="202">
        <v>6.46</v>
      </c>
      <c r="R98" s="202">
        <v>12.55</v>
      </c>
      <c r="S98" s="202">
        <v>7.81</v>
      </c>
      <c r="T98" s="202">
        <v>0</v>
      </c>
      <c r="U98" s="202">
        <v>120.92</v>
      </c>
      <c r="V98" s="202">
        <v>2.96</v>
      </c>
      <c r="W98" s="202">
        <v>13.74</v>
      </c>
      <c r="X98" s="202">
        <v>43.9</v>
      </c>
      <c r="Y98" s="202">
        <v>0</v>
      </c>
      <c r="Z98">
        <v>0</v>
      </c>
      <c r="AA98" s="202">
        <v>9.77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69.61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75.2</v>
      </c>
      <c r="AQ98" s="202">
        <v>26.69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0.13080250000000021</v>
      </c>
      <c r="L99">
        <f t="shared" si="0"/>
        <v>10.073540000000003</v>
      </c>
      <c r="M99">
        <f t="shared" si="0"/>
        <v>0.65203249999999935</v>
      </c>
      <c r="N99">
        <f t="shared" si="0"/>
        <v>0.84168499999999968</v>
      </c>
      <c r="O99">
        <f t="shared" si="0"/>
        <v>0</v>
      </c>
      <c r="P99">
        <f t="shared" si="0"/>
        <v>0.96170500000000136</v>
      </c>
      <c r="Q99">
        <f t="shared" si="0"/>
        <v>0.12920499999999993</v>
      </c>
      <c r="R99">
        <f t="shared" si="0"/>
        <v>0.25613499999999967</v>
      </c>
      <c r="S99">
        <f t="shared" si="0"/>
        <v>0.15670999999999968</v>
      </c>
      <c r="T99">
        <f t="shared" si="0"/>
        <v>0</v>
      </c>
      <c r="U99">
        <f t="shared" si="0"/>
        <v>2.9020800000000011</v>
      </c>
      <c r="V99">
        <f t="shared" si="0"/>
        <v>8.9352499999999932E-2</v>
      </c>
      <c r="W99">
        <f t="shared" si="0"/>
        <v>0.32511750000000017</v>
      </c>
      <c r="X99">
        <f t="shared" si="0"/>
        <v>1.0387225000000007</v>
      </c>
      <c r="Y99">
        <f t="shared" si="0"/>
        <v>0</v>
      </c>
      <c r="Z99">
        <f t="shared" si="0"/>
        <v>0</v>
      </c>
      <c r="AA99">
        <f t="shared" si="0"/>
        <v>0.10524749999999997</v>
      </c>
      <c r="AB99">
        <f t="shared" si="0"/>
        <v>4.4527499999999991E-2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1.3864699999999974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1.3795524999999984</v>
      </c>
      <c r="AQ99">
        <f t="shared" si="0"/>
        <v>0.48052000000000072</v>
      </c>
      <c r="AR99">
        <f t="shared" si="0"/>
        <v>0.24084499999999998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2.8</v>
      </c>
      <c r="L3" s="202">
        <v>9.18</v>
      </c>
      <c r="M3" s="202">
        <v>2.56</v>
      </c>
      <c r="N3" s="202">
        <v>2.85</v>
      </c>
      <c r="O3" s="202">
        <v>3.16</v>
      </c>
      <c r="P3" s="202">
        <v>4.13</v>
      </c>
      <c r="Q3" s="202">
        <v>0.41</v>
      </c>
      <c r="R3" s="202">
        <v>1.27</v>
      </c>
      <c r="S3" s="202">
        <v>0.63</v>
      </c>
      <c r="T3" s="202">
        <v>1.56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23</v>
      </c>
      <c r="AJ3" s="202">
        <v>0</v>
      </c>
      <c r="AK3" s="202">
        <v>0</v>
      </c>
      <c r="AL3" s="202">
        <v>0</v>
      </c>
      <c r="AM3" s="202">
        <v>37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8.43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2.91</v>
      </c>
      <c r="AZ3" s="202">
        <v>1.22</v>
      </c>
      <c r="BA3" s="202">
        <v>0.45</v>
      </c>
      <c r="BB3" s="202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2.8</v>
      </c>
      <c r="L4" s="202">
        <v>9.18</v>
      </c>
      <c r="M4" s="202">
        <v>2.56</v>
      </c>
      <c r="N4" s="202">
        <v>2.85</v>
      </c>
      <c r="O4" s="202">
        <v>3.16</v>
      </c>
      <c r="P4" s="202">
        <v>4.38</v>
      </c>
      <c r="Q4" s="202">
        <v>0.41</v>
      </c>
      <c r="R4" s="202">
        <v>1.27</v>
      </c>
      <c r="S4" s="202">
        <v>0.63</v>
      </c>
      <c r="T4" s="202">
        <v>1.56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23</v>
      </c>
      <c r="AJ4" s="202">
        <v>0</v>
      </c>
      <c r="AK4" s="202">
        <v>0</v>
      </c>
      <c r="AL4" s="202">
        <v>0</v>
      </c>
      <c r="AM4" s="202">
        <v>35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8.43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2.91</v>
      </c>
      <c r="AZ4" s="202">
        <v>0</v>
      </c>
      <c r="BA4" s="202">
        <v>0.45</v>
      </c>
      <c r="BB4" s="202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2.8</v>
      </c>
      <c r="L5" s="202">
        <v>9.18</v>
      </c>
      <c r="M5" s="202">
        <v>2.56</v>
      </c>
      <c r="N5" s="202">
        <v>2.85</v>
      </c>
      <c r="O5" s="202">
        <v>3.16</v>
      </c>
      <c r="P5" s="202">
        <v>4.45</v>
      </c>
      <c r="Q5" s="202">
        <v>0.41</v>
      </c>
      <c r="R5" s="202">
        <v>1.27</v>
      </c>
      <c r="S5" s="202">
        <v>0.63</v>
      </c>
      <c r="T5" s="202">
        <v>1.56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23</v>
      </c>
      <c r="AJ5" s="202">
        <v>0</v>
      </c>
      <c r="AK5" s="202">
        <v>0</v>
      </c>
      <c r="AL5" s="202">
        <v>0</v>
      </c>
      <c r="AM5" s="202">
        <v>32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8.43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2.91</v>
      </c>
      <c r="AZ5" s="202">
        <v>0</v>
      </c>
      <c r="BA5" s="202">
        <v>0.45</v>
      </c>
      <c r="BB5" s="202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2.8</v>
      </c>
      <c r="L6" s="202">
        <v>9.18</v>
      </c>
      <c r="M6" s="202">
        <v>2.56</v>
      </c>
      <c r="N6" s="202">
        <v>2.85</v>
      </c>
      <c r="O6" s="202">
        <v>3.16</v>
      </c>
      <c r="P6" s="202">
        <v>4.51</v>
      </c>
      <c r="Q6" s="202">
        <v>0.41</v>
      </c>
      <c r="R6" s="202">
        <v>1.27</v>
      </c>
      <c r="S6" s="202">
        <v>0.63</v>
      </c>
      <c r="T6" s="202">
        <v>1.56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23</v>
      </c>
      <c r="AJ6" s="202">
        <v>0</v>
      </c>
      <c r="AK6" s="202">
        <v>0</v>
      </c>
      <c r="AL6" s="202">
        <v>0</v>
      </c>
      <c r="AM6" s="202">
        <v>29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8.43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2.91</v>
      </c>
      <c r="AZ6" s="202">
        <v>0</v>
      </c>
      <c r="BA6" s="202">
        <v>0.45</v>
      </c>
      <c r="BB6" s="202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2.8</v>
      </c>
      <c r="L7" s="202">
        <v>9.18</v>
      </c>
      <c r="M7" s="202">
        <v>2.56</v>
      </c>
      <c r="N7" s="202">
        <v>2.85</v>
      </c>
      <c r="O7" s="202">
        <v>3.16</v>
      </c>
      <c r="P7" s="202">
        <v>4.58</v>
      </c>
      <c r="Q7" s="202">
        <v>0.41</v>
      </c>
      <c r="R7" s="202">
        <v>1.27</v>
      </c>
      <c r="S7" s="202">
        <v>0.63</v>
      </c>
      <c r="T7" s="202">
        <v>1.56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23</v>
      </c>
      <c r="AJ7" s="202">
        <v>0</v>
      </c>
      <c r="AK7" s="202">
        <v>0</v>
      </c>
      <c r="AL7" s="202">
        <v>0</v>
      </c>
      <c r="AM7" s="202">
        <v>28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8.43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2.91</v>
      </c>
      <c r="AZ7" s="202">
        <v>0</v>
      </c>
      <c r="BA7" s="202">
        <v>0.45</v>
      </c>
      <c r="BB7" s="202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2.8</v>
      </c>
      <c r="L8" s="202">
        <v>9.18</v>
      </c>
      <c r="M8" s="202">
        <v>2.56</v>
      </c>
      <c r="N8" s="202">
        <v>2.85</v>
      </c>
      <c r="O8" s="202">
        <v>3.16</v>
      </c>
      <c r="P8" s="202">
        <v>4.66</v>
      </c>
      <c r="Q8" s="202">
        <v>0.41</v>
      </c>
      <c r="R8" s="202">
        <v>1.27</v>
      </c>
      <c r="S8" s="202">
        <v>0.63</v>
      </c>
      <c r="T8" s="202">
        <v>1.56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23</v>
      </c>
      <c r="AJ8" s="202">
        <v>0</v>
      </c>
      <c r="AK8" s="202">
        <v>0</v>
      </c>
      <c r="AL8" s="202">
        <v>0</v>
      </c>
      <c r="AM8" s="202">
        <v>27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8.43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2.91</v>
      </c>
      <c r="AZ8" s="202">
        <v>0</v>
      </c>
      <c r="BA8" s="202">
        <v>0.45</v>
      </c>
      <c r="BB8" s="202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2.8</v>
      </c>
      <c r="L9" s="202">
        <v>9.18</v>
      </c>
      <c r="M9" s="202">
        <v>2.56</v>
      </c>
      <c r="N9" s="202">
        <v>2.85</v>
      </c>
      <c r="O9" s="202">
        <v>3.16</v>
      </c>
      <c r="P9" s="202">
        <v>4.7300000000000004</v>
      </c>
      <c r="Q9" s="202">
        <v>0.41</v>
      </c>
      <c r="R9" s="202">
        <v>1.27</v>
      </c>
      <c r="S9" s="202">
        <v>0.63</v>
      </c>
      <c r="T9" s="202">
        <v>1.56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23</v>
      </c>
      <c r="AJ9" s="202">
        <v>0</v>
      </c>
      <c r="AK9" s="202">
        <v>0</v>
      </c>
      <c r="AL9" s="202">
        <v>0</v>
      </c>
      <c r="AM9" s="202">
        <v>26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8.43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2.91</v>
      </c>
      <c r="AZ9" s="202">
        <v>0</v>
      </c>
      <c r="BA9" s="202">
        <v>0.45</v>
      </c>
      <c r="BB9" s="202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2.89</v>
      </c>
      <c r="L10" s="202">
        <v>9.18</v>
      </c>
      <c r="M10" s="202">
        <v>2.56</v>
      </c>
      <c r="N10" s="202">
        <v>2.85</v>
      </c>
      <c r="O10" s="202">
        <v>3.16</v>
      </c>
      <c r="P10" s="202">
        <v>4.79</v>
      </c>
      <c r="Q10" s="202">
        <v>0.41</v>
      </c>
      <c r="R10" s="202">
        <v>1.27</v>
      </c>
      <c r="S10" s="202">
        <v>0.63</v>
      </c>
      <c r="T10" s="202">
        <v>1.56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23</v>
      </c>
      <c r="AJ10" s="202">
        <v>0</v>
      </c>
      <c r="AK10" s="202">
        <v>0</v>
      </c>
      <c r="AL10" s="202">
        <v>0</v>
      </c>
      <c r="AM10" s="202">
        <v>26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8.43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2.91</v>
      </c>
      <c r="AZ10" s="202">
        <v>0</v>
      </c>
      <c r="BA10" s="202">
        <v>0.45</v>
      </c>
      <c r="BB10" s="202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2.89</v>
      </c>
      <c r="L11" s="202">
        <v>9.18</v>
      </c>
      <c r="M11" s="202">
        <v>2.56</v>
      </c>
      <c r="N11" s="202">
        <v>2.85</v>
      </c>
      <c r="O11" s="202">
        <v>3.16</v>
      </c>
      <c r="P11" s="202">
        <v>4.8600000000000003</v>
      </c>
      <c r="Q11" s="202">
        <v>0.41</v>
      </c>
      <c r="R11" s="202">
        <v>1.27</v>
      </c>
      <c r="S11" s="202">
        <v>0.63</v>
      </c>
      <c r="T11" s="202">
        <v>1.56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23</v>
      </c>
      <c r="AJ11" s="202">
        <v>0</v>
      </c>
      <c r="AK11" s="202">
        <v>0</v>
      </c>
      <c r="AL11" s="202">
        <v>0</v>
      </c>
      <c r="AM11" s="202">
        <v>25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8.43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2.91</v>
      </c>
      <c r="AZ11" s="202">
        <v>0</v>
      </c>
      <c r="BA11" s="202">
        <v>0.45</v>
      </c>
      <c r="BB11" s="202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2.79</v>
      </c>
      <c r="L12" s="202">
        <v>9.18</v>
      </c>
      <c r="M12" s="202">
        <v>2.56</v>
      </c>
      <c r="N12" s="202">
        <v>2.85</v>
      </c>
      <c r="O12" s="202">
        <v>3.16</v>
      </c>
      <c r="P12" s="202">
        <v>4.92</v>
      </c>
      <c r="Q12" s="202">
        <v>0.41</v>
      </c>
      <c r="R12" s="202">
        <v>1.27</v>
      </c>
      <c r="S12" s="202">
        <v>0.63</v>
      </c>
      <c r="T12" s="202">
        <v>1.56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23</v>
      </c>
      <c r="AJ12" s="202">
        <v>0</v>
      </c>
      <c r="AK12" s="202">
        <v>0</v>
      </c>
      <c r="AL12" s="202">
        <v>0</v>
      </c>
      <c r="AM12" s="202">
        <v>23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8.43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2.91</v>
      </c>
      <c r="AZ12" s="202">
        <v>0</v>
      </c>
      <c r="BA12" s="202">
        <v>0.45</v>
      </c>
      <c r="BB12" s="202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2.79</v>
      </c>
      <c r="L13" s="202">
        <v>9.18</v>
      </c>
      <c r="M13" s="202">
        <v>2.56</v>
      </c>
      <c r="N13" s="202">
        <v>2.85</v>
      </c>
      <c r="O13" s="202">
        <v>3.16</v>
      </c>
      <c r="P13" s="202">
        <v>4.92</v>
      </c>
      <c r="Q13" s="202">
        <v>0.41</v>
      </c>
      <c r="R13" s="202">
        <v>1.27</v>
      </c>
      <c r="S13" s="202">
        <v>0.63</v>
      </c>
      <c r="T13" s="202">
        <v>1.56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23</v>
      </c>
      <c r="AJ13" s="202">
        <v>0</v>
      </c>
      <c r="AK13" s="202">
        <v>0</v>
      </c>
      <c r="AL13" s="202">
        <v>0</v>
      </c>
      <c r="AM13" s="202">
        <v>22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8.43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2.91</v>
      </c>
      <c r="AZ13" s="202">
        <v>0</v>
      </c>
      <c r="BA13" s="202">
        <v>0.45</v>
      </c>
      <c r="BB13" s="202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2.79</v>
      </c>
      <c r="L14" s="202">
        <v>9.18</v>
      </c>
      <c r="M14" s="202">
        <v>2.56</v>
      </c>
      <c r="N14" s="202">
        <v>2.85</v>
      </c>
      <c r="O14" s="202">
        <v>3.16</v>
      </c>
      <c r="P14" s="202">
        <v>4.92</v>
      </c>
      <c r="Q14" s="202">
        <v>0.41</v>
      </c>
      <c r="R14" s="202">
        <v>1.27</v>
      </c>
      <c r="S14" s="202">
        <v>0.63</v>
      </c>
      <c r="T14" s="202">
        <v>1.56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23</v>
      </c>
      <c r="AJ14" s="202">
        <v>0</v>
      </c>
      <c r="AK14" s="202">
        <v>0</v>
      </c>
      <c r="AL14" s="202">
        <v>0</v>
      </c>
      <c r="AM14" s="202">
        <v>21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8.43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2.91</v>
      </c>
      <c r="AZ14" s="202">
        <v>0</v>
      </c>
      <c r="BA14" s="202">
        <v>0.45</v>
      </c>
      <c r="BB14" s="202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2.79</v>
      </c>
      <c r="L15" s="202">
        <v>9.18</v>
      </c>
      <c r="M15" s="202">
        <v>2.56</v>
      </c>
      <c r="N15" s="202">
        <v>2.85</v>
      </c>
      <c r="O15" s="202">
        <v>3.16</v>
      </c>
      <c r="P15" s="202">
        <v>4.92</v>
      </c>
      <c r="Q15" s="202">
        <v>0.41</v>
      </c>
      <c r="R15" s="202">
        <v>1.27</v>
      </c>
      <c r="S15" s="202">
        <v>0.63</v>
      </c>
      <c r="T15" s="202">
        <v>1.56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23</v>
      </c>
      <c r="AJ15" s="202">
        <v>0</v>
      </c>
      <c r="AK15" s="202">
        <v>0</v>
      </c>
      <c r="AL15" s="202">
        <v>0</v>
      </c>
      <c r="AM15" s="202">
        <v>20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8.43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2.91</v>
      </c>
      <c r="AZ15" s="202">
        <v>0</v>
      </c>
      <c r="BA15" s="202">
        <v>0.45</v>
      </c>
      <c r="BB15" s="202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2.79</v>
      </c>
      <c r="L16" s="202">
        <v>9.18</v>
      </c>
      <c r="M16" s="202">
        <v>2.56</v>
      </c>
      <c r="N16" s="202">
        <v>2.85</v>
      </c>
      <c r="O16" s="202">
        <v>3.16</v>
      </c>
      <c r="P16" s="202">
        <v>4.92</v>
      </c>
      <c r="Q16" s="202">
        <v>0.41</v>
      </c>
      <c r="R16" s="202">
        <v>1.32</v>
      </c>
      <c r="S16" s="202">
        <v>0.63</v>
      </c>
      <c r="T16" s="202">
        <v>1.56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23</v>
      </c>
      <c r="AJ16" s="202">
        <v>0</v>
      </c>
      <c r="AK16" s="202">
        <v>0</v>
      </c>
      <c r="AL16" s="202">
        <v>0</v>
      </c>
      <c r="AM16" s="202">
        <v>20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8.43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2.91</v>
      </c>
      <c r="AZ16" s="202">
        <v>0</v>
      </c>
      <c r="BA16" s="202">
        <v>0.45</v>
      </c>
      <c r="BB16" s="202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2.79</v>
      </c>
      <c r="L17" s="202">
        <v>9.18</v>
      </c>
      <c r="M17" s="202">
        <v>2.56</v>
      </c>
      <c r="N17" s="202">
        <v>2.85</v>
      </c>
      <c r="O17" s="202">
        <v>3.16</v>
      </c>
      <c r="P17" s="202">
        <v>4.92</v>
      </c>
      <c r="Q17" s="202">
        <v>0.41</v>
      </c>
      <c r="R17" s="202">
        <v>1.27</v>
      </c>
      <c r="S17" s="202">
        <v>0.54</v>
      </c>
      <c r="T17" s="202">
        <v>1.56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23</v>
      </c>
      <c r="AJ17" s="202">
        <v>0</v>
      </c>
      <c r="AK17" s="202">
        <v>0</v>
      </c>
      <c r="AL17" s="202">
        <v>0</v>
      </c>
      <c r="AM17" s="202">
        <v>21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8.43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2.91</v>
      </c>
      <c r="AZ17" s="202">
        <v>0</v>
      </c>
      <c r="BA17" s="202">
        <v>0.45</v>
      </c>
      <c r="BB17" s="202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2.79</v>
      </c>
      <c r="L18" s="202">
        <v>9.18</v>
      </c>
      <c r="M18" s="202">
        <v>2.56</v>
      </c>
      <c r="N18" s="202">
        <v>2.85</v>
      </c>
      <c r="O18" s="202">
        <v>3.16</v>
      </c>
      <c r="P18" s="202">
        <v>4.92</v>
      </c>
      <c r="Q18" s="202">
        <v>0.41</v>
      </c>
      <c r="R18" s="202">
        <v>1.27</v>
      </c>
      <c r="S18" s="202">
        <v>0.63</v>
      </c>
      <c r="T18" s="202">
        <v>1.56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23</v>
      </c>
      <c r="AJ18" s="202">
        <v>0</v>
      </c>
      <c r="AK18" s="202">
        <v>0</v>
      </c>
      <c r="AL18" s="202">
        <v>0</v>
      </c>
      <c r="AM18" s="202">
        <v>21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8.43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2.91</v>
      </c>
      <c r="AZ18" s="202">
        <v>0</v>
      </c>
      <c r="BA18" s="202">
        <v>0.45</v>
      </c>
      <c r="BB18" s="202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2.79</v>
      </c>
      <c r="L19" s="202">
        <v>9.18</v>
      </c>
      <c r="M19" s="202">
        <v>2.56</v>
      </c>
      <c r="N19" s="202">
        <v>2.85</v>
      </c>
      <c r="O19" s="202">
        <v>3.16</v>
      </c>
      <c r="P19" s="202">
        <v>4.92</v>
      </c>
      <c r="Q19" s="202">
        <v>0.41</v>
      </c>
      <c r="R19" s="202">
        <v>1.27</v>
      </c>
      <c r="S19" s="202">
        <v>0.63</v>
      </c>
      <c r="T19" s="202">
        <v>1.56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23</v>
      </c>
      <c r="AJ19" s="202">
        <v>0</v>
      </c>
      <c r="AK19" s="202">
        <v>0</v>
      </c>
      <c r="AL19" s="202">
        <v>0</v>
      </c>
      <c r="AM19" s="202">
        <v>17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8.43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2.91</v>
      </c>
      <c r="AZ19" s="202">
        <v>0</v>
      </c>
      <c r="BA19" s="202">
        <v>0.45</v>
      </c>
      <c r="BB19" s="202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2.79</v>
      </c>
      <c r="L20" s="202">
        <v>9.18</v>
      </c>
      <c r="M20" s="202">
        <v>2.56</v>
      </c>
      <c r="N20" s="202">
        <v>2.85</v>
      </c>
      <c r="O20" s="202">
        <v>3.16</v>
      </c>
      <c r="P20" s="202">
        <v>4.92</v>
      </c>
      <c r="Q20" s="202">
        <v>0.41</v>
      </c>
      <c r="R20" s="202">
        <v>1.27</v>
      </c>
      <c r="S20" s="202">
        <v>0.63</v>
      </c>
      <c r="T20" s="202">
        <v>1.56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23</v>
      </c>
      <c r="AJ20" s="202">
        <v>0</v>
      </c>
      <c r="AK20" s="202">
        <v>0</v>
      </c>
      <c r="AL20" s="202">
        <v>0</v>
      </c>
      <c r="AM20" s="202">
        <v>17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8.43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2.91</v>
      </c>
      <c r="AZ20" s="202">
        <v>0</v>
      </c>
      <c r="BA20" s="202">
        <v>0.45</v>
      </c>
      <c r="BB20" s="202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2.79</v>
      </c>
      <c r="L21" s="202">
        <v>9.18</v>
      </c>
      <c r="M21" s="202">
        <v>2.56</v>
      </c>
      <c r="N21" s="202">
        <v>2.85</v>
      </c>
      <c r="O21" s="202">
        <v>3.16</v>
      </c>
      <c r="P21" s="202">
        <v>4.92</v>
      </c>
      <c r="Q21" s="202">
        <v>0.41</v>
      </c>
      <c r="R21" s="202">
        <v>1.27</v>
      </c>
      <c r="S21" s="202">
        <v>0.63</v>
      </c>
      <c r="T21" s="202">
        <v>1.56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23</v>
      </c>
      <c r="AJ21" s="202">
        <v>0</v>
      </c>
      <c r="AK21" s="202">
        <v>0</v>
      </c>
      <c r="AL21" s="202">
        <v>0</v>
      </c>
      <c r="AM21" s="202">
        <v>17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8.43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2.91</v>
      </c>
      <c r="AZ21" s="202">
        <v>0</v>
      </c>
      <c r="BA21" s="202">
        <v>0.45</v>
      </c>
      <c r="BB21" s="202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2.79</v>
      </c>
      <c r="L22" s="202">
        <v>9.18</v>
      </c>
      <c r="M22" s="202">
        <v>2.56</v>
      </c>
      <c r="N22" s="202">
        <v>2.85</v>
      </c>
      <c r="O22" s="202">
        <v>3.16</v>
      </c>
      <c r="P22" s="202">
        <v>4.92</v>
      </c>
      <c r="Q22" s="202">
        <v>0.41</v>
      </c>
      <c r="R22" s="202">
        <v>1.27</v>
      </c>
      <c r="S22" s="202">
        <v>0.63</v>
      </c>
      <c r="T22" s="202">
        <v>1.56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23</v>
      </c>
      <c r="AJ22" s="202">
        <v>0</v>
      </c>
      <c r="AK22" s="202">
        <v>0</v>
      </c>
      <c r="AL22" s="202">
        <v>0</v>
      </c>
      <c r="AM22" s="202">
        <v>16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8.43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2.91</v>
      </c>
      <c r="AZ22" s="202">
        <v>0</v>
      </c>
      <c r="BA22" s="202">
        <v>0.45</v>
      </c>
      <c r="BB22" s="202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2.79</v>
      </c>
      <c r="L23" s="202">
        <v>9.18</v>
      </c>
      <c r="M23" s="202">
        <v>2.56</v>
      </c>
      <c r="N23" s="202">
        <v>2.85</v>
      </c>
      <c r="O23" s="202">
        <v>3.16</v>
      </c>
      <c r="P23" s="202">
        <v>4.92</v>
      </c>
      <c r="Q23" s="202">
        <v>0.41</v>
      </c>
      <c r="R23" s="202">
        <v>1.27</v>
      </c>
      <c r="S23" s="202">
        <v>0.63</v>
      </c>
      <c r="T23" s="202">
        <v>1.56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23</v>
      </c>
      <c r="AJ23" s="202">
        <v>0</v>
      </c>
      <c r="AK23" s="202">
        <v>0</v>
      </c>
      <c r="AL23" s="202">
        <v>0</v>
      </c>
      <c r="AM23" s="202">
        <v>14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8.43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2.91</v>
      </c>
      <c r="AZ23" s="202">
        <v>0</v>
      </c>
      <c r="BA23" s="202">
        <v>0.45</v>
      </c>
      <c r="BB23" s="202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2.79</v>
      </c>
      <c r="L24" s="202">
        <v>9.18</v>
      </c>
      <c r="M24" s="202">
        <v>2.56</v>
      </c>
      <c r="N24" s="202">
        <v>2.85</v>
      </c>
      <c r="O24" s="202">
        <v>3.16</v>
      </c>
      <c r="P24" s="202">
        <v>4.92</v>
      </c>
      <c r="Q24" s="202">
        <v>0.41</v>
      </c>
      <c r="R24" s="202">
        <v>1.27</v>
      </c>
      <c r="S24" s="202">
        <v>0.63</v>
      </c>
      <c r="T24" s="202">
        <v>1.56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23</v>
      </c>
      <c r="AJ24" s="202">
        <v>0</v>
      </c>
      <c r="AK24" s="202">
        <v>0</v>
      </c>
      <c r="AL24" s="202">
        <v>0</v>
      </c>
      <c r="AM24" s="202">
        <v>14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8.43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2.91</v>
      </c>
      <c r="AZ24" s="202">
        <v>0</v>
      </c>
      <c r="BA24" s="202">
        <v>0.48</v>
      </c>
      <c r="BB24" s="202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2.79</v>
      </c>
      <c r="L25" s="202">
        <v>9.18</v>
      </c>
      <c r="M25" s="202">
        <v>2.56</v>
      </c>
      <c r="N25" s="202">
        <v>2.85</v>
      </c>
      <c r="O25" s="202">
        <v>3.16</v>
      </c>
      <c r="P25" s="202">
        <v>4.92</v>
      </c>
      <c r="Q25" s="202">
        <v>0.42</v>
      </c>
      <c r="R25" s="202">
        <v>1.32</v>
      </c>
      <c r="S25" s="202">
        <v>0.65</v>
      </c>
      <c r="T25" s="202">
        <v>1.56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23</v>
      </c>
      <c r="AJ25" s="202">
        <v>0</v>
      </c>
      <c r="AK25" s="202">
        <v>0</v>
      </c>
      <c r="AL25" s="202">
        <v>0</v>
      </c>
      <c r="AM25" s="202">
        <v>14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8.43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2.91</v>
      </c>
      <c r="AZ25" s="202">
        <v>0</v>
      </c>
      <c r="BA25" s="202">
        <v>1.02</v>
      </c>
      <c r="BB25" s="202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2.79</v>
      </c>
      <c r="L26" s="202">
        <v>9.18</v>
      </c>
      <c r="M26" s="202">
        <v>2.56</v>
      </c>
      <c r="N26" s="202">
        <v>2.85</v>
      </c>
      <c r="O26" s="202">
        <v>3.16</v>
      </c>
      <c r="P26" s="202">
        <v>4.92</v>
      </c>
      <c r="Q26" s="202">
        <v>0.42</v>
      </c>
      <c r="R26" s="202">
        <v>1.29</v>
      </c>
      <c r="S26" s="202">
        <v>0.63</v>
      </c>
      <c r="T26" s="202">
        <v>1.56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23</v>
      </c>
      <c r="AJ26" s="202">
        <v>0</v>
      </c>
      <c r="AK26" s="202">
        <v>0</v>
      </c>
      <c r="AL26" s="202">
        <v>0</v>
      </c>
      <c r="AM26" s="202">
        <v>14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8.43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2.91</v>
      </c>
      <c r="AZ26" s="202">
        <v>0</v>
      </c>
      <c r="BA26" s="202">
        <v>1.02</v>
      </c>
      <c r="BB26" s="202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2.79</v>
      </c>
      <c r="L27" s="202">
        <v>9.18</v>
      </c>
      <c r="M27" s="202">
        <v>2.56</v>
      </c>
      <c r="N27" s="202">
        <v>2.85</v>
      </c>
      <c r="O27" s="202">
        <v>3.16</v>
      </c>
      <c r="P27" s="202">
        <v>5.0599999999999996</v>
      </c>
      <c r="Q27" s="202">
        <v>0.41</v>
      </c>
      <c r="R27" s="202">
        <v>1.18</v>
      </c>
      <c r="S27" s="202">
        <v>0.63</v>
      </c>
      <c r="T27" s="202">
        <v>1.56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23</v>
      </c>
      <c r="AJ27" s="202">
        <v>0</v>
      </c>
      <c r="AK27" s="202">
        <v>0</v>
      </c>
      <c r="AL27" s="202">
        <v>0</v>
      </c>
      <c r="AM27" s="202">
        <v>14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8.43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2.91</v>
      </c>
      <c r="AZ27" s="202">
        <v>0</v>
      </c>
      <c r="BA27" s="202">
        <v>1.02</v>
      </c>
      <c r="BB27" s="202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2.79</v>
      </c>
      <c r="L28" s="202">
        <v>9.18</v>
      </c>
      <c r="M28" s="202">
        <v>2.56</v>
      </c>
      <c r="N28" s="202">
        <v>2.85</v>
      </c>
      <c r="O28" s="202">
        <v>3.16</v>
      </c>
      <c r="P28" s="202">
        <v>5.0599999999999996</v>
      </c>
      <c r="Q28" s="202">
        <v>0.41</v>
      </c>
      <c r="R28" s="202">
        <v>1.27</v>
      </c>
      <c r="S28" s="202">
        <v>0.63</v>
      </c>
      <c r="T28" s="202">
        <v>1.56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1.49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23</v>
      </c>
      <c r="AJ28" s="202">
        <v>0</v>
      </c>
      <c r="AK28" s="202">
        <v>0</v>
      </c>
      <c r="AL28" s="202">
        <v>0</v>
      </c>
      <c r="AM28" s="202">
        <v>14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8.43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2.91</v>
      </c>
      <c r="AZ28" s="202">
        <v>0</v>
      </c>
      <c r="BA28" s="202">
        <v>1.02</v>
      </c>
      <c r="BB28" s="202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2.79</v>
      </c>
      <c r="L29" s="202">
        <v>9.18</v>
      </c>
      <c r="M29" s="202">
        <v>2.56</v>
      </c>
      <c r="N29" s="202">
        <v>2.85</v>
      </c>
      <c r="O29" s="202">
        <v>3.16</v>
      </c>
      <c r="P29" s="202">
        <v>5.0599999999999996</v>
      </c>
      <c r="Q29" s="202">
        <v>0.41</v>
      </c>
      <c r="R29" s="202">
        <v>1.27</v>
      </c>
      <c r="S29" s="202">
        <v>0.63</v>
      </c>
      <c r="T29" s="202">
        <v>1.56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1.49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23</v>
      </c>
      <c r="AJ29" s="202">
        <v>0</v>
      </c>
      <c r="AK29" s="202">
        <v>0</v>
      </c>
      <c r="AL29" s="202">
        <v>0</v>
      </c>
      <c r="AM29" s="202">
        <v>14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8.43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2.91</v>
      </c>
      <c r="AZ29" s="202">
        <v>0</v>
      </c>
      <c r="BA29" s="202">
        <v>1.02</v>
      </c>
      <c r="BB29" s="202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2.79</v>
      </c>
      <c r="L30" s="202">
        <v>9.18</v>
      </c>
      <c r="M30" s="202">
        <v>2.56</v>
      </c>
      <c r="N30" s="202">
        <v>2.85</v>
      </c>
      <c r="O30" s="202">
        <v>3.16</v>
      </c>
      <c r="P30" s="202">
        <v>5.0599999999999996</v>
      </c>
      <c r="Q30" s="202">
        <v>0.41</v>
      </c>
      <c r="R30" s="202">
        <v>1.27</v>
      </c>
      <c r="S30" s="202">
        <v>0.63</v>
      </c>
      <c r="T30" s="202">
        <v>1.56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1.49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23</v>
      </c>
      <c r="AJ30" s="202">
        <v>0</v>
      </c>
      <c r="AK30" s="202">
        <v>0</v>
      </c>
      <c r="AL30" s="202">
        <v>0</v>
      </c>
      <c r="AM30" s="202">
        <v>14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8.43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2.91</v>
      </c>
      <c r="AZ30" s="202">
        <v>0</v>
      </c>
      <c r="BA30" s="202">
        <v>1.02</v>
      </c>
      <c r="BB30" s="202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2.79</v>
      </c>
      <c r="L31" s="202">
        <v>9.52</v>
      </c>
      <c r="M31" s="202">
        <v>2.56</v>
      </c>
      <c r="N31" s="202">
        <v>2.85</v>
      </c>
      <c r="O31" s="202">
        <v>3.16</v>
      </c>
      <c r="P31" s="202">
        <v>5.0599999999999996</v>
      </c>
      <c r="Q31" s="202">
        <v>0.41</v>
      </c>
      <c r="R31" s="202">
        <v>1.27</v>
      </c>
      <c r="S31" s="202">
        <v>0.63</v>
      </c>
      <c r="T31" s="202">
        <v>1.56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1.49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23</v>
      </c>
      <c r="AJ31" s="202">
        <v>0</v>
      </c>
      <c r="AK31" s="202">
        <v>0</v>
      </c>
      <c r="AL31" s="202">
        <v>0</v>
      </c>
      <c r="AM31" s="202">
        <v>14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8.43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2.91</v>
      </c>
      <c r="AZ31" s="202">
        <v>0</v>
      </c>
      <c r="BA31" s="202">
        <v>1.02</v>
      </c>
      <c r="BB31" s="202">
        <v>2.9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2.79</v>
      </c>
      <c r="L32" s="202">
        <v>9.18</v>
      </c>
      <c r="M32" s="202">
        <v>2.56</v>
      </c>
      <c r="N32" s="202">
        <v>2.85</v>
      </c>
      <c r="O32" s="202">
        <v>3.16</v>
      </c>
      <c r="P32" s="202">
        <v>5.0599999999999996</v>
      </c>
      <c r="Q32" s="202">
        <v>0.41</v>
      </c>
      <c r="R32" s="202">
        <v>1.27</v>
      </c>
      <c r="S32" s="202">
        <v>0.63</v>
      </c>
      <c r="T32" s="202">
        <v>1.56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1.49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23</v>
      </c>
      <c r="AJ32" s="202">
        <v>0</v>
      </c>
      <c r="AK32" s="202">
        <v>0</v>
      </c>
      <c r="AL32" s="202">
        <v>0</v>
      </c>
      <c r="AM32" s="202">
        <v>14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8.43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2.91</v>
      </c>
      <c r="AZ32" s="202">
        <v>0</v>
      </c>
      <c r="BA32" s="202">
        <v>1.02</v>
      </c>
      <c r="BB32" s="202">
        <v>2.9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2.79</v>
      </c>
      <c r="L33" s="202">
        <v>9.18</v>
      </c>
      <c r="M33" s="202">
        <v>2.56</v>
      </c>
      <c r="N33" s="202">
        <v>2.85</v>
      </c>
      <c r="O33" s="202">
        <v>3.16</v>
      </c>
      <c r="P33" s="202">
        <v>5.0599999999999996</v>
      </c>
      <c r="Q33" s="202">
        <v>0.41</v>
      </c>
      <c r="R33" s="202">
        <v>1.27</v>
      </c>
      <c r="S33" s="202">
        <v>0.63</v>
      </c>
      <c r="T33" s="202">
        <v>1.56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1.49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23</v>
      </c>
      <c r="AJ33" s="202">
        <v>0</v>
      </c>
      <c r="AK33" s="202">
        <v>0</v>
      </c>
      <c r="AL33" s="202">
        <v>0</v>
      </c>
      <c r="AM33" s="202">
        <v>14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8.74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2.91</v>
      </c>
      <c r="AZ33" s="202">
        <v>0</v>
      </c>
      <c r="BA33" s="202">
        <v>1.02</v>
      </c>
      <c r="BB33" s="202">
        <v>2.9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2.79</v>
      </c>
      <c r="L34" s="202">
        <v>9.18</v>
      </c>
      <c r="M34" s="202">
        <v>2.56</v>
      </c>
      <c r="N34" s="202">
        <v>2.85</v>
      </c>
      <c r="O34" s="202">
        <v>3.16</v>
      </c>
      <c r="P34" s="202">
        <v>5.0599999999999996</v>
      </c>
      <c r="Q34" s="202">
        <v>0.41</v>
      </c>
      <c r="R34" s="202">
        <v>1.27</v>
      </c>
      <c r="S34" s="202">
        <v>0.63</v>
      </c>
      <c r="T34" s="202">
        <v>1.56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1.49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23</v>
      </c>
      <c r="AJ34" s="202">
        <v>0</v>
      </c>
      <c r="AK34" s="202">
        <v>0</v>
      </c>
      <c r="AL34" s="202">
        <v>0</v>
      </c>
      <c r="AM34" s="202">
        <v>14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8.74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2.91</v>
      </c>
      <c r="AZ34" s="202">
        <v>0</v>
      </c>
      <c r="BA34" s="202">
        <v>1.02</v>
      </c>
      <c r="BB34" s="202">
        <v>2.9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2.79</v>
      </c>
      <c r="L35" s="202">
        <v>9.18</v>
      </c>
      <c r="M35" s="202">
        <v>2.56</v>
      </c>
      <c r="N35" s="202">
        <v>2.85</v>
      </c>
      <c r="O35" s="202">
        <v>3.16</v>
      </c>
      <c r="P35" s="202">
        <v>5.0599999999999996</v>
      </c>
      <c r="Q35" s="202">
        <v>0.41</v>
      </c>
      <c r="R35" s="202">
        <v>1.27</v>
      </c>
      <c r="S35" s="202">
        <v>0.63</v>
      </c>
      <c r="T35" s="202">
        <v>1.56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1.49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23</v>
      </c>
      <c r="AJ35" s="202">
        <v>0</v>
      </c>
      <c r="AK35" s="202">
        <v>0</v>
      </c>
      <c r="AL35" s="202">
        <v>0</v>
      </c>
      <c r="AM35" s="202">
        <v>14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8.74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2.91</v>
      </c>
      <c r="AZ35" s="202">
        <v>0</v>
      </c>
      <c r="BA35" s="202">
        <v>1.02</v>
      </c>
      <c r="BB35" s="202">
        <v>2.9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2.79</v>
      </c>
      <c r="L36" s="202">
        <v>9.18</v>
      </c>
      <c r="M36" s="202">
        <v>2.56</v>
      </c>
      <c r="N36" s="202">
        <v>2.85</v>
      </c>
      <c r="O36" s="202">
        <v>3.16</v>
      </c>
      <c r="P36" s="202">
        <v>5.0599999999999996</v>
      </c>
      <c r="Q36" s="202">
        <v>0.41</v>
      </c>
      <c r="R36" s="202">
        <v>1.27</v>
      </c>
      <c r="S36" s="202">
        <v>0.63</v>
      </c>
      <c r="T36" s="202">
        <v>1.56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1.49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23</v>
      </c>
      <c r="AJ36" s="202">
        <v>0</v>
      </c>
      <c r="AK36" s="202">
        <v>0</v>
      </c>
      <c r="AL36" s="202">
        <v>0</v>
      </c>
      <c r="AM36" s="202">
        <v>14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8.74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2.91</v>
      </c>
      <c r="AZ36" s="202">
        <v>0</v>
      </c>
      <c r="BA36" s="202">
        <v>1.02</v>
      </c>
      <c r="BB36" s="202">
        <v>2.9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2.79</v>
      </c>
      <c r="L37" s="202">
        <v>9.18</v>
      </c>
      <c r="M37" s="202">
        <v>2.56</v>
      </c>
      <c r="N37" s="202">
        <v>2.85</v>
      </c>
      <c r="O37" s="202">
        <v>3.16</v>
      </c>
      <c r="P37" s="202">
        <v>5.0599999999999996</v>
      </c>
      <c r="Q37" s="202">
        <v>0.41</v>
      </c>
      <c r="R37" s="202">
        <v>1.27</v>
      </c>
      <c r="S37" s="202">
        <v>0.63</v>
      </c>
      <c r="T37" s="202">
        <v>1.56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1.49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23</v>
      </c>
      <c r="AJ37" s="202">
        <v>0</v>
      </c>
      <c r="AK37" s="202">
        <v>0</v>
      </c>
      <c r="AL37" s="202">
        <v>0</v>
      </c>
      <c r="AM37" s="202">
        <v>14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8.74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2.91</v>
      </c>
      <c r="AZ37" s="202">
        <v>0</v>
      </c>
      <c r="BA37" s="202">
        <v>1.02</v>
      </c>
      <c r="BB37" s="202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2.79</v>
      </c>
      <c r="L38" s="202">
        <v>9.18</v>
      </c>
      <c r="M38" s="202">
        <v>2.56</v>
      </c>
      <c r="N38" s="202">
        <v>2.85</v>
      </c>
      <c r="O38" s="202">
        <v>3.16</v>
      </c>
      <c r="P38" s="202">
        <v>5.0599999999999996</v>
      </c>
      <c r="Q38" s="202">
        <v>0.41</v>
      </c>
      <c r="R38" s="202">
        <v>1.27</v>
      </c>
      <c r="S38" s="202">
        <v>0.63</v>
      </c>
      <c r="T38" s="202">
        <v>1.56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1.49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23</v>
      </c>
      <c r="AJ38" s="202">
        <v>0</v>
      </c>
      <c r="AK38" s="202">
        <v>0</v>
      </c>
      <c r="AL38" s="202">
        <v>0</v>
      </c>
      <c r="AM38" s="202">
        <v>14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8.74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2.91</v>
      </c>
      <c r="AZ38" s="202">
        <v>0</v>
      </c>
      <c r="BA38" s="202">
        <v>0.52</v>
      </c>
      <c r="BB38" s="202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2.79</v>
      </c>
      <c r="L39" s="202">
        <v>9.18</v>
      </c>
      <c r="M39" s="202">
        <v>2.56</v>
      </c>
      <c r="N39" s="202">
        <v>2.85</v>
      </c>
      <c r="O39" s="202">
        <v>3.16</v>
      </c>
      <c r="P39" s="202">
        <v>5.0599999999999996</v>
      </c>
      <c r="Q39" s="202">
        <v>0.41</v>
      </c>
      <c r="R39" s="202">
        <v>1.27</v>
      </c>
      <c r="S39" s="202">
        <v>0.63</v>
      </c>
      <c r="T39" s="202">
        <v>1.56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1.49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23</v>
      </c>
      <c r="AJ39" s="202">
        <v>0</v>
      </c>
      <c r="AK39" s="202">
        <v>0</v>
      </c>
      <c r="AL39" s="202">
        <v>0</v>
      </c>
      <c r="AM39" s="202">
        <v>14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8.74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2.91</v>
      </c>
      <c r="AZ39" s="202">
        <v>0</v>
      </c>
      <c r="BA39" s="202">
        <v>0</v>
      </c>
      <c r="BB39" s="202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2.79</v>
      </c>
      <c r="L40" s="202">
        <v>9.18</v>
      </c>
      <c r="M40" s="202">
        <v>2.56</v>
      </c>
      <c r="N40" s="202">
        <v>2.85</v>
      </c>
      <c r="O40" s="202">
        <v>3.16</v>
      </c>
      <c r="P40" s="202">
        <v>5.0599999999999996</v>
      </c>
      <c r="Q40" s="202">
        <v>0.41</v>
      </c>
      <c r="R40" s="202">
        <v>1.27</v>
      </c>
      <c r="S40" s="202">
        <v>0.63</v>
      </c>
      <c r="T40" s="202">
        <v>1.56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1.49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23</v>
      </c>
      <c r="AJ40" s="202">
        <v>0</v>
      </c>
      <c r="AK40" s="202">
        <v>0</v>
      </c>
      <c r="AL40" s="202">
        <v>0</v>
      </c>
      <c r="AM40" s="202">
        <v>14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8.74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2.91</v>
      </c>
      <c r="AZ40" s="202">
        <v>0</v>
      </c>
      <c r="BA40" s="202">
        <v>0</v>
      </c>
      <c r="BB40" s="202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2.79</v>
      </c>
      <c r="L41" s="202">
        <v>9.18</v>
      </c>
      <c r="M41" s="202">
        <v>2.56</v>
      </c>
      <c r="N41" s="202">
        <v>2.85</v>
      </c>
      <c r="O41" s="202">
        <v>3.16</v>
      </c>
      <c r="P41" s="202">
        <v>5.0599999999999996</v>
      </c>
      <c r="Q41" s="202">
        <v>0.41</v>
      </c>
      <c r="R41" s="202">
        <v>1.27</v>
      </c>
      <c r="S41" s="202">
        <v>0.63</v>
      </c>
      <c r="T41" s="202">
        <v>1.56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1.49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23</v>
      </c>
      <c r="AJ41" s="202">
        <v>0</v>
      </c>
      <c r="AK41" s="202">
        <v>0</v>
      </c>
      <c r="AL41" s="202">
        <v>0</v>
      </c>
      <c r="AM41" s="202">
        <v>14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8.74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2.91</v>
      </c>
      <c r="AZ41" s="202">
        <v>0</v>
      </c>
      <c r="BA41" s="202">
        <v>0</v>
      </c>
      <c r="BB41" s="202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2.79</v>
      </c>
      <c r="L42" s="202">
        <v>9.18</v>
      </c>
      <c r="M42" s="202">
        <v>2.56</v>
      </c>
      <c r="N42" s="202">
        <v>2.85</v>
      </c>
      <c r="O42" s="202">
        <v>3.16</v>
      </c>
      <c r="P42" s="202">
        <v>5.0599999999999996</v>
      </c>
      <c r="Q42" s="202">
        <v>0.41</v>
      </c>
      <c r="R42" s="202">
        <v>1.27</v>
      </c>
      <c r="S42" s="202">
        <v>0.63</v>
      </c>
      <c r="T42" s="202">
        <v>1.56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1.49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23</v>
      </c>
      <c r="AJ42" s="202">
        <v>0</v>
      </c>
      <c r="AK42" s="202">
        <v>0</v>
      </c>
      <c r="AL42" s="202">
        <v>0</v>
      </c>
      <c r="AM42" s="202">
        <v>14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8.74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2.91</v>
      </c>
      <c r="AZ42" s="202">
        <v>0</v>
      </c>
      <c r="BA42" s="202">
        <v>0</v>
      </c>
      <c r="BB42" s="202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2.79</v>
      </c>
      <c r="L43" s="202">
        <v>9.18</v>
      </c>
      <c r="M43" s="202">
        <v>2.56</v>
      </c>
      <c r="N43" s="202">
        <v>2.85</v>
      </c>
      <c r="O43" s="202">
        <v>3.16</v>
      </c>
      <c r="P43" s="202">
        <v>5.0599999999999996</v>
      </c>
      <c r="Q43" s="202">
        <v>0.41</v>
      </c>
      <c r="R43" s="202">
        <v>1.27</v>
      </c>
      <c r="S43" s="202">
        <v>0.63</v>
      </c>
      <c r="T43" s="202">
        <v>1.56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1.49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23</v>
      </c>
      <c r="AJ43" s="202">
        <v>0</v>
      </c>
      <c r="AK43" s="202">
        <v>0</v>
      </c>
      <c r="AL43" s="202">
        <v>0</v>
      </c>
      <c r="AM43" s="202">
        <v>14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8.74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2.91</v>
      </c>
      <c r="AZ43" s="202">
        <v>0</v>
      </c>
      <c r="BA43" s="202">
        <v>0</v>
      </c>
      <c r="BB43" s="202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2.79</v>
      </c>
      <c r="L44" s="202">
        <v>9.18</v>
      </c>
      <c r="M44" s="202">
        <v>2.56</v>
      </c>
      <c r="N44" s="202">
        <v>2.85</v>
      </c>
      <c r="O44" s="202">
        <v>3.16</v>
      </c>
      <c r="P44" s="202">
        <v>5.0599999999999996</v>
      </c>
      <c r="Q44" s="202">
        <v>0.41</v>
      </c>
      <c r="R44" s="202">
        <v>1.27</v>
      </c>
      <c r="S44" s="202">
        <v>0.63</v>
      </c>
      <c r="T44" s="202">
        <v>1.56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1.49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23</v>
      </c>
      <c r="AJ44" s="202">
        <v>0</v>
      </c>
      <c r="AK44" s="202">
        <v>0</v>
      </c>
      <c r="AL44" s="202">
        <v>0</v>
      </c>
      <c r="AM44" s="202">
        <v>14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8.74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2.91</v>
      </c>
      <c r="AZ44" s="202">
        <v>0</v>
      </c>
      <c r="BA44" s="202">
        <v>0</v>
      </c>
      <c r="BB44" s="202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2.79</v>
      </c>
      <c r="L45" s="202">
        <v>9.18</v>
      </c>
      <c r="M45" s="202">
        <v>2.56</v>
      </c>
      <c r="N45" s="202">
        <v>2.85</v>
      </c>
      <c r="O45" s="202">
        <v>3.16</v>
      </c>
      <c r="P45" s="202">
        <v>5.0599999999999996</v>
      </c>
      <c r="Q45" s="202">
        <v>0.41</v>
      </c>
      <c r="R45" s="202">
        <v>1.27</v>
      </c>
      <c r="S45" s="202">
        <v>0.63</v>
      </c>
      <c r="T45" s="202">
        <v>1.56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1.49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23</v>
      </c>
      <c r="AJ45" s="202">
        <v>0</v>
      </c>
      <c r="AK45" s="202">
        <v>0</v>
      </c>
      <c r="AL45" s="202">
        <v>0</v>
      </c>
      <c r="AM45" s="202">
        <v>14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8.74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2.91</v>
      </c>
      <c r="AZ45" s="202">
        <v>0</v>
      </c>
      <c r="BA45" s="202">
        <v>0</v>
      </c>
      <c r="BB45" s="202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2.79</v>
      </c>
      <c r="L46" s="202">
        <v>9.18</v>
      </c>
      <c r="M46" s="202">
        <v>2.56</v>
      </c>
      <c r="N46" s="202">
        <v>2.85</v>
      </c>
      <c r="O46" s="202">
        <v>3.16</v>
      </c>
      <c r="P46" s="202">
        <v>5.0599999999999996</v>
      </c>
      <c r="Q46" s="202">
        <v>0.41</v>
      </c>
      <c r="R46" s="202">
        <v>1.27</v>
      </c>
      <c r="S46" s="202">
        <v>0.63</v>
      </c>
      <c r="T46" s="202">
        <v>1.56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1.49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23</v>
      </c>
      <c r="AJ46" s="202">
        <v>0</v>
      </c>
      <c r="AK46" s="202">
        <v>0</v>
      </c>
      <c r="AL46" s="202">
        <v>0</v>
      </c>
      <c r="AM46" s="202">
        <v>14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8.74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2.91</v>
      </c>
      <c r="AZ46" s="202">
        <v>0</v>
      </c>
      <c r="BA46" s="202">
        <v>0</v>
      </c>
      <c r="BB46" s="202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2.79</v>
      </c>
      <c r="L47" s="202">
        <v>9.18</v>
      </c>
      <c r="M47" s="202">
        <v>2.56</v>
      </c>
      <c r="N47" s="202">
        <v>2.85</v>
      </c>
      <c r="O47" s="202">
        <v>3.16</v>
      </c>
      <c r="P47" s="202">
        <v>5.0599999999999996</v>
      </c>
      <c r="Q47" s="202">
        <v>0.41</v>
      </c>
      <c r="R47" s="202">
        <v>1.27</v>
      </c>
      <c r="S47" s="202">
        <v>0.63</v>
      </c>
      <c r="T47" s="202">
        <v>1.56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1.49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23</v>
      </c>
      <c r="AJ47" s="202">
        <v>0</v>
      </c>
      <c r="AK47" s="202">
        <v>0</v>
      </c>
      <c r="AL47" s="202">
        <v>0</v>
      </c>
      <c r="AM47" s="202">
        <v>14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8.43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2.91</v>
      </c>
      <c r="AZ47" s="202">
        <v>0</v>
      </c>
      <c r="BA47" s="202">
        <v>0</v>
      </c>
      <c r="BB47" s="202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2.79</v>
      </c>
      <c r="L48" s="202">
        <v>9.18</v>
      </c>
      <c r="M48" s="202">
        <v>2.56</v>
      </c>
      <c r="N48" s="202">
        <v>2.85</v>
      </c>
      <c r="O48" s="202">
        <v>3.16</v>
      </c>
      <c r="P48" s="202">
        <v>5.0599999999999996</v>
      </c>
      <c r="Q48" s="202">
        <v>0.41</v>
      </c>
      <c r="R48" s="202">
        <v>1.27</v>
      </c>
      <c r="S48" s="202">
        <v>0.63</v>
      </c>
      <c r="T48" s="202">
        <v>1.56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1.49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23</v>
      </c>
      <c r="AJ48" s="202">
        <v>0</v>
      </c>
      <c r="AK48" s="202">
        <v>0</v>
      </c>
      <c r="AL48" s="202">
        <v>0</v>
      </c>
      <c r="AM48" s="202">
        <v>14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8.43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2.91</v>
      </c>
      <c r="AZ48" s="202">
        <v>0</v>
      </c>
      <c r="BA48" s="202">
        <v>0</v>
      </c>
      <c r="BB48" s="202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2.79</v>
      </c>
      <c r="L49" s="202">
        <v>9.18</v>
      </c>
      <c r="M49" s="202">
        <v>2.56</v>
      </c>
      <c r="N49" s="202">
        <v>2.85</v>
      </c>
      <c r="O49" s="202">
        <v>3.16</v>
      </c>
      <c r="P49" s="202">
        <v>5.08</v>
      </c>
      <c r="Q49" s="202">
        <v>0.41</v>
      </c>
      <c r="R49" s="202">
        <v>1.27</v>
      </c>
      <c r="S49" s="202">
        <v>0.63</v>
      </c>
      <c r="T49" s="202">
        <v>1.56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1.49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23</v>
      </c>
      <c r="AJ49" s="202">
        <v>0</v>
      </c>
      <c r="AK49" s="202">
        <v>0</v>
      </c>
      <c r="AL49" s="202">
        <v>0</v>
      </c>
      <c r="AM49" s="202">
        <v>14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8.42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2.91</v>
      </c>
      <c r="AZ49" s="202">
        <v>0</v>
      </c>
      <c r="BA49" s="202">
        <v>0</v>
      </c>
      <c r="BB49" s="202">
        <v>2.9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2.79</v>
      </c>
      <c r="L50" s="202">
        <v>9.18</v>
      </c>
      <c r="M50" s="202">
        <v>2.56</v>
      </c>
      <c r="N50" s="202">
        <v>2.85</v>
      </c>
      <c r="O50" s="202">
        <v>3.16</v>
      </c>
      <c r="P50" s="202">
        <v>5.08</v>
      </c>
      <c r="Q50" s="202">
        <v>0.41</v>
      </c>
      <c r="R50" s="202">
        <v>1.27</v>
      </c>
      <c r="S50" s="202">
        <v>0.63</v>
      </c>
      <c r="T50" s="202">
        <v>1.56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1.49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23</v>
      </c>
      <c r="AJ50" s="202">
        <v>0</v>
      </c>
      <c r="AK50" s="202">
        <v>0</v>
      </c>
      <c r="AL50" s="202">
        <v>0</v>
      </c>
      <c r="AM50" s="202">
        <v>14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8.42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2.91</v>
      </c>
      <c r="AZ50" s="202">
        <v>0</v>
      </c>
      <c r="BA50" s="202">
        <v>0</v>
      </c>
      <c r="BB50" s="202">
        <v>2.9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2.79</v>
      </c>
      <c r="L51" s="202">
        <v>9.18</v>
      </c>
      <c r="M51" s="202">
        <v>2.56</v>
      </c>
      <c r="N51" s="202">
        <v>2.85</v>
      </c>
      <c r="O51" s="202">
        <v>3.16</v>
      </c>
      <c r="P51" s="202">
        <v>5.08</v>
      </c>
      <c r="Q51" s="202">
        <v>0.41</v>
      </c>
      <c r="R51" s="202">
        <v>1.27</v>
      </c>
      <c r="S51" s="202">
        <v>0.63</v>
      </c>
      <c r="T51" s="202">
        <v>1.56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1.49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23</v>
      </c>
      <c r="AJ51" s="202">
        <v>0</v>
      </c>
      <c r="AK51" s="202">
        <v>0</v>
      </c>
      <c r="AL51" s="202">
        <v>0</v>
      </c>
      <c r="AM51" s="202">
        <v>14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8.42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2.91</v>
      </c>
      <c r="AZ51" s="202">
        <v>0</v>
      </c>
      <c r="BA51" s="202">
        <v>0</v>
      </c>
      <c r="BB51" s="202">
        <v>2.9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2.79</v>
      </c>
      <c r="L52" s="202">
        <v>9.18</v>
      </c>
      <c r="M52" s="202">
        <v>2.56</v>
      </c>
      <c r="N52" s="202">
        <v>2.85</v>
      </c>
      <c r="O52" s="202">
        <v>3.16</v>
      </c>
      <c r="P52" s="202">
        <v>5.08</v>
      </c>
      <c r="Q52" s="202">
        <v>0.41</v>
      </c>
      <c r="R52" s="202">
        <v>1.27</v>
      </c>
      <c r="S52" s="202">
        <v>0.63</v>
      </c>
      <c r="T52" s="202">
        <v>1.56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1.98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23</v>
      </c>
      <c r="AJ52" s="202">
        <v>0</v>
      </c>
      <c r="AK52" s="202">
        <v>0</v>
      </c>
      <c r="AL52" s="202">
        <v>0</v>
      </c>
      <c r="AM52" s="202">
        <v>14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8.42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2.91</v>
      </c>
      <c r="AZ52" s="202">
        <v>0</v>
      </c>
      <c r="BA52" s="202">
        <v>0</v>
      </c>
      <c r="BB52" s="202">
        <v>2.9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2.79</v>
      </c>
      <c r="L53" s="202">
        <v>9.18</v>
      </c>
      <c r="M53" s="202">
        <v>2.56</v>
      </c>
      <c r="N53" s="202">
        <v>2.85</v>
      </c>
      <c r="O53" s="202">
        <v>3.16</v>
      </c>
      <c r="P53" s="202">
        <v>5.21</v>
      </c>
      <c r="Q53" s="202">
        <v>0.41</v>
      </c>
      <c r="R53" s="202">
        <v>1.27</v>
      </c>
      <c r="S53" s="202">
        <v>0.63</v>
      </c>
      <c r="T53" s="202">
        <v>1.56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1.98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23</v>
      </c>
      <c r="AJ53" s="202">
        <v>0</v>
      </c>
      <c r="AK53" s="202">
        <v>0</v>
      </c>
      <c r="AL53" s="202">
        <v>0</v>
      </c>
      <c r="AM53" s="202">
        <v>14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8.42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2.91</v>
      </c>
      <c r="AZ53" s="202">
        <v>0</v>
      </c>
      <c r="BA53" s="202">
        <v>0</v>
      </c>
      <c r="BB53" s="202">
        <v>2.9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2.79</v>
      </c>
      <c r="L54" s="202">
        <v>9.18</v>
      </c>
      <c r="M54" s="202">
        <v>2.56</v>
      </c>
      <c r="N54" s="202">
        <v>2.85</v>
      </c>
      <c r="O54" s="202">
        <v>3.16</v>
      </c>
      <c r="P54" s="202">
        <v>5.21</v>
      </c>
      <c r="Q54" s="202">
        <v>0.41</v>
      </c>
      <c r="R54" s="202">
        <v>1.27</v>
      </c>
      <c r="S54" s="202">
        <v>0.63</v>
      </c>
      <c r="T54" s="202">
        <v>1.56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1.98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23</v>
      </c>
      <c r="AJ54" s="202">
        <v>0</v>
      </c>
      <c r="AK54" s="202">
        <v>0</v>
      </c>
      <c r="AL54" s="202">
        <v>0</v>
      </c>
      <c r="AM54" s="202">
        <v>14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8.42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2.91</v>
      </c>
      <c r="AZ54" s="202">
        <v>0</v>
      </c>
      <c r="BA54" s="202">
        <v>0</v>
      </c>
      <c r="BB54" s="202">
        <v>2.9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2.79</v>
      </c>
      <c r="L55" s="202">
        <v>9.18</v>
      </c>
      <c r="M55" s="202">
        <v>2.56</v>
      </c>
      <c r="N55" s="202">
        <v>2.85</v>
      </c>
      <c r="O55" s="202">
        <v>3.16</v>
      </c>
      <c r="P55" s="202">
        <v>5.21</v>
      </c>
      <c r="Q55" s="202">
        <v>0.41</v>
      </c>
      <c r="R55" s="202">
        <v>1.27</v>
      </c>
      <c r="S55" s="202">
        <v>0.63</v>
      </c>
      <c r="T55" s="202">
        <v>1.56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1.98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23</v>
      </c>
      <c r="AJ55" s="202">
        <v>0</v>
      </c>
      <c r="AK55" s="202">
        <v>0</v>
      </c>
      <c r="AL55" s="202">
        <v>0</v>
      </c>
      <c r="AM55" s="202">
        <v>14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8.42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2.91</v>
      </c>
      <c r="AZ55" s="202">
        <v>0</v>
      </c>
      <c r="BA55" s="202">
        <v>0</v>
      </c>
      <c r="BB55" s="202">
        <v>2.9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2.79</v>
      </c>
      <c r="L56" s="202">
        <v>9.18</v>
      </c>
      <c r="M56" s="202">
        <v>2.56</v>
      </c>
      <c r="N56" s="202">
        <v>2.85</v>
      </c>
      <c r="O56" s="202">
        <v>3.16</v>
      </c>
      <c r="P56" s="202">
        <v>5.21</v>
      </c>
      <c r="Q56" s="202">
        <v>0.41</v>
      </c>
      <c r="R56" s="202">
        <v>1.27</v>
      </c>
      <c r="S56" s="202">
        <v>0.63</v>
      </c>
      <c r="T56" s="202">
        <v>1.56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1.98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23</v>
      </c>
      <c r="AJ56" s="202">
        <v>0</v>
      </c>
      <c r="AK56" s="202">
        <v>0</v>
      </c>
      <c r="AL56" s="202">
        <v>0</v>
      </c>
      <c r="AM56" s="202">
        <v>14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8.42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2.91</v>
      </c>
      <c r="AZ56" s="202">
        <v>0</v>
      </c>
      <c r="BA56" s="202">
        <v>0</v>
      </c>
      <c r="BB56" s="202">
        <v>2.9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2.79</v>
      </c>
      <c r="L57" s="202">
        <v>9.18</v>
      </c>
      <c r="M57" s="202">
        <v>2.56</v>
      </c>
      <c r="N57" s="202">
        <v>2.85</v>
      </c>
      <c r="O57" s="202">
        <v>3.16</v>
      </c>
      <c r="P57" s="202">
        <v>5.21</v>
      </c>
      <c r="Q57" s="202">
        <v>0.41</v>
      </c>
      <c r="R57" s="202">
        <v>1.27</v>
      </c>
      <c r="S57" s="202">
        <v>0.63</v>
      </c>
      <c r="T57" s="202">
        <v>1.56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1.98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23</v>
      </c>
      <c r="AJ57" s="202">
        <v>0</v>
      </c>
      <c r="AK57" s="202">
        <v>0</v>
      </c>
      <c r="AL57" s="202">
        <v>0</v>
      </c>
      <c r="AM57" s="202">
        <v>14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8.42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2.91</v>
      </c>
      <c r="AZ57" s="202">
        <v>0</v>
      </c>
      <c r="BA57" s="202">
        <v>0</v>
      </c>
      <c r="BB57" s="202">
        <v>2.9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2.79</v>
      </c>
      <c r="L58" s="202">
        <v>9.18</v>
      </c>
      <c r="M58" s="202">
        <v>2.56</v>
      </c>
      <c r="N58" s="202">
        <v>2.85</v>
      </c>
      <c r="O58" s="202">
        <v>3.16</v>
      </c>
      <c r="P58" s="202">
        <v>5.21</v>
      </c>
      <c r="Q58" s="202">
        <v>0.41</v>
      </c>
      <c r="R58" s="202">
        <v>1.27</v>
      </c>
      <c r="S58" s="202">
        <v>0.63</v>
      </c>
      <c r="T58" s="202">
        <v>1.56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1.98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23</v>
      </c>
      <c r="AJ58" s="202">
        <v>0</v>
      </c>
      <c r="AK58" s="202">
        <v>0</v>
      </c>
      <c r="AL58" s="202">
        <v>0</v>
      </c>
      <c r="AM58" s="202">
        <v>14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8.42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2.91</v>
      </c>
      <c r="AZ58" s="202">
        <v>0</v>
      </c>
      <c r="BA58" s="202">
        <v>0</v>
      </c>
      <c r="BB58" s="202">
        <v>2.9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2.79</v>
      </c>
      <c r="L59" s="202">
        <v>9.18</v>
      </c>
      <c r="M59" s="202">
        <v>2.56</v>
      </c>
      <c r="N59" s="202">
        <v>2.85</v>
      </c>
      <c r="O59" s="202">
        <v>3.16</v>
      </c>
      <c r="P59" s="202">
        <v>4.97</v>
      </c>
      <c r="Q59" s="202">
        <v>0.41</v>
      </c>
      <c r="R59" s="202">
        <v>1.27</v>
      </c>
      <c r="S59" s="202">
        <v>0.63</v>
      </c>
      <c r="T59" s="202">
        <v>1.56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1.98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23</v>
      </c>
      <c r="AJ59" s="202">
        <v>0</v>
      </c>
      <c r="AK59" s="202">
        <v>0</v>
      </c>
      <c r="AL59" s="202">
        <v>0</v>
      </c>
      <c r="AM59" s="202">
        <v>14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8.43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2.91</v>
      </c>
      <c r="AZ59" s="202">
        <v>0</v>
      </c>
      <c r="BA59" s="202">
        <v>0</v>
      </c>
      <c r="BB59" s="202">
        <v>2.71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2.79</v>
      </c>
      <c r="L60" s="202">
        <v>9.18</v>
      </c>
      <c r="M60" s="202">
        <v>2.56</v>
      </c>
      <c r="N60" s="202">
        <v>2.85</v>
      </c>
      <c r="O60" s="202">
        <v>3.16</v>
      </c>
      <c r="P60" s="202">
        <v>4.9400000000000004</v>
      </c>
      <c r="Q60" s="202">
        <v>0.41</v>
      </c>
      <c r="R60" s="202">
        <v>1.27</v>
      </c>
      <c r="S60" s="202">
        <v>0.63</v>
      </c>
      <c r="T60" s="202">
        <v>1.56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1.98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23</v>
      </c>
      <c r="AJ60" s="202">
        <v>0</v>
      </c>
      <c r="AK60" s="202">
        <v>0</v>
      </c>
      <c r="AL60" s="202">
        <v>0</v>
      </c>
      <c r="AM60" s="202">
        <v>14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8.43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2.91</v>
      </c>
      <c r="AZ60" s="202">
        <v>0</v>
      </c>
      <c r="BA60" s="202">
        <v>0</v>
      </c>
      <c r="BB60" s="202">
        <v>2.71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2.79</v>
      </c>
      <c r="L61" s="202">
        <v>9.18</v>
      </c>
      <c r="M61" s="202">
        <v>2.42</v>
      </c>
      <c r="N61" s="202">
        <v>2.69</v>
      </c>
      <c r="O61" s="202">
        <v>2.99</v>
      </c>
      <c r="P61" s="202">
        <v>4.93</v>
      </c>
      <c r="Q61" s="202">
        <v>0.41</v>
      </c>
      <c r="R61" s="202">
        <v>1.27</v>
      </c>
      <c r="S61" s="202">
        <v>0.63</v>
      </c>
      <c r="T61" s="202">
        <v>1.56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1.98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23</v>
      </c>
      <c r="AJ61" s="202">
        <v>0</v>
      </c>
      <c r="AK61" s="202">
        <v>0</v>
      </c>
      <c r="AL61" s="202">
        <v>0</v>
      </c>
      <c r="AM61" s="202">
        <v>14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8.43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2.91</v>
      </c>
      <c r="AZ61" s="202">
        <v>0</v>
      </c>
      <c r="BA61" s="202">
        <v>0</v>
      </c>
      <c r="BB61" s="202">
        <v>2.71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2.79</v>
      </c>
      <c r="L62" s="202">
        <v>9.18</v>
      </c>
      <c r="M62" s="202">
        <v>2.41</v>
      </c>
      <c r="N62" s="202">
        <v>2.69</v>
      </c>
      <c r="O62" s="202">
        <v>2.99</v>
      </c>
      <c r="P62" s="202">
        <v>4.92</v>
      </c>
      <c r="Q62" s="202">
        <v>0.41</v>
      </c>
      <c r="R62" s="202">
        <v>1.27</v>
      </c>
      <c r="S62" s="202">
        <v>0.63</v>
      </c>
      <c r="T62" s="202">
        <v>1.56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1.98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23</v>
      </c>
      <c r="AJ62" s="202">
        <v>0</v>
      </c>
      <c r="AK62" s="202">
        <v>0</v>
      </c>
      <c r="AL62" s="202">
        <v>0</v>
      </c>
      <c r="AM62" s="202">
        <v>14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8.43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2.91</v>
      </c>
      <c r="AZ62" s="202">
        <v>0</v>
      </c>
      <c r="BA62" s="202">
        <v>0</v>
      </c>
      <c r="BB62" s="202">
        <v>2.71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2.79</v>
      </c>
      <c r="L63" s="202">
        <v>9.18</v>
      </c>
      <c r="M63" s="202">
        <v>2.44</v>
      </c>
      <c r="N63" s="202">
        <v>2.72</v>
      </c>
      <c r="O63" s="202">
        <v>3.02</v>
      </c>
      <c r="P63" s="202">
        <v>4.97</v>
      </c>
      <c r="Q63" s="202">
        <v>0.41</v>
      </c>
      <c r="R63" s="202">
        <v>1.27</v>
      </c>
      <c r="S63" s="202">
        <v>0.63</v>
      </c>
      <c r="T63" s="202">
        <v>1.56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1.98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23</v>
      </c>
      <c r="AJ63" s="202">
        <v>0</v>
      </c>
      <c r="AK63" s="202">
        <v>0</v>
      </c>
      <c r="AL63" s="202">
        <v>0</v>
      </c>
      <c r="AM63" s="202">
        <v>14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8.43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2.91</v>
      </c>
      <c r="AZ63" s="202">
        <v>0</v>
      </c>
      <c r="BA63" s="202">
        <v>0</v>
      </c>
      <c r="BB63" s="202">
        <v>2.71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2.79</v>
      </c>
      <c r="L64" s="202">
        <v>9.18</v>
      </c>
      <c r="M64" s="202">
        <v>2.48</v>
      </c>
      <c r="N64" s="202">
        <v>2.76</v>
      </c>
      <c r="O64" s="202">
        <v>3.07</v>
      </c>
      <c r="P64" s="202">
        <v>5.05</v>
      </c>
      <c r="Q64" s="202">
        <v>0.41</v>
      </c>
      <c r="R64" s="202">
        <v>1.27</v>
      </c>
      <c r="S64" s="202">
        <v>0.63</v>
      </c>
      <c r="T64" s="202">
        <v>1.56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1.98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23</v>
      </c>
      <c r="AJ64" s="202">
        <v>0</v>
      </c>
      <c r="AK64" s="202">
        <v>0</v>
      </c>
      <c r="AL64" s="202">
        <v>0</v>
      </c>
      <c r="AM64" s="202">
        <v>14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8.43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2.91</v>
      </c>
      <c r="AZ64" s="202">
        <v>0</v>
      </c>
      <c r="BA64" s="202">
        <v>0</v>
      </c>
      <c r="BB64" s="202">
        <v>2.71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2.79</v>
      </c>
      <c r="L65" s="202">
        <v>9.18</v>
      </c>
      <c r="M65" s="202">
        <v>2.54</v>
      </c>
      <c r="N65" s="202">
        <v>2.83</v>
      </c>
      <c r="O65" s="202">
        <v>3.14</v>
      </c>
      <c r="P65" s="202">
        <v>5.18</v>
      </c>
      <c r="Q65" s="202">
        <v>0.41</v>
      </c>
      <c r="R65" s="202">
        <v>1.27</v>
      </c>
      <c r="S65" s="202">
        <v>0.63</v>
      </c>
      <c r="T65" s="202">
        <v>1.56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1.98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23</v>
      </c>
      <c r="AJ65" s="202">
        <v>0</v>
      </c>
      <c r="AK65" s="202">
        <v>0</v>
      </c>
      <c r="AL65" s="202">
        <v>0</v>
      </c>
      <c r="AM65" s="202">
        <v>14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8.43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2.91</v>
      </c>
      <c r="AZ65" s="202">
        <v>0</v>
      </c>
      <c r="BA65" s="202">
        <v>0</v>
      </c>
      <c r="BB65" s="202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2.79</v>
      </c>
      <c r="L66" s="202">
        <v>9.18</v>
      </c>
      <c r="M66" s="202">
        <v>2.56</v>
      </c>
      <c r="N66" s="202">
        <v>2.85</v>
      </c>
      <c r="O66" s="202">
        <v>3.16</v>
      </c>
      <c r="P66" s="202">
        <v>5.21</v>
      </c>
      <c r="Q66" s="202">
        <v>0.41</v>
      </c>
      <c r="R66" s="202">
        <v>1.27</v>
      </c>
      <c r="S66" s="202">
        <v>0.63</v>
      </c>
      <c r="T66" s="202">
        <v>1.56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1.98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23</v>
      </c>
      <c r="AJ66" s="202">
        <v>0</v>
      </c>
      <c r="AK66" s="202">
        <v>0</v>
      </c>
      <c r="AL66" s="202">
        <v>0</v>
      </c>
      <c r="AM66" s="202">
        <v>14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8.43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2.91</v>
      </c>
      <c r="AZ66" s="202">
        <v>0</v>
      </c>
      <c r="BA66" s="202">
        <v>0</v>
      </c>
      <c r="BB66" s="202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2.79</v>
      </c>
      <c r="L67" s="202">
        <v>9.18</v>
      </c>
      <c r="M67" s="202">
        <v>2.56</v>
      </c>
      <c r="N67" s="202">
        <v>2.85</v>
      </c>
      <c r="O67" s="202">
        <v>3.16</v>
      </c>
      <c r="P67" s="202">
        <v>5.21</v>
      </c>
      <c r="Q67" s="202">
        <v>0.41</v>
      </c>
      <c r="R67" s="202">
        <v>1.27</v>
      </c>
      <c r="S67" s="202">
        <v>0.63</v>
      </c>
      <c r="T67" s="202">
        <v>1.56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1.98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23</v>
      </c>
      <c r="AJ67" s="202">
        <v>0</v>
      </c>
      <c r="AK67" s="202">
        <v>0</v>
      </c>
      <c r="AL67" s="202">
        <v>0</v>
      </c>
      <c r="AM67" s="202">
        <v>14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8.43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2.91</v>
      </c>
      <c r="AZ67" s="202">
        <v>0</v>
      </c>
      <c r="BA67" s="202">
        <v>0.35</v>
      </c>
      <c r="BB67" s="202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2.79</v>
      </c>
      <c r="L68" s="202">
        <v>9.18</v>
      </c>
      <c r="M68" s="202">
        <v>2.56</v>
      </c>
      <c r="N68" s="202">
        <v>2.85</v>
      </c>
      <c r="O68" s="202">
        <v>3.16</v>
      </c>
      <c r="P68" s="202">
        <v>5.21</v>
      </c>
      <c r="Q68" s="202">
        <v>0.41</v>
      </c>
      <c r="R68" s="202">
        <v>1.27</v>
      </c>
      <c r="S68" s="202">
        <v>0.63</v>
      </c>
      <c r="T68" s="202">
        <v>1.56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1.98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23</v>
      </c>
      <c r="AJ68" s="202">
        <v>0</v>
      </c>
      <c r="AK68" s="202">
        <v>0</v>
      </c>
      <c r="AL68" s="202">
        <v>0</v>
      </c>
      <c r="AM68" s="202">
        <v>14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8.43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2.91</v>
      </c>
      <c r="AZ68" s="202">
        <v>0</v>
      </c>
      <c r="BA68" s="202">
        <v>0.48</v>
      </c>
      <c r="BB68" s="202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2.79</v>
      </c>
      <c r="L69" s="202">
        <v>9.18</v>
      </c>
      <c r="M69" s="202">
        <v>2.56</v>
      </c>
      <c r="N69" s="202">
        <v>2.85</v>
      </c>
      <c r="O69" s="202">
        <v>3.16</v>
      </c>
      <c r="P69" s="202">
        <v>5.21</v>
      </c>
      <c r="Q69" s="202">
        <v>0.3</v>
      </c>
      <c r="R69" s="202">
        <v>1.27</v>
      </c>
      <c r="S69" s="202">
        <v>0.55000000000000004</v>
      </c>
      <c r="T69" s="202">
        <v>1.56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1.98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23</v>
      </c>
      <c r="AJ69" s="202">
        <v>0</v>
      </c>
      <c r="AK69" s="202">
        <v>0</v>
      </c>
      <c r="AL69" s="202">
        <v>0</v>
      </c>
      <c r="AM69" s="202">
        <v>14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8.43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2.91</v>
      </c>
      <c r="AZ69" s="202">
        <v>0</v>
      </c>
      <c r="BA69" s="202">
        <v>0.48</v>
      </c>
      <c r="BB69" s="202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2.79</v>
      </c>
      <c r="L70" s="202">
        <v>9.18</v>
      </c>
      <c r="M70" s="202">
        <v>2.56</v>
      </c>
      <c r="N70" s="202">
        <v>2.85</v>
      </c>
      <c r="O70" s="202">
        <v>3.16</v>
      </c>
      <c r="P70" s="202">
        <v>5.21</v>
      </c>
      <c r="Q70" s="202">
        <v>0.34</v>
      </c>
      <c r="R70" s="202">
        <v>1.27</v>
      </c>
      <c r="S70" s="202">
        <v>0.62</v>
      </c>
      <c r="T70" s="202">
        <v>1.56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1.98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23</v>
      </c>
      <c r="AJ70" s="202">
        <v>0</v>
      </c>
      <c r="AK70" s="202">
        <v>0</v>
      </c>
      <c r="AL70" s="202">
        <v>0</v>
      </c>
      <c r="AM70" s="202">
        <v>14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8.43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2.91</v>
      </c>
      <c r="AZ70" s="202">
        <v>0</v>
      </c>
      <c r="BA70" s="202">
        <v>0.48</v>
      </c>
      <c r="BB70" s="202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2.79</v>
      </c>
      <c r="L71" s="202">
        <v>9.18</v>
      </c>
      <c r="M71" s="202">
        <v>2.56</v>
      </c>
      <c r="N71" s="202">
        <v>2.85</v>
      </c>
      <c r="O71" s="202">
        <v>3.16</v>
      </c>
      <c r="P71" s="202">
        <v>5.21</v>
      </c>
      <c r="Q71" s="202">
        <v>0.41</v>
      </c>
      <c r="R71" s="202">
        <v>1.27</v>
      </c>
      <c r="S71" s="202">
        <v>0.63</v>
      </c>
      <c r="T71" s="202">
        <v>1.56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1.98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23</v>
      </c>
      <c r="AJ71" s="202">
        <v>0</v>
      </c>
      <c r="AK71" s="202">
        <v>0</v>
      </c>
      <c r="AL71" s="202">
        <v>0</v>
      </c>
      <c r="AM71" s="202">
        <v>14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8.43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2.91</v>
      </c>
      <c r="AZ71" s="202">
        <v>0</v>
      </c>
      <c r="BA71" s="202">
        <v>0.87</v>
      </c>
      <c r="BB71" s="202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2.79</v>
      </c>
      <c r="L72" s="202">
        <v>9.18</v>
      </c>
      <c r="M72" s="202">
        <v>2.56</v>
      </c>
      <c r="N72" s="202">
        <v>2.85</v>
      </c>
      <c r="O72" s="202">
        <v>3.16</v>
      </c>
      <c r="P72" s="202">
        <v>5.21</v>
      </c>
      <c r="Q72" s="202">
        <v>0.41</v>
      </c>
      <c r="R72" s="202">
        <v>1.27</v>
      </c>
      <c r="S72" s="202">
        <v>0.63</v>
      </c>
      <c r="T72" s="202">
        <v>1.56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1.98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23</v>
      </c>
      <c r="AJ72" s="202">
        <v>0</v>
      </c>
      <c r="AK72" s="202">
        <v>0</v>
      </c>
      <c r="AL72" s="202">
        <v>0</v>
      </c>
      <c r="AM72" s="202">
        <v>14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8.43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2.91</v>
      </c>
      <c r="AZ72" s="202">
        <v>0</v>
      </c>
      <c r="BA72" s="202">
        <v>0.87</v>
      </c>
      <c r="BB72" s="202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2.79</v>
      </c>
      <c r="L73" s="202">
        <v>9.18</v>
      </c>
      <c r="M73" s="202">
        <v>2.56</v>
      </c>
      <c r="N73" s="202">
        <v>2.85</v>
      </c>
      <c r="O73" s="202">
        <v>3.16</v>
      </c>
      <c r="P73" s="202">
        <v>5.21</v>
      </c>
      <c r="Q73" s="202">
        <v>0.41</v>
      </c>
      <c r="R73" s="202">
        <v>1.27</v>
      </c>
      <c r="S73" s="202">
        <v>0.63</v>
      </c>
      <c r="T73" s="202">
        <v>1.56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1.98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23</v>
      </c>
      <c r="AJ73" s="202">
        <v>0</v>
      </c>
      <c r="AK73" s="202">
        <v>0</v>
      </c>
      <c r="AL73" s="202">
        <v>0</v>
      </c>
      <c r="AM73" s="202">
        <v>14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8.43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2.91</v>
      </c>
      <c r="AZ73" s="202">
        <v>0.98</v>
      </c>
      <c r="BA73" s="202">
        <v>0.9</v>
      </c>
      <c r="BB73" s="202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2.79</v>
      </c>
      <c r="L74" s="202">
        <v>9.18</v>
      </c>
      <c r="M74" s="202">
        <v>2.56</v>
      </c>
      <c r="N74" s="202">
        <v>2.85</v>
      </c>
      <c r="O74" s="202">
        <v>3.16</v>
      </c>
      <c r="P74" s="202">
        <v>5.21</v>
      </c>
      <c r="Q74" s="202">
        <v>0.41</v>
      </c>
      <c r="R74" s="202">
        <v>1.27</v>
      </c>
      <c r="S74" s="202">
        <v>0.63</v>
      </c>
      <c r="T74" s="202">
        <v>1.56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1.98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23</v>
      </c>
      <c r="AJ74" s="202">
        <v>0</v>
      </c>
      <c r="AK74" s="202">
        <v>0</v>
      </c>
      <c r="AL74" s="202">
        <v>0</v>
      </c>
      <c r="AM74" s="202">
        <v>14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8.43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2.91</v>
      </c>
      <c r="AZ74" s="202">
        <v>1.96</v>
      </c>
      <c r="BA74" s="202">
        <v>1.45</v>
      </c>
      <c r="BB74" s="202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2.79</v>
      </c>
      <c r="L75" s="202">
        <v>9.18</v>
      </c>
      <c r="M75" s="202">
        <v>2.56</v>
      </c>
      <c r="N75" s="202">
        <v>2.85</v>
      </c>
      <c r="O75" s="202">
        <v>3.16</v>
      </c>
      <c r="P75" s="202">
        <v>5.21</v>
      </c>
      <c r="Q75" s="202">
        <v>0.41</v>
      </c>
      <c r="R75" s="202">
        <v>1.27</v>
      </c>
      <c r="S75" s="202">
        <v>0.63</v>
      </c>
      <c r="T75" s="202">
        <v>1.56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1.98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23</v>
      </c>
      <c r="AJ75" s="202">
        <v>0</v>
      </c>
      <c r="AK75" s="202">
        <v>0</v>
      </c>
      <c r="AL75" s="202">
        <v>0</v>
      </c>
      <c r="AM75" s="202">
        <v>48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8.43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2.91</v>
      </c>
      <c r="AZ75" s="202">
        <v>1.96</v>
      </c>
      <c r="BA75" s="202">
        <v>1.69</v>
      </c>
      <c r="BB75" s="202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2.79</v>
      </c>
      <c r="L76" s="202">
        <v>9.18</v>
      </c>
      <c r="M76" s="202">
        <v>2.56</v>
      </c>
      <c r="N76" s="202">
        <v>2.85</v>
      </c>
      <c r="O76" s="202">
        <v>3.16</v>
      </c>
      <c r="P76" s="202">
        <v>5.21</v>
      </c>
      <c r="Q76" s="202">
        <v>0.41</v>
      </c>
      <c r="R76" s="202">
        <v>1.27</v>
      </c>
      <c r="S76" s="202">
        <v>0.63</v>
      </c>
      <c r="T76" s="202">
        <v>1.56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1.98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23</v>
      </c>
      <c r="AJ76" s="202">
        <v>0</v>
      </c>
      <c r="AK76" s="202">
        <v>0</v>
      </c>
      <c r="AL76" s="202">
        <v>0</v>
      </c>
      <c r="AM76" s="202">
        <v>46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8.43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2.91</v>
      </c>
      <c r="AZ76" s="202">
        <v>2.27</v>
      </c>
      <c r="BA76" s="202">
        <v>2.48</v>
      </c>
      <c r="BB76" s="202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2.79</v>
      </c>
      <c r="L77" s="202">
        <v>9.18</v>
      </c>
      <c r="M77" s="202">
        <v>2.56</v>
      </c>
      <c r="N77" s="202">
        <v>2.85</v>
      </c>
      <c r="O77" s="202">
        <v>3.16</v>
      </c>
      <c r="P77" s="202">
        <v>5.21</v>
      </c>
      <c r="Q77" s="202">
        <v>0.41</v>
      </c>
      <c r="R77" s="202">
        <v>1.27</v>
      </c>
      <c r="S77" s="202">
        <v>0.63</v>
      </c>
      <c r="T77" s="202">
        <v>1.56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1.98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23</v>
      </c>
      <c r="AJ77" s="202">
        <v>0</v>
      </c>
      <c r="AK77" s="202">
        <v>0</v>
      </c>
      <c r="AL77" s="202">
        <v>0</v>
      </c>
      <c r="AM77" s="202">
        <v>26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8.43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2.96</v>
      </c>
      <c r="AZ77" s="202">
        <v>4.8600000000000003</v>
      </c>
      <c r="BA77" s="202">
        <v>3.22</v>
      </c>
      <c r="BB77" s="202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2.62</v>
      </c>
      <c r="L78" s="202">
        <v>9.18</v>
      </c>
      <c r="M78" s="202">
        <v>2.56</v>
      </c>
      <c r="N78" s="202">
        <v>2.85</v>
      </c>
      <c r="O78" s="202">
        <v>3.16</v>
      </c>
      <c r="P78" s="202">
        <v>5.21</v>
      </c>
      <c r="Q78" s="202">
        <v>0.41</v>
      </c>
      <c r="R78" s="202">
        <v>1.27</v>
      </c>
      <c r="S78" s="202">
        <v>0.63</v>
      </c>
      <c r="T78" s="202">
        <v>1.56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1.98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23</v>
      </c>
      <c r="AJ78" s="202">
        <v>0</v>
      </c>
      <c r="AK78" s="202">
        <v>0</v>
      </c>
      <c r="AL78" s="202">
        <v>0</v>
      </c>
      <c r="AM78" s="202">
        <v>26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8.43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2.96</v>
      </c>
      <c r="AZ78" s="202">
        <v>4.8600000000000003</v>
      </c>
      <c r="BA78" s="202">
        <v>3.22</v>
      </c>
      <c r="BB78" s="202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2.79</v>
      </c>
      <c r="L79" s="202">
        <v>9.18</v>
      </c>
      <c r="M79" s="202">
        <v>2.56</v>
      </c>
      <c r="N79" s="202">
        <v>2.85</v>
      </c>
      <c r="O79" s="202">
        <v>3.16</v>
      </c>
      <c r="P79" s="202">
        <v>5.21</v>
      </c>
      <c r="Q79" s="202">
        <v>0.41</v>
      </c>
      <c r="R79" s="202">
        <v>1.27</v>
      </c>
      <c r="S79" s="202">
        <v>0.63</v>
      </c>
      <c r="T79" s="202">
        <v>1.56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1.98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23</v>
      </c>
      <c r="AJ79" s="202">
        <v>0</v>
      </c>
      <c r="AK79" s="202">
        <v>0</v>
      </c>
      <c r="AL79" s="202">
        <v>0</v>
      </c>
      <c r="AM79" s="202">
        <v>26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8.43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2.96</v>
      </c>
      <c r="AZ79" s="202">
        <v>4.8600000000000003</v>
      </c>
      <c r="BA79" s="202">
        <v>3.22</v>
      </c>
      <c r="BB79" s="202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2.79</v>
      </c>
      <c r="L80" s="202">
        <v>9.18</v>
      </c>
      <c r="M80" s="202">
        <v>2.56</v>
      </c>
      <c r="N80" s="202">
        <v>2.85</v>
      </c>
      <c r="O80" s="202">
        <v>3.16</v>
      </c>
      <c r="P80" s="202">
        <v>5.21</v>
      </c>
      <c r="Q80" s="202">
        <v>0.41</v>
      </c>
      <c r="R80" s="202">
        <v>1.27</v>
      </c>
      <c r="S80" s="202">
        <v>0.63</v>
      </c>
      <c r="T80" s="202">
        <v>1.56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1.98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23</v>
      </c>
      <c r="AJ80" s="202">
        <v>0</v>
      </c>
      <c r="AK80" s="202">
        <v>0</v>
      </c>
      <c r="AL80" s="202">
        <v>0</v>
      </c>
      <c r="AM80" s="202">
        <v>26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8.43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2.96</v>
      </c>
      <c r="AZ80" s="202">
        <v>4.8600000000000003</v>
      </c>
      <c r="BA80" s="202">
        <v>3.22</v>
      </c>
      <c r="BB80" s="202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2.79</v>
      </c>
      <c r="L81" s="202">
        <v>9.18</v>
      </c>
      <c r="M81" s="202">
        <v>2.56</v>
      </c>
      <c r="N81" s="202">
        <v>2.85</v>
      </c>
      <c r="O81" s="202">
        <v>3.16</v>
      </c>
      <c r="P81" s="202">
        <v>5.21</v>
      </c>
      <c r="Q81" s="202">
        <v>0.41</v>
      </c>
      <c r="R81" s="202">
        <v>1.27</v>
      </c>
      <c r="S81" s="202">
        <v>0.63</v>
      </c>
      <c r="T81" s="202">
        <v>1.56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1.98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23</v>
      </c>
      <c r="AJ81" s="202">
        <v>0</v>
      </c>
      <c r="AK81" s="202">
        <v>0</v>
      </c>
      <c r="AL81" s="202">
        <v>0</v>
      </c>
      <c r="AM81" s="202">
        <v>26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8.43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2.96</v>
      </c>
      <c r="AZ81" s="202">
        <v>4.8600000000000003</v>
      </c>
      <c r="BA81" s="202">
        <v>3.22</v>
      </c>
      <c r="BB81" s="202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2.79</v>
      </c>
      <c r="L82" s="202">
        <v>9.18</v>
      </c>
      <c r="M82" s="202">
        <v>2.56</v>
      </c>
      <c r="N82" s="202">
        <v>2.85</v>
      </c>
      <c r="O82" s="202">
        <v>3.16</v>
      </c>
      <c r="P82" s="202">
        <v>5.21</v>
      </c>
      <c r="Q82" s="202">
        <v>0.41</v>
      </c>
      <c r="R82" s="202">
        <v>1.27</v>
      </c>
      <c r="S82" s="202">
        <v>0.63</v>
      </c>
      <c r="T82" s="202">
        <v>1.56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1.98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23</v>
      </c>
      <c r="AJ82" s="202">
        <v>0</v>
      </c>
      <c r="AK82" s="202">
        <v>0</v>
      </c>
      <c r="AL82" s="202">
        <v>0</v>
      </c>
      <c r="AM82" s="202">
        <v>26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8.43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2.96</v>
      </c>
      <c r="AZ82" s="202">
        <v>4.8600000000000003</v>
      </c>
      <c r="BA82" s="202">
        <v>3.22</v>
      </c>
      <c r="BB82" s="202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2.79</v>
      </c>
      <c r="L83" s="202">
        <v>9.18</v>
      </c>
      <c r="M83" s="202">
        <v>2.56</v>
      </c>
      <c r="N83" s="202">
        <v>2.85</v>
      </c>
      <c r="O83" s="202">
        <v>3.16</v>
      </c>
      <c r="P83" s="202">
        <v>5.21</v>
      </c>
      <c r="Q83" s="202">
        <v>0.41</v>
      </c>
      <c r="R83" s="202">
        <v>1.27</v>
      </c>
      <c r="S83" s="202">
        <v>0.63</v>
      </c>
      <c r="T83" s="202">
        <v>1.56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1.98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23</v>
      </c>
      <c r="AJ83" s="202">
        <v>0</v>
      </c>
      <c r="AK83" s="202">
        <v>0</v>
      </c>
      <c r="AL83" s="202">
        <v>0</v>
      </c>
      <c r="AM83" s="202">
        <v>35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8.43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2.96</v>
      </c>
      <c r="AZ83" s="202">
        <v>4.8600000000000003</v>
      </c>
      <c r="BA83" s="202">
        <v>3.22</v>
      </c>
      <c r="BB83" s="202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2.79</v>
      </c>
      <c r="L84" s="202">
        <v>9.18</v>
      </c>
      <c r="M84" s="202">
        <v>2.56</v>
      </c>
      <c r="N84" s="202">
        <v>2.85</v>
      </c>
      <c r="O84" s="202">
        <v>3.16</v>
      </c>
      <c r="P84" s="202">
        <v>5.21</v>
      </c>
      <c r="Q84" s="202">
        <v>0.41</v>
      </c>
      <c r="R84" s="202">
        <v>1.27</v>
      </c>
      <c r="S84" s="202">
        <v>0.63</v>
      </c>
      <c r="T84" s="202">
        <v>1.56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1.98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23</v>
      </c>
      <c r="AJ84" s="202">
        <v>0</v>
      </c>
      <c r="AK84" s="202">
        <v>0</v>
      </c>
      <c r="AL84" s="202">
        <v>0</v>
      </c>
      <c r="AM84" s="202">
        <v>41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8.43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2.96</v>
      </c>
      <c r="AZ84" s="202">
        <v>4.8600000000000003</v>
      </c>
      <c r="BA84" s="202">
        <v>3.22</v>
      </c>
      <c r="BB84" s="202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2.79</v>
      </c>
      <c r="L85" s="202">
        <v>9.18</v>
      </c>
      <c r="M85" s="202">
        <v>2.56</v>
      </c>
      <c r="N85" s="202">
        <v>2.85</v>
      </c>
      <c r="O85" s="202">
        <v>3.16</v>
      </c>
      <c r="P85" s="202">
        <v>5.21</v>
      </c>
      <c r="Q85" s="202">
        <v>0.41</v>
      </c>
      <c r="R85" s="202">
        <v>1.27</v>
      </c>
      <c r="S85" s="202">
        <v>0.63</v>
      </c>
      <c r="T85" s="202">
        <v>1.56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1.98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23</v>
      </c>
      <c r="AJ85" s="202">
        <v>0</v>
      </c>
      <c r="AK85" s="202">
        <v>0</v>
      </c>
      <c r="AL85" s="202">
        <v>0</v>
      </c>
      <c r="AM85" s="202">
        <v>48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8.43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2.91</v>
      </c>
      <c r="AZ85" s="202">
        <v>4.8600000000000003</v>
      </c>
      <c r="BA85" s="202">
        <v>2.78</v>
      </c>
      <c r="BB85" s="202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2.79</v>
      </c>
      <c r="L86" s="202">
        <v>9.18</v>
      </c>
      <c r="M86" s="202">
        <v>2.56</v>
      </c>
      <c r="N86" s="202">
        <v>2.85</v>
      </c>
      <c r="O86" s="202">
        <v>3.16</v>
      </c>
      <c r="P86" s="202">
        <v>5.21</v>
      </c>
      <c r="Q86" s="202">
        <v>0.41</v>
      </c>
      <c r="R86" s="202">
        <v>1.27</v>
      </c>
      <c r="S86" s="202">
        <v>0.63</v>
      </c>
      <c r="T86" s="202">
        <v>1.56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1.68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23</v>
      </c>
      <c r="AJ86" s="202">
        <v>0</v>
      </c>
      <c r="AK86" s="202">
        <v>0</v>
      </c>
      <c r="AL86" s="202">
        <v>0</v>
      </c>
      <c r="AM86" s="202">
        <v>50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8.43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2.91</v>
      </c>
      <c r="AZ86" s="202">
        <v>4.2300000000000004</v>
      </c>
      <c r="BA86" s="202">
        <v>2.0299999999999998</v>
      </c>
      <c r="BB86" s="202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2.79</v>
      </c>
      <c r="L87" s="202">
        <v>9.18</v>
      </c>
      <c r="M87" s="202">
        <v>2.56</v>
      </c>
      <c r="N87" s="202">
        <v>2.85</v>
      </c>
      <c r="O87" s="202">
        <v>3.16</v>
      </c>
      <c r="P87" s="202">
        <v>5.21</v>
      </c>
      <c r="Q87" s="202">
        <v>0.41</v>
      </c>
      <c r="R87" s="202">
        <v>1.27</v>
      </c>
      <c r="S87" s="202">
        <v>0.63</v>
      </c>
      <c r="T87" s="202">
        <v>1.56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1.68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23</v>
      </c>
      <c r="AJ87" s="202">
        <v>0</v>
      </c>
      <c r="AK87" s="202">
        <v>0</v>
      </c>
      <c r="AL87" s="202">
        <v>0</v>
      </c>
      <c r="AM87" s="202">
        <v>51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8.43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2.91</v>
      </c>
      <c r="AZ87" s="202">
        <v>4.2699999999999996</v>
      </c>
      <c r="BA87" s="202">
        <v>2.0299999999999998</v>
      </c>
      <c r="BB87" s="202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2.79</v>
      </c>
      <c r="L88" s="202">
        <v>9.18</v>
      </c>
      <c r="M88" s="202">
        <v>2.56</v>
      </c>
      <c r="N88" s="202">
        <v>2.85</v>
      </c>
      <c r="O88" s="202">
        <v>3.16</v>
      </c>
      <c r="P88" s="202">
        <v>5.21</v>
      </c>
      <c r="Q88" s="202">
        <v>0.41</v>
      </c>
      <c r="R88" s="202">
        <v>1.27</v>
      </c>
      <c r="S88" s="202">
        <v>0.63</v>
      </c>
      <c r="T88" s="202">
        <v>1.56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1.68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23</v>
      </c>
      <c r="AJ88" s="202">
        <v>0</v>
      </c>
      <c r="AK88" s="202">
        <v>0</v>
      </c>
      <c r="AL88" s="202">
        <v>0</v>
      </c>
      <c r="AM88" s="202">
        <v>45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8.43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2.91</v>
      </c>
      <c r="AZ88" s="202">
        <v>4.8600000000000003</v>
      </c>
      <c r="BA88" s="202">
        <v>2.0299999999999998</v>
      </c>
      <c r="BB88" s="202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2.71</v>
      </c>
      <c r="L89" s="202">
        <v>9.16</v>
      </c>
      <c r="M89" s="202">
        <v>2.56</v>
      </c>
      <c r="N89" s="202">
        <v>2.85</v>
      </c>
      <c r="O89" s="202">
        <v>3.16</v>
      </c>
      <c r="P89" s="202">
        <v>5.21</v>
      </c>
      <c r="Q89" s="202">
        <v>0.41</v>
      </c>
      <c r="R89" s="202">
        <v>1.27</v>
      </c>
      <c r="S89" s="202">
        <v>0.63</v>
      </c>
      <c r="T89" s="202">
        <v>1.56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1.68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23</v>
      </c>
      <c r="AJ89" s="202">
        <v>0</v>
      </c>
      <c r="AK89" s="202">
        <v>0</v>
      </c>
      <c r="AL89" s="202">
        <v>0</v>
      </c>
      <c r="AM89" s="202">
        <v>44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8.43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2.91</v>
      </c>
      <c r="AZ89" s="202">
        <v>4.8600000000000003</v>
      </c>
      <c r="BA89" s="202">
        <v>2.78</v>
      </c>
      <c r="BB89" s="202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2.79</v>
      </c>
      <c r="L90" s="202">
        <v>9.18</v>
      </c>
      <c r="M90" s="202">
        <v>2.56</v>
      </c>
      <c r="N90" s="202">
        <v>2.85</v>
      </c>
      <c r="O90" s="202">
        <v>3.16</v>
      </c>
      <c r="P90" s="202">
        <v>5.21</v>
      </c>
      <c r="Q90" s="202">
        <v>0.41</v>
      </c>
      <c r="R90" s="202">
        <v>1.27</v>
      </c>
      <c r="S90" s="202">
        <v>0.63</v>
      </c>
      <c r="T90" s="202">
        <v>1.56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1.68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23</v>
      </c>
      <c r="AJ90" s="202">
        <v>0</v>
      </c>
      <c r="AK90" s="202">
        <v>0</v>
      </c>
      <c r="AL90" s="202">
        <v>0</v>
      </c>
      <c r="AM90" s="202">
        <v>33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8.43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2.96</v>
      </c>
      <c r="AZ90" s="202">
        <v>4.8600000000000003</v>
      </c>
      <c r="BA90" s="202">
        <v>2.78</v>
      </c>
      <c r="BB90" s="202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2.79</v>
      </c>
      <c r="L91" s="202">
        <v>9.18</v>
      </c>
      <c r="M91" s="202">
        <v>2.56</v>
      </c>
      <c r="N91" s="202">
        <v>2.85</v>
      </c>
      <c r="O91" s="202">
        <v>3.16</v>
      </c>
      <c r="P91" s="202">
        <v>5.21</v>
      </c>
      <c r="Q91" s="202">
        <v>0.41</v>
      </c>
      <c r="R91" s="202">
        <v>1.27</v>
      </c>
      <c r="S91" s="202">
        <v>0.63</v>
      </c>
      <c r="T91" s="202">
        <v>1.56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1.68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23</v>
      </c>
      <c r="AJ91" s="202">
        <v>0</v>
      </c>
      <c r="AK91" s="202">
        <v>0</v>
      </c>
      <c r="AL91" s="202">
        <v>0</v>
      </c>
      <c r="AM91" s="202">
        <v>21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8.43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2.96</v>
      </c>
      <c r="AZ91" s="202">
        <v>4.8600000000000003</v>
      </c>
      <c r="BA91" s="202">
        <v>3.22</v>
      </c>
      <c r="BB91" s="202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2.79</v>
      </c>
      <c r="L92" s="202">
        <v>9.18</v>
      </c>
      <c r="M92" s="202">
        <v>2.56</v>
      </c>
      <c r="N92" s="202">
        <v>2.85</v>
      </c>
      <c r="O92" s="202">
        <v>3.16</v>
      </c>
      <c r="P92" s="202">
        <v>5.21</v>
      </c>
      <c r="Q92" s="202">
        <v>0.41</v>
      </c>
      <c r="R92" s="202">
        <v>1.27</v>
      </c>
      <c r="S92" s="202">
        <v>0.63</v>
      </c>
      <c r="T92" s="202">
        <v>1.56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1.68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23</v>
      </c>
      <c r="AJ92" s="202">
        <v>0</v>
      </c>
      <c r="AK92" s="202">
        <v>0</v>
      </c>
      <c r="AL92" s="202">
        <v>0</v>
      </c>
      <c r="AM92" s="202">
        <v>20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8.43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2.96</v>
      </c>
      <c r="AZ92" s="202">
        <v>4.8600000000000003</v>
      </c>
      <c r="BA92" s="202">
        <v>3.21</v>
      </c>
      <c r="BB92" s="202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2.79</v>
      </c>
      <c r="L93" s="202">
        <v>9.18</v>
      </c>
      <c r="M93" s="202">
        <v>2.56</v>
      </c>
      <c r="N93" s="202">
        <v>2.85</v>
      </c>
      <c r="O93" s="202">
        <v>3.16</v>
      </c>
      <c r="P93" s="202">
        <v>5.21</v>
      </c>
      <c r="Q93" s="202">
        <v>0.41</v>
      </c>
      <c r="R93" s="202">
        <v>1.27</v>
      </c>
      <c r="S93" s="202">
        <v>0.63</v>
      </c>
      <c r="T93" s="202">
        <v>1.56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1.68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23</v>
      </c>
      <c r="AJ93" s="202">
        <v>0</v>
      </c>
      <c r="AK93" s="202">
        <v>0</v>
      </c>
      <c r="AL93" s="202">
        <v>0</v>
      </c>
      <c r="AM93" s="202">
        <v>19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8.43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2.96</v>
      </c>
      <c r="AZ93" s="202">
        <v>4.8600000000000003</v>
      </c>
      <c r="BA93" s="202">
        <v>2.78</v>
      </c>
      <c r="BB93" s="202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2.79</v>
      </c>
      <c r="L94" s="202">
        <v>9.18</v>
      </c>
      <c r="M94" s="202">
        <v>2.56</v>
      </c>
      <c r="N94" s="202">
        <v>2.85</v>
      </c>
      <c r="O94" s="202">
        <v>3.16</v>
      </c>
      <c r="P94" s="202">
        <v>5.21</v>
      </c>
      <c r="Q94" s="202">
        <v>0.41</v>
      </c>
      <c r="R94" s="202">
        <v>1.27</v>
      </c>
      <c r="S94" s="202">
        <v>0.63</v>
      </c>
      <c r="T94" s="202">
        <v>1.56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1.68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23</v>
      </c>
      <c r="AJ94" s="202">
        <v>0</v>
      </c>
      <c r="AK94" s="202">
        <v>0</v>
      </c>
      <c r="AL94" s="202">
        <v>0</v>
      </c>
      <c r="AM94" s="202">
        <v>27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8.43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2.91</v>
      </c>
      <c r="AZ94" s="202">
        <v>4.8600000000000003</v>
      </c>
      <c r="BA94" s="202">
        <v>2.08</v>
      </c>
      <c r="BB94" s="202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2.79</v>
      </c>
      <c r="L95" s="202">
        <v>9.18</v>
      </c>
      <c r="M95" s="202">
        <v>2.56</v>
      </c>
      <c r="N95" s="202">
        <v>2.85</v>
      </c>
      <c r="O95" s="202">
        <v>3.16</v>
      </c>
      <c r="P95" s="202">
        <v>5.21</v>
      </c>
      <c r="Q95" s="202">
        <v>0.41</v>
      </c>
      <c r="R95" s="202">
        <v>1.27</v>
      </c>
      <c r="S95" s="202">
        <v>0.63</v>
      </c>
      <c r="T95" s="202">
        <v>1.56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1.68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23</v>
      </c>
      <c r="AJ95" s="202">
        <v>0</v>
      </c>
      <c r="AK95" s="202">
        <v>0</v>
      </c>
      <c r="AL95" s="202">
        <v>0</v>
      </c>
      <c r="AM95" s="202">
        <v>25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8.43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2.91</v>
      </c>
      <c r="AZ95" s="202">
        <v>4.8600000000000003</v>
      </c>
      <c r="BA95" s="202">
        <v>2.0299999999999998</v>
      </c>
      <c r="BB95" s="202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2.79</v>
      </c>
      <c r="L96" s="202">
        <v>9.18</v>
      </c>
      <c r="M96" s="202">
        <v>2.56</v>
      </c>
      <c r="N96" s="202">
        <v>2.85</v>
      </c>
      <c r="O96" s="202">
        <v>3.16</v>
      </c>
      <c r="P96" s="202">
        <v>5.21</v>
      </c>
      <c r="Q96" s="202">
        <v>0.41</v>
      </c>
      <c r="R96" s="202">
        <v>1.27</v>
      </c>
      <c r="S96" s="202">
        <v>0.63</v>
      </c>
      <c r="T96" s="202">
        <v>1.56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1.68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23</v>
      </c>
      <c r="AJ96" s="202">
        <v>0</v>
      </c>
      <c r="AK96" s="202">
        <v>0</v>
      </c>
      <c r="AL96" s="202">
        <v>0</v>
      </c>
      <c r="AM96" s="202">
        <v>26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8.43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2.91</v>
      </c>
      <c r="AZ96" s="202">
        <v>4.8600000000000003</v>
      </c>
      <c r="BA96" s="202">
        <v>1.36</v>
      </c>
      <c r="BB96" s="202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2.79</v>
      </c>
      <c r="L97" s="202">
        <v>9.18</v>
      </c>
      <c r="M97" s="202">
        <v>2.56</v>
      </c>
      <c r="N97" s="202">
        <v>2.85</v>
      </c>
      <c r="O97" s="202">
        <v>3.16</v>
      </c>
      <c r="P97" s="202">
        <v>5.21</v>
      </c>
      <c r="Q97" s="202">
        <v>0.41</v>
      </c>
      <c r="R97" s="202">
        <v>1.27</v>
      </c>
      <c r="S97" s="202">
        <v>0.63</v>
      </c>
      <c r="T97" s="202">
        <v>1.56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1.68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23</v>
      </c>
      <c r="AJ97" s="202">
        <v>0</v>
      </c>
      <c r="AK97" s="202">
        <v>0</v>
      </c>
      <c r="AL97" s="202">
        <v>0</v>
      </c>
      <c r="AM97" s="202">
        <v>28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8.43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2.91</v>
      </c>
      <c r="AZ97" s="202">
        <v>3.65</v>
      </c>
      <c r="BA97" s="202">
        <v>0.9</v>
      </c>
      <c r="BB97" s="202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2.79</v>
      </c>
      <c r="L98" s="202">
        <v>9.18</v>
      </c>
      <c r="M98" s="202">
        <v>2.56</v>
      </c>
      <c r="N98" s="202">
        <v>2.85</v>
      </c>
      <c r="O98" s="202">
        <v>3.16</v>
      </c>
      <c r="P98" s="202">
        <v>5.21</v>
      </c>
      <c r="Q98" s="202">
        <v>0.41</v>
      </c>
      <c r="R98" s="202">
        <v>1.27</v>
      </c>
      <c r="S98" s="202">
        <v>0.63</v>
      </c>
      <c r="T98" s="202">
        <v>1.56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1.68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23</v>
      </c>
      <c r="AJ98" s="202">
        <v>0</v>
      </c>
      <c r="AK98" s="202">
        <v>0</v>
      </c>
      <c r="AL98" s="202">
        <v>0</v>
      </c>
      <c r="AM98" s="202">
        <v>31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8.43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2.91</v>
      </c>
      <c r="AZ98" s="202">
        <v>2.4300000000000002</v>
      </c>
      <c r="BA98" s="202">
        <v>0.45</v>
      </c>
      <c r="BB98" s="202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6.6964999999999969E-2</v>
      </c>
      <c r="L99">
        <f t="shared" si="0"/>
        <v>0.22039999999999957</v>
      </c>
      <c r="M99">
        <f t="shared" si="0"/>
        <v>6.1312500000000027E-2</v>
      </c>
      <c r="N99">
        <f t="shared" si="0"/>
        <v>6.8259999999999946E-2</v>
      </c>
      <c r="O99">
        <f t="shared" si="0"/>
        <v>7.5692500000000038E-2</v>
      </c>
      <c r="P99">
        <f t="shared" si="0"/>
        <v>0.12116999999999986</v>
      </c>
      <c r="Q99">
        <f t="shared" si="0"/>
        <v>9.7999999999999858E-3</v>
      </c>
      <c r="R99">
        <f t="shared" si="0"/>
        <v>3.0487499999999973E-2</v>
      </c>
      <c r="S99">
        <f t="shared" si="0"/>
        <v>1.5080000000000022E-2</v>
      </c>
      <c r="T99">
        <f t="shared" si="0"/>
        <v>3.7440000000000043E-2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2.2290000000000015E-2</v>
      </c>
      <c r="AB99">
        <f t="shared" si="0"/>
        <v>8.9399999999999983E-3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0.55200000000000005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0.50049999999999994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0.20337999999999967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6.9989999999999983E-2</v>
      </c>
      <c r="AZ99">
        <f t="shared" si="0"/>
        <v>2.7612500000000002E-2</v>
      </c>
      <c r="BA99">
        <f t="shared" si="0"/>
        <v>2.2494999999999998E-2</v>
      </c>
      <c r="BB99">
        <f t="shared" si="0"/>
        <v>6.6370000000000096E-2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5.84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5.84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5.84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5.84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5.84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5.84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5.84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5.84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5.84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5.84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5.84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5.84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5.84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5.84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5.84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5.84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5.84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5.84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5.84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5.84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5.84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5.84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5.84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5.84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5.84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5.84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5.84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5.84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5.84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5.84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5.84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5.84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5.84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5.84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5.84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5.84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5.84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5.84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5.84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5.84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5.84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5">
        <v>0</v>
      </c>
      <c r="D3" s="25">
        <v>0</v>
      </c>
      <c r="E3" s="25">
        <v>0</v>
      </c>
      <c r="F3" s="25">
        <v>0</v>
      </c>
      <c r="G3" s="202">
        <v>0</v>
      </c>
      <c r="H3" s="202">
        <v>0</v>
      </c>
      <c r="I3" s="202">
        <v>0</v>
      </c>
      <c r="J3" s="202">
        <v>0</v>
      </c>
      <c r="K3" s="202">
        <v>320</v>
      </c>
      <c r="L3" s="202">
        <v>0</v>
      </c>
      <c r="M3" s="202">
        <v>0</v>
      </c>
      <c r="N3" s="202">
        <v>0</v>
      </c>
      <c r="O3" s="202">
        <v>257</v>
      </c>
      <c r="P3" s="202">
        <v>0</v>
      </c>
    </row>
    <row r="4" spans="1:17">
      <c r="A4" t="s">
        <v>46</v>
      </c>
      <c r="C4" s="25">
        <v>0</v>
      </c>
      <c r="D4" s="25">
        <v>0</v>
      </c>
      <c r="E4" s="25">
        <v>0</v>
      </c>
      <c r="F4" s="25">
        <v>0</v>
      </c>
      <c r="G4" s="202">
        <v>0</v>
      </c>
      <c r="H4" s="202">
        <v>0</v>
      </c>
      <c r="I4" s="202">
        <v>0</v>
      </c>
      <c r="J4" s="202">
        <v>0</v>
      </c>
      <c r="K4" s="202">
        <v>320</v>
      </c>
      <c r="L4" s="202">
        <v>0</v>
      </c>
      <c r="M4" s="202">
        <v>0</v>
      </c>
      <c r="N4" s="202">
        <v>0</v>
      </c>
      <c r="O4" s="202">
        <v>255</v>
      </c>
      <c r="P4" s="202">
        <v>0</v>
      </c>
    </row>
    <row r="5" spans="1:17">
      <c r="A5" t="s">
        <v>47</v>
      </c>
      <c r="C5" s="25">
        <v>0</v>
      </c>
      <c r="D5" s="25">
        <v>0</v>
      </c>
      <c r="E5" s="25">
        <v>0</v>
      </c>
      <c r="F5" s="25">
        <v>0</v>
      </c>
      <c r="G5" s="202">
        <v>0</v>
      </c>
      <c r="H5" s="202">
        <v>0</v>
      </c>
      <c r="I5" s="202">
        <v>0</v>
      </c>
      <c r="J5" s="202">
        <v>0</v>
      </c>
      <c r="K5" s="202">
        <v>320</v>
      </c>
      <c r="L5" s="202">
        <v>0</v>
      </c>
      <c r="M5" s="202">
        <v>0</v>
      </c>
      <c r="N5" s="202">
        <v>0</v>
      </c>
      <c r="O5" s="202">
        <v>252</v>
      </c>
      <c r="P5" s="202">
        <v>0</v>
      </c>
    </row>
    <row r="6" spans="1:17">
      <c r="A6" t="s">
        <v>48</v>
      </c>
      <c r="C6" s="25">
        <v>0</v>
      </c>
      <c r="D6" s="25">
        <v>0</v>
      </c>
      <c r="E6" s="25">
        <v>0</v>
      </c>
      <c r="F6" s="25">
        <v>0</v>
      </c>
      <c r="G6" s="202">
        <v>0</v>
      </c>
      <c r="H6" s="202">
        <v>0</v>
      </c>
      <c r="I6" s="202">
        <v>0</v>
      </c>
      <c r="J6" s="202">
        <v>0</v>
      </c>
      <c r="K6" s="202">
        <v>320</v>
      </c>
      <c r="L6" s="202">
        <v>0</v>
      </c>
      <c r="M6" s="202">
        <v>0</v>
      </c>
      <c r="N6" s="202">
        <v>0</v>
      </c>
      <c r="O6" s="202">
        <v>249</v>
      </c>
      <c r="P6" s="202">
        <v>0</v>
      </c>
    </row>
    <row r="7" spans="1:17">
      <c r="A7" t="s">
        <v>49</v>
      </c>
      <c r="C7" s="25">
        <v>0</v>
      </c>
      <c r="D7" s="25">
        <v>0</v>
      </c>
      <c r="E7" s="25">
        <v>0</v>
      </c>
      <c r="F7" s="25">
        <v>0</v>
      </c>
      <c r="G7" s="202">
        <v>0</v>
      </c>
      <c r="H7" s="202">
        <v>0</v>
      </c>
      <c r="I7" s="202">
        <v>0</v>
      </c>
      <c r="J7" s="202">
        <v>0</v>
      </c>
      <c r="K7" s="202">
        <v>320</v>
      </c>
      <c r="L7" s="202">
        <v>0</v>
      </c>
      <c r="M7" s="202">
        <v>0</v>
      </c>
      <c r="N7" s="202">
        <v>0</v>
      </c>
      <c r="O7" s="202">
        <v>208</v>
      </c>
      <c r="P7" s="202">
        <v>0</v>
      </c>
    </row>
    <row r="8" spans="1:17">
      <c r="A8" t="s">
        <v>50</v>
      </c>
      <c r="C8" s="25">
        <v>0</v>
      </c>
      <c r="D8" s="25">
        <v>0</v>
      </c>
      <c r="E8" s="25">
        <v>0</v>
      </c>
      <c r="F8" s="25">
        <v>0</v>
      </c>
      <c r="G8" s="202">
        <v>0</v>
      </c>
      <c r="H8" s="202">
        <v>0</v>
      </c>
      <c r="I8" s="202">
        <v>0</v>
      </c>
      <c r="J8" s="202">
        <v>0</v>
      </c>
      <c r="K8" s="202">
        <v>320</v>
      </c>
      <c r="L8" s="202">
        <v>0</v>
      </c>
      <c r="M8" s="202">
        <v>0</v>
      </c>
      <c r="N8" s="202">
        <v>0</v>
      </c>
      <c r="O8" s="202">
        <v>187</v>
      </c>
      <c r="P8" s="202">
        <v>0</v>
      </c>
    </row>
    <row r="9" spans="1:17">
      <c r="A9" t="s">
        <v>51</v>
      </c>
      <c r="C9" s="25">
        <v>0</v>
      </c>
      <c r="D9" s="25">
        <v>0</v>
      </c>
      <c r="E9" s="25">
        <v>0</v>
      </c>
      <c r="F9" s="25">
        <v>0</v>
      </c>
      <c r="G9" s="202">
        <v>0</v>
      </c>
      <c r="H9" s="202">
        <v>0</v>
      </c>
      <c r="I9" s="202">
        <v>0</v>
      </c>
      <c r="J9" s="202">
        <v>0</v>
      </c>
      <c r="K9" s="202">
        <v>320</v>
      </c>
      <c r="L9" s="202">
        <v>0</v>
      </c>
      <c r="M9" s="202">
        <v>0</v>
      </c>
      <c r="N9" s="202">
        <v>0</v>
      </c>
      <c r="O9" s="202">
        <v>162</v>
      </c>
      <c r="P9" s="202">
        <v>0</v>
      </c>
    </row>
    <row r="10" spans="1:17">
      <c r="A10" t="s">
        <v>52</v>
      </c>
      <c r="C10" s="25">
        <v>0</v>
      </c>
      <c r="D10" s="25">
        <v>0</v>
      </c>
      <c r="E10" s="25">
        <v>0</v>
      </c>
      <c r="F10" s="25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320</v>
      </c>
      <c r="L10" s="202">
        <v>0</v>
      </c>
      <c r="M10" s="202">
        <v>0</v>
      </c>
      <c r="N10" s="202">
        <v>0</v>
      </c>
      <c r="O10" s="202">
        <v>162</v>
      </c>
      <c r="P10" s="202">
        <v>0</v>
      </c>
    </row>
    <row r="11" spans="1:17">
      <c r="A11" t="s">
        <v>53</v>
      </c>
      <c r="C11" s="25">
        <v>0</v>
      </c>
      <c r="D11" s="25">
        <v>0</v>
      </c>
      <c r="E11" s="25">
        <v>0</v>
      </c>
      <c r="F11" s="25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320</v>
      </c>
      <c r="L11" s="202">
        <v>0</v>
      </c>
      <c r="M11" s="202">
        <v>0</v>
      </c>
      <c r="N11" s="202">
        <v>0</v>
      </c>
      <c r="O11" s="202">
        <v>161</v>
      </c>
      <c r="P11" s="202">
        <v>0</v>
      </c>
    </row>
    <row r="12" spans="1:17">
      <c r="A12" t="s">
        <v>54</v>
      </c>
      <c r="C12" s="25">
        <v>0</v>
      </c>
      <c r="D12" s="25">
        <v>0</v>
      </c>
      <c r="E12" s="25">
        <v>0</v>
      </c>
      <c r="F12" s="25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320</v>
      </c>
      <c r="L12" s="202">
        <v>0</v>
      </c>
      <c r="M12" s="202">
        <v>0</v>
      </c>
      <c r="N12" s="202">
        <v>0</v>
      </c>
      <c r="O12" s="202">
        <v>159</v>
      </c>
      <c r="P12" s="202">
        <v>0</v>
      </c>
    </row>
    <row r="13" spans="1:17">
      <c r="A13" t="s">
        <v>55</v>
      </c>
      <c r="C13" s="25">
        <v>0</v>
      </c>
      <c r="D13" s="25">
        <v>0</v>
      </c>
      <c r="E13" s="25">
        <v>0</v>
      </c>
      <c r="F13" s="25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320</v>
      </c>
      <c r="L13" s="202">
        <v>0</v>
      </c>
      <c r="M13" s="202">
        <v>0</v>
      </c>
      <c r="N13" s="202">
        <v>0</v>
      </c>
      <c r="O13" s="202">
        <v>158</v>
      </c>
      <c r="P13" s="202">
        <v>0</v>
      </c>
    </row>
    <row r="14" spans="1:17">
      <c r="A14" t="s">
        <v>56</v>
      </c>
      <c r="C14" s="25">
        <v>0</v>
      </c>
      <c r="D14" s="25">
        <v>0</v>
      </c>
      <c r="E14" s="25">
        <v>0</v>
      </c>
      <c r="F14" s="25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320</v>
      </c>
      <c r="L14" s="202">
        <v>0</v>
      </c>
      <c r="M14" s="202">
        <v>0</v>
      </c>
      <c r="N14" s="202">
        <v>0</v>
      </c>
      <c r="O14" s="202">
        <v>157</v>
      </c>
      <c r="P14" s="202">
        <v>0</v>
      </c>
    </row>
    <row r="15" spans="1:17">
      <c r="A15" t="s">
        <v>57</v>
      </c>
      <c r="C15" s="25">
        <v>0</v>
      </c>
      <c r="D15" s="25">
        <v>0</v>
      </c>
      <c r="E15" s="25">
        <v>0</v>
      </c>
      <c r="F15" s="25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320</v>
      </c>
      <c r="L15" s="202">
        <v>0</v>
      </c>
      <c r="M15" s="202">
        <v>0</v>
      </c>
      <c r="N15" s="202">
        <v>0</v>
      </c>
      <c r="O15" s="202">
        <v>156</v>
      </c>
      <c r="P15" s="202">
        <v>0</v>
      </c>
    </row>
    <row r="16" spans="1:17">
      <c r="A16" t="s">
        <v>58</v>
      </c>
      <c r="C16" s="25">
        <v>0</v>
      </c>
      <c r="D16" s="25">
        <v>0</v>
      </c>
      <c r="E16" s="25">
        <v>0</v>
      </c>
      <c r="F16" s="25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320</v>
      </c>
      <c r="L16" s="202">
        <v>0</v>
      </c>
      <c r="M16" s="202">
        <v>0</v>
      </c>
      <c r="N16" s="202">
        <v>0</v>
      </c>
      <c r="O16" s="202">
        <v>156</v>
      </c>
      <c r="P16" s="202">
        <v>0</v>
      </c>
    </row>
    <row r="17" spans="1:16">
      <c r="A17" t="s">
        <v>59</v>
      </c>
      <c r="C17" s="25">
        <v>0</v>
      </c>
      <c r="D17" s="25">
        <v>0</v>
      </c>
      <c r="E17" s="25">
        <v>0</v>
      </c>
      <c r="F17" s="25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320</v>
      </c>
      <c r="L17" s="202">
        <v>0</v>
      </c>
      <c r="M17" s="202">
        <v>0</v>
      </c>
      <c r="N17" s="202">
        <v>0</v>
      </c>
      <c r="O17" s="202">
        <v>157</v>
      </c>
      <c r="P17" s="202">
        <v>0</v>
      </c>
    </row>
    <row r="18" spans="1:16">
      <c r="A18" t="s">
        <v>60</v>
      </c>
      <c r="C18" s="25">
        <v>0</v>
      </c>
      <c r="D18" s="25">
        <v>0</v>
      </c>
      <c r="E18" s="25">
        <v>0</v>
      </c>
      <c r="F18" s="25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320</v>
      </c>
      <c r="L18" s="202">
        <v>0</v>
      </c>
      <c r="M18" s="202">
        <v>0</v>
      </c>
      <c r="N18" s="202">
        <v>0</v>
      </c>
      <c r="O18" s="202">
        <v>157</v>
      </c>
      <c r="P18" s="202">
        <v>0</v>
      </c>
    </row>
    <row r="19" spans="1:16">
      <c r="A19" t="s">
        <v>61</v>
      </c>
      <c r="C19" s="25">
        <v>0</v>
      </c>
      <c r="D19" s="25">
        <v>0</v>
      </c>
      <c r="E19" s="25">
        <v>0</v>
      </c>
      <c r="F19" s="25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320</v>
      </c>
      <c r="L19" s="202">
        <v>0</v>
      </c>
      <c r="M19" s="202">
        <v>0</v>
      </c>
      <c r="N19" s="202">
        <v>0</v>
      </c>
      <c r="O19" s="202">
        <v>153</v>
      </c>
      <c r="P19" s="202">
        <v>0</v>
      </c>
    </row>
    <row r="20" spans="1:16">
      <c r="A20" t="s">
        <v>62</v>
      </c>
      <c r="C20" s="25">
        <v>0</v>
      </c>
      <c r="D20" s="25">
        <v>0</v>
      </c>
      <c r="E20" s="25">
        <v>0</v>
      </c>
      <c r="F20" s="25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320</v>
      </c>
      <c r="L20" s="202">
        <v>0</v>
      </c>
      <c r="M20" s="202">
        <v>0</v>
      </c>
      <c r="N20" s="202">
        <v>0</v>
      </c>
      <c r="O20" s="202">
        <v>153</v>
      </c>
      <c r="P20" s="202">
        <v>0</v>
      </c>
    </row>
    <row r="21" spans="1:16">
      <c r="A21" t="s">
        <v>63</v>
      </c>
      <c r="C21" s="25">
        <v>0</v>
      </c>
      <c r="D21" s="25">
        <v>0</v>
      </c>
      <c r="E21" s="25">
        <v>0</v>
      </c>
      <c r="F21" s="25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320</v>
      </c>
      <c r="L21" s="202">
        <v>0</v>
      </c>
      <c r="M21" s="202">
        <v>0</v>
      </c>
      <c r="N21" s="202">
        <v>0</v>
      </c>
      <c r="O21" s="202">
        <v>153</v>
      </c>
      <c r="P21" s="202">
        <v>0</v>
      </c>
    </row>
    <row r="22" spans="1:16">
      <c r="A22" t="s">
        <v>64</v>
      </c>
      <c r="C22" s="25">
        <v>0</v>
      </c>
      <c r="D22" s="25">
        <v>0</v>
      </c>
      <c r="E22" s="25">
        <v>0</v>
      </c>
      <c r="F22" s="25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320</v>
      </c>
      <c r="L22" s="202">
        <v>0</v>
      </c>
      <c r="M22" s="202">
        <v>0</v>
      </c>
      <c r="N22" s="202">
        <v>0</v>
      </c>
      <c r="O22" s="202">
        <v>152</v>
      </c>
      <c r="P22" s="202">
        <v>0</v>
      </c>
    </row>
    <row r="23" spans="1:16">
      <c r="A23" t="s">
        <v>65</v>
      </c>
      <c r="C23" s="25">
        <v>0</v>
      </c>
      <c r="D23" s="25">
        <v>0</v>
      </c>
      <c r="E23" s="25">
        <v>0</v>
      </c>
      <c r="F23" s="25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320</v>
      </c>
      <c r="L23" s="202">
        <v>0</v>
      </c>
      <c r="M23" s="202">
        <v>0</v>
      </c>
      <c r="N23" s="202">
        <v>0</v>
      </c>
      <c r="O23" s="202">
        <v>150</v>
      </c>
      <c r="P23" s="202">
        <v>0</v>
      </c>
    </row>
    <row r="24" spans="1:16">
      <c r="A24" t="s">
        <v>66</v>
      </c>
      <c r="C24" s="25">
        <v>0</v>
      </c>
      <c r="D24" s="25">
        <v>0</v>
      </c>
      <c r="E24" s="25">
        <v>0</v>
      </c>
      <c r="F24" s="25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320</v>
      </c>
      <c r="L24" s="202">
        <v>0</v>
      </c>
      <c r="M24" s="202">
        <v>0</v>
      </c>
      <c r="N24" s="202">
        <v>0</v>
      </c>
      <c r="O24" s="202">
        <v>150</v>
      </c>
      <c r="P24" s="202">
        <v>0</v>
      </c>
    </row>
    <row r="25" spans="1:16">
      <c r="A25" t="s">
        <v>67</v>
      </c>
      <c r="C25" s="25">
        <v>0</v>
      </c>
      <c r="D25" s="25">
        <v>0</v>
      </c>
      <c r="E25" s="25">
        <v>0</v>
      </c>
      <c r="F25" s="25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320</v>
      </c>
      <c r="L25" s="202">
        <v>0</v>
      </c>
      <c r="M25" s="202">
        <v>0</v>
      </c>
      <c r="N25" s="202">
        <v>0</v>
      </c>
      <c r="O25" s="202">
        <v>150</v>
      </c>
      <c r="P25" s="202">
        <v>0</v>
      </c>
    </row>
    <row r="26" spans="1:16">
      <c r="A26" t="s">
        <v>68</v>
      </c>
      <c r="C26" s="25">
        <v>0</v>
      </c>
      <c r="D26" s="25">
        <v>0</v>
      </c>
      <c r="E26" s="25">
        <v>0</v>
      </c>
      <c r="F26" s="25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320</v>
      </c>
      <c r="L26" s="202">
        <v>0</v>
      </c>
      <c r="M26" s="202">
        <v>0</v>
      </c>
      <c r="N26" s="202">
        <v>0</v>
      </c>
      <c r="O26" s="202">
        <v>150</v>
      </c>
      <c r="P26" s="202">
        <v>0</v>
      </c>
    </row>
    <row r="27" spans="1:16">
      <c r="A27" t="s">
        <v>69</v>
      </c>
      <c r="C27" s="25">
        <v>0</v>
      </c>
      <c r="D27" s="25">
        <v>0</v>
      </c>
      <c r="E27" s="25">
        <v>0</v>
      </c>
      <c r="F27" s="25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320</v>
      </c>
      <c r="L27" s="202">
        <v>0</v>
      </c>
      <c r="M27" s="202">
        <v>0</v>
      </c>
      <c r="N27" s="202">
        <v>0</v>
      </c>
      <c r="O27" s="202">
        <v>150</v>
      </c>
      <c r="P27" s="202">
        <v>0</v>
      </c>
    </row>
    <row r="28" spans="1:16">
      <c r="A28" t="s">
        <v>70</v>
      </c>
      <c r="C28" s="25">
        <v>0</v>
      </c>
      <c r="D28" s="25">
        <v>5</v>
      </c>
      <c r="E28" s="25">
        <v>0</v>
      </c>
      <c r="F28" s="25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320</v>
      </c>
      <c r="L28" s="202">
        <v>0</v>
      </c>
      <c r="M28" s="202">
        <v>0</v>
      </c>
      <c r="N28" s="202">
        <v>0</v>
      </c>
      <c r="O28" s="202">
        <v>150</v>
      </c>
      <c r="P28" s="202">
        <v>0</v>
      </c>
    </row>
    <row r="29" spans="1:16">
      <c r="A29" t="s">
        <v>71</v>
      </c>
      <c r="C29" s="25">
        <v>0</v>
      </c>
      <c r="D29" s="25">
        <v>28</v>
      </c>
      <c r="E29" s="25">
        <v>0</v>
      </c>
      <c r="F29" s="25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320</v>
      </c>
      <c r="L29" s="202">
        <v>0</v>
      </c>
      <c r="M29" s="202">
        <v>0</v>
      </c>
      <c r="N29" s="202">
        <v>0</v>
      </c>
      <c r="O29" s="202">
        <v>150</v>
      </c>
      <c r="P29" s="202">
        <v>0</v>
      </c>
    </row>
    <row r="30" spans="1:16">
      <c r="A30" t="s">
        <v>72</v>
      </c>
      <c r="C30" s="25">
        <v>0</v>
      </c>
      <c r="D30" s="25">
        <v>28</v>
      </c>
      <c r="E30" s="25">
        <v>0</v>
      </c>
      <c r="F30" s="25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320</v>
      </c>
      <c r="L30" s="202">
        <v>0</v>
      </c>
      <c r="M30" s="202">
        <v>0</v>
      </c>
      <c r="N30" s="202">
        <v>0</v>
      </c>
      <c r="O30" s="202">
        <v>150</v>
      </c>
      <c r="P30" s="202">
        <v>0</v>
      </c>
    </row>
    <row r="31" spans="1:16">
      <c r="A31" t="s">
        <v>73</v>
      </c>
      <c r="C31" s="25">
        <v>0</v>
      </c>
      <c r="D31" s="25">
        <v>28</v>
      </c>
      <c r="E31" s="25">
        <v>0</v>
      </c>
      <c r="F31" s="25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320</v>
      </c>
      <c r="L31" s="202">
        <v>0</v>
      </c>
      <c r="M31" s="202">
        <v>0</v>
      </c>
      <c r="N31" s="202">
        <v>0</v>
      </c>
      <c r="O31" s="202">
        <v>150</v>
      </c>
      <c r="P31" s="202">
        <v>0</v>
      </c>
    </row>
    <row r="32" spans="1:16">
      <c r="A32" t="s">
        <v>74</v>
      </c>
      <c r="C32" s="25">
        <v>0</v>
      </c>
      <c r="D32" s="25">
        <v>28</v>
      </c>
      <c r="E32" s="25">
        <v>0</v>
      </c>
      <c r="F32" s="25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320</v>
      </c>
      <c r="L32" s="202">
        <v>0</v>
      </c>
      <c r="M32" s="202">
        <v>0</v>
      </c>
      <c r="N32" s="202">
        <v>0</v>
      </c>
      <c r="O32" s="202">
        <v>150</v>
      </c>
      <c r="P32" s="202">
        <v>0</v>
      </c>
    </row>
    <row r="33" spans="1:16">
      <c r="A33" t="s">
        <v>75</v>
      </c>
      <c r="C33" s="25">
        <v>0</v>
      </c>
      <c r="D33" s="25">
        <v>28</v>
      </c>
      <c r="E33" s="25">
        <v>0</v>
      </c>
      <c r="F33" s="25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320</v>
      </c>
      <c r="L33" s="202">
        <v>0</v>
      </c>
      <c r="M33" s="202">
        <v>0</v>
      </c>
      <c r="N33" s="202">
        <v>0</v>
      </c>
      <c r="O33" s="202">
        <v>150</v>
      </c>
      <c r="P33" s="202">
        <v>0</v>
      </c>
    </row>
    <row r="34" spans="1:16">
      <c r="A34" t="s">
        <v>76</v>
      </c>
      <c r="C34" s="25">
        <v>0</v>
      </c>
      <c r="D34" s="25">
        <v>27</v>
      </c>
      <c r="E34" s="25">
        <v>0</v>
      </c>
      <c r="F34" s="25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320</v>
      </c>
      <c r="L34" s="202">
        <v>0</v>
      </c>
      <c r="M34" s="202">
        <v>0</v>
      </c>
      <c r="N34" s="202">
        <v>0</v>
      </c>
      <c r="O34" s="202">
        <v>150</v>
      </c>
      <c r="P34" s="202">
        <v>0</v>
      </c>
    </row>
    <row r="35" spans="1:16">
      <c r="A35" t="s">
        <v>77</v>
      </c>
      <c r="C35" s="25">
        <v>0</v>
      </c>
      <c r="D35" s="25">
        <v>27</v>
      </c>
      <c r="E35" s="25">
        <v>0</v>
      </c>
      <c r="F35" s="25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320</v>
      </c>
      <c r="L35" s="202">
        <v>0</v>
      </c>
      <c r="M35" s="202">
        <v>0</v>
      </c>
      <c r="N35" s="202">
        <v>0</v>
      </c>
      <c r="O35" s="202">
        <v>150</v>
      </c>
      <c r="P35" s="202">
        <v>0</v>
      </c>
    </row>
    <row r="36" spans="1:16">
      <c r="A36" t="s">
        <v>78</v>
      </c>
      <c r="C36" s="25">
        <v>0</v>
      </c>
      <c r="D36" s="25">
        <v>27</v>
      </c>
      <c r="E36" s="25">
        <v>0</v>
      </c>
      <c r="F36" s="25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320</v>
      </c>
      <c r="L36" s="202">
        <v>0</v>
      </c>
      <c r="M36" s="202">
        <v>0</v>
      </c>
      <c r="N36" s="202">
        <v>0</v>
      </c>
      <c r="O36" s="202">
        <v>150</v>
      </c>
      <c r="P36" s="202">
        <v>0</v>
      </c>
    </row>
    <row r="37" spans="1:16">
      <c r="A37" t="s">
        <v>79</v>
      </c>
      <c r="C37" s="25">
        <v>0</v>
      </c>
      <c r="D37" s="25">
        <v>27</v>
      </c>
      <c r="E37" s="25">
        <v>0</v>
      </c>
      <c r="F37" s="25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320</v>
      </c>
      <c r="L37" s="202">
        <v>0</v>
      </c>
      <c r="M37" s="202">
        <v>0</v>
      </c>
      <c r="N37" s="202">
        <v>0</v>
      </c>
      <c r="O37" s="202">
        <v>150</v>
      </c>
      <c r="P37" s="202">
        <v>0</v>
      </c>
    </row>
    <row r="38" spans="1:16">
      <c r="A38" t="s">
        <v>80</v>
      </c>
      <c r="C38" s="25">
        <v>0</v>
      </c>
      <c r="D38" s="25">
        <v>27</v>
      </c>
      <c r="E38" s="25">
        <v>0</v>
      </c>
      <c r="F38" s="25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320</v>
      </c>
      <c r="L38" s="202">
        <v>0</v>
      </c>
      <c r="M38" s="202">
        <v>0</v>
      </c>
      <c r="N38" s="202">
        <v>0</v>
      </c>
      <c r="O38" s="202">
        <v>150</v>
      </c>
      <c r="P38" s="202">
        <v>0</v>
      </c>
    </row>
    <row r="39" spans="1:16">
      <c r="A39" t="s">
        <v>81</v>
      </c>
      <c r="C39" s="25">
        <v>0</v>
      </c>
      <c r="D39" s="25">
        <v>27</v>
      </c>
      <c r="E39" s="25">
        <v>0</v>
      </c>
      <c r="F39" s="25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320</v>
      </c>
      <c r="L39" s="202">
        <v>0</v>
      </c>
      <c r="M39" s="202">
        <v>0</v>
      </c>
      <c r="N39" s="202">
        <v>0</v>
      </c>
      <c r="O39" s="202">
        <v>150</v>
      </c>
      <c r="P39" s="202">
        <v>0</v>
      </c>
    </row>
    <row r="40" spans="1:16">
      <c r="A40" t="s">
        <v>82</v>
      </c>
      <c r="C40" s="25">
        <v>0</v>
      </c>
      <c r="D40" s="25">
        <v>27</v>
      </c>
      <c r="E40" s="25">
        <v>0</v>
      </c>
      <c r="F40" s="25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320</v>
      </c>
      <c r="L40" s="202">
        <v>0</v>
      </c>
      <c r="M40" s="202">
        <v>0</v>
      </c>
      <c r="N40" s="202">
        <v>0</v>
      </c>
      <c r="O40" s="202">
        <v>150</v>
      </c>
      <c r="P40" s="202">
        <v>0</v>
      </c>
    </row>
    <row r="41" spans="1:16">
      <c r="A41" t="s">
        <v>83</v>
      </c>
      <c r="C41" s="25">
        <v>0</v>
      </c>
      <c r="D41" s="25">
        <v>27</v>
      </c>
      <c r="E41" s="25">
        <v>0</v>
      </c>
      <c r="F41" s="25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320</v>
      </c>
      <c r="L41" s="202">
        <v>0</v>
      </c>
      <c r="M41" s="202">
        <v>0</v>
      </c>
      <c r="N41" s="202">
        <v>0</v>
      </c>
      <c r="O41" s="202">
        <v>150</v>
      </c>
      <c r="P41" s="202">
        <v>0</v>
      </c>
    </row>
    <row r="42" spans="1:16">
      <c r="A42" t="s">
        <v>84</v>
      </c>
      <c r="C42" s="25">
        <v>0</v>
      </c>
      <c r="D42" s="25">
        <v>26</v>
      </c>
      <c r="E42" s="25">
        <v>0</v>
      </c>
      <c r="F42" s="25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320</v>
      </c>
      <c r="L42" s="202">
        <v>0</v>
      </c>
      <c r="M42" s="202">
        <v>0</v>
      </c>
      <c r="N42" s="202">
        <v>0</v>
      </c>
      <c r="O42" s="202">
        <v>150</v>
      </c>
      <c r="P42" s="202">
        <v>0</v>
      </c>
    </row>
    <row r="43" spans="1:16">
      <c r="A43" t="s">
        <v>85</v>
      </c>
      <c r="C43" s="25">
        <v>0</v>
      </c>
      <c r="D43" s="25">
        <v>26</v>
      </c>
      <c r="E43" s="25">
        <v>0</v>
      </c>
      <c r="F43" s="25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320</v>
      </c>
      <c r="L43" s="202">
        <v>0</v>
      </c>
      <c r="M43" s="202">
        <v>0</v>
      </c>
      <c r="N43" s="202">
        <v>0</v>
      </c>
      <c r="O43" s="202">
        <v>150</v>
      </c>
      <c r="P43" s="202">
        <v>0</v>
      </c>
    </row>
    <row r="44" spans="1:16">
      <c r="A44" t="s">
        <v>86</v>
      </c>
      <c r="C44" s="25">
        <v>0</v>
      </c>
      <c r="D44" s="25">
        <v>25</v>
      </c>
      <c r="E44" s="25">
        <v>0</v>
      </c>
      <c r="F44" s="25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320</v>
      </c>
      <c r="L44" s="202">
        <v>0</v>
      </c>
      <c r="M44" s="202">
        <v>0</v>
      </c>
      <c r="N44" s="202">
        <v>0</v>
      </c>
      <c r="O44" s="202">
        <v>150</v>
      </c>
      <c r="P44" s="202">
        <v>0</v>
      </c>
    </row>
    <row r="45" spans="1:16">
      <c r="A45" t="s">
        <v>87</v>
      </c>
      <c r="C45" s="25">
        <v>0</v>
      </c>
      <c r="D45" s="25">
        <v>25</v>
      </c>
      <c r="E45" s="25">
        <v>0</v>
      </c>
      <c r="F45" s="25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320</v>
      </c>
      <c r="L45" s="202">
        <v>0</v>
      </c>
      <c r="M45" s="202">
        <v>0</v>
      </c>
      <c r="N45" s="202">
        <v>0</v>
      </c>
      <c r="O45" s="202">
        <v>150</v>
      </c>
      <c r="P45" s="202">
        <v>0</v>
      </c>
    </row>
    <row r="46" spans="1:16">
      <c r="A46" t="s">
        <v>88</v>
      </c>
      <c r="C46" s="25">
        <v>0</v>
      </c>
      <c r="D46" s="25">
        <v>25</v>
      </c>
      <c r="E46" s="25">
        <v>0</v>
      </c>
      <c r="F46" s="25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320</v>
      </c>
      <c r="L46" s="202">
        <v>0</v>
      </c>
      <c r="M46" s="202">
        <v>0</v>
      </c>
      <c r="N46" s="202">
        <v>0</v>
      </c>
      <c r="O46" s="202">
        <v>150</v>
      </c>
      <c r="P46" s="202">
        <v>0</v>
      </c>
    </row>
    <row r="47" spans="1:16">
      <c r="A47" t="s">
        <v>89</v>
      </c>
      <c r="C47" s="25">
        <v>0</v>
      </c>
      <c r="D47" s="25">
        <v>25</v>
      </c>
      <c r="E47" s="25">
        <v>0</v>
      </c>
      <c r="F47" s="25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320</v>
      </c>
      <c r="L47" s="202">
        <v>0</v>
      </c>
      <c r="M47" s="202">
        <v>0</v>
      </c>
      <c r="N47" s="202">
        <v>0</v>
      </c>
      <c r="O47" s="202">
        <v>150</v>
      </c>
      <c r="P47" s="202">
        <v>0</v>
      </c>
    </row>
    <row r="48" spans="1:16">
      <c r="A48" t="s">
        <v>90</v>
      </c>
      <c r="C48" s="25">
        <v>0</v>
      </c>
      <c r="D48" s="25">
        <v>25</v>
      </c>
      <c r="E48" s="25">
        <v>0</v>
      </c>
      <c r="F48" s="25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320</v>
      </c>
      <c r="L48" s="202">
        <v>0</v>
      </c>
      <c r="M48" s="202">
        <v>0</v>
      </c>
      <c r="N48" s="202">
        <v>0</v>
      </c>
      <c r="O48" s="202">
        <v>150</v>
      </c>
      <c r="P48" s="202">
        <v>0</v>
      </c>
    </row>
    <row r="49" spans="1:16">
      <c r="A49" t="s">
        <v>91</v>
      </c>
      <c r="C49" s="25">
        <v>0</v>
      </c>
      <c r="D49" s="25">
        <v>25</v>
      </c>
      <c r="E49" s="25">
        <v>0</v>
      </c>
      <c r="F49" s="25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320</v>
      </c>
      <c r="L49" s="202">
        <v>0</v>
      </c>
      <c r="M49" s="202">
        <v>0</v>
      </c>
      <c r="N49" s="202">
        <v>0</v>
      </c>
      <c r="O49" s="202">
        <v>150</v>
      </c>
      <c r="P49" s="202">
        <v>0</v>
      </c>
    </row>
    <row r="50" spans="1:16">
      <c r="A50" t="s">
        <v>92</v>
      </c>
      <c r="C50" s="25">
        <v>0</v>
      </c>
      <c r="D50" s="25">
        <v>25</v>
      </c>
      <c r="E50" s="25">
        <v>0</v>
      </c>
      <c r="F50" s="25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320</v>
      </c>
      <c r="L50" s="202">
        <v>0</v>
      </c>
      <c r="M50" s="202">
        <v>0</v>
      </c>
      <c r="N50" s="202">
        <v>0</v>
      </c>
      <c r="O50" s="202">
        <v>150</v>
      </c>
      <c r="P50" s="202">
        <v>0</v>
      </c>
    </row>
    <row r="51" spans="1:16">
      <c r="A51" t="s">
        <v>93</v>
      </c>
      <c r="C51" s="25">
        <v>0</v>
      </c>
      <c r="D51" s="25">
        <v>25</v>
      </c>
      <c r="E51" s="25">
        <v>0</v>
      </c>
      <c r="F51" s="25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320</v>
      </c>
      <c r="L51" s="202">
        <v>0</v>
      </c>
      <c r="M51" s="202">
        <v>0</v>
      </c>
      <c r="N51" s="202">
        <v>0</v>
      </c>
      <c r="O51" s="202">
        <v>150</v>
      </c>
      <c r="P51" s="202">
        <v>0</v>
      </c>
    </row>
    <row r="52" spans="1:16">
      <c r="A52" t="s">
        <v>94</v>
      </c>
      <c r="C52" s="25">
        <v>30</v>
      </c>
      <c r="D52" s="25">
        <v>0</v>
      </c>
      <c r="E52" s="25">
        <v>0</v>
      </c>
      <c r="F52" s="25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320</v>
      </c>
      <c r="L52" s="202">
        <v>0</v>
      </c>
      <c r="M52" s="202">
        <v>0</v>
      </c>
      <c r="N52" s="202">
        <v>0</v>
      </c>
      <c r="O52" s="202">
        <v>150</v>
      </c>
      <c r="P52" s="202">
        <v>0</v>
      </c>
    </row>
    <row r="53" spans="1:16">
      <c r="A53" t="s">
        <v>95</v>
      </c>
      <c r="C53" s="25">
        <v>30</v>
      </c>
      <c r="D53" s="25">
        <v>0</v>
      </c>
      <c r="E53" s="25">
        <v>0</v>
      </c>
      <c r="F53" s="25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320</v>
      </c>
      <c r="L53" s="202">
        <v>0</v>
      </c>
      <c r="M53" s="202">
        <v>0</v>
      </c>
      <c r="N53" s="202">
        <v>0</v>
      </c>
      <c r="O53" s="202">
        <v>150</v>
      </c>
      <c r="P53" s="202">
        <v>0</v>
      </c>
    </row>
    <row r="54" spans="1:16">
      <c r="A54" t="s">
        <v>96</v>
      </c>
      <c r="C54" s="25">
        <v>30</v>
      </c>
      <c r="D54" s="25">
        <v>0</v>
      </c>
      <c r="E54" s="25">
        <v>0</v>
      </c>
      <c r="F54" s="25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320</v>
      </c>
      <c r="L54" s="202">
        <v>0</v>
      </c>
      <c r="M54" s="202">
        <v>0</v>
      </c>
      <c r="N54" s="202">
        <v>0</v>
      </c>
      <c r="O54" s="202">
        <v>150</v>
      </c>
      <c r="P54" s="202">
        <v>0</v>
      </c>
    </row>
    <row r="55" spans="1:16">
      <c r="A55" t="s">
        <v>97</v>
      </c>
      <c r="C55" s="25">
        <v>30</v>
      </c>
      <c r="D55" s="25">
        <v>0</v>
      </c>
      <c r="E55" s="25">
        <v>0</v>
      </c>
      <c r="F55" s="25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320</v>
      </c>
      <c r="L55" s="202">
        <v>0</v>
      </c>
      <c r="M55" s="202">
        <v>0</v>
      </c>
      <c r="N55" s="202">
        <v>0</v>
      </c>
      <c r="O55" s="202">
        <v>150</v>
      </c>
      <c r="P55" s="202">
        <v>0</v>
      </c>
    </row>
    <row r="56" spans="1:16">
      <c r="A56" t="s">
        <v>98</v>
      </c>
      <c r="C56" s="25">
        <v>30</v>
      </c>
      <c r="D56" s="25">
        <v>0</v>
      </c>
      <c r="E56" s="25">
        <v>0</v>
      </c>
      <c r="F56" s="25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320</v>
      </c>
      <c r="L56" s="202">
        <v>0</v>
      </c>
      <c r="M56" s="202">
        <v>0</v>
      </c>
      <c r="N56" s="202">
        <v>0</v>
      </c>
      <c r="O56" s="202">
        <v>150</v>
      </c>
      <c r="P56" s="202">
        <v>0</v>
      </c>
    </row>
    <row r="57" spans="1:16">
      <c r="A57" t="s">
        <v>99</v>
      </c>
      <c r="C57" s="25">
        <v>30</v>
      </c>
      <c r="D57" s="25">
        <v>0</v>
      </c>
      <c r="E57" s="25">
        <v>0</v>
      </c>
      <c r="F57" s="25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320</v>
      </c>
      <c r="L57" s="202">
        <v>0</v>
      </c>
      <c r="M57" s="202">
        <v>0</v>
      </c>
      <c r="N57" s="202">
        <v>0</v>
      </c>
      <c r="O57" s="202">
        <v>150</v>
      </c>
      <c r="P57" s="202">
        <v>0</v>
      </c>
    </row>
    <row r="58" spans="1:16">
      <c r="A58" t="s">
        <v>100</v>
      </c>
      <c r="C58" s="25">
        <v>30</v>
      </c>
      <c r="D58" s="25">
        <v>0</v>
      </c>
      <c r="E58" s="25">
        <v>0</v>
      </c>
      <c r="F58" s="25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320</v>
      </c>
      <c r="L58" s="202">
        <v>0</v>
      </c>
      <c r="M58" s="202">
        <v>0</v>
      </c>
      <c r="N58" s="202">
        <v>0</v>
      </c>
      <c r="O58" s="202">
        <v>150</v>
      </c>
      <c r="P58" s="202">
        <v>0</v>
      </c>
    </row>
    <row r="59" spans="1:16">
      <c r="A59" t="s">
        <v>101</v>
      </c>
      <c r="C59" s="25">
        <v>30</v>
      </c>
      <c r="D59" s="25">
        <v>0</v>
      </c>
      <c r="E59" s="25">
        <v>0</v>
      </c>
      <c r="F59" s="25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320</v>
      </c>
      <c r="L59" s="202">
        <v>0</v>
      </c>
      <c r="M59" s="202">
        <v>0</v>
      </c>
      <c r="N59" s="202">
        <v>0</v>
      </c>
      <c r="O59" s="202">
        <v>150</v>
      </c>
      <c r="P59" s="202">
        <v>0</v>
      </c>
    </row>
    <row r="60" spans="1:16">
      <c r="A60" t="s">
        <v>102</v>
      </c>
      <c r="C60" s="25">
        <v>30</v>
      </c>
      <c r="D60" s="25">
        <v>0</v>
      </c>
      <c r="E60" s="25">
        <v>0</v>
      </c>
      <c r="F60" s="25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320</v>
      </c>
      <c r="L60" s="202">
        <v>0</v>
      </c>
      <c r="M60" s="202">
        <v>0</v>
      </c>
      <c r="N60" s="202">
        <v>0</v>
      </c>
      <c r="O60" s="202">
        <v>150</v>
      </c>
      <c r="P60" s="202">
        <v>0</v>
      </c>
    </row>
    <row r="61" spans="1:16">
      <c r="A61" t="s">
        <v>103</v>
      </c>
      <c r="C61" s="25">
        <v>30</v>
      </c>
      <c r="D61" s="25">
        <v>0</v>
      </c>
      <c r="E61" s="25">
        <v>0</v>
      </c>
      <c r="F61" s="25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320</v>
      </c>
      <c r="L61" s="202">
        <v>0</v>
      </c>
      <c r="M61" s="202">
        <v>0</v>
      </c>
      <c r="N61" s="202">
        <v>0</v>
      </c>
      <c r="O61" s="202">
        <v>150</v>
      </c>
      <c r="P61" s="202">
        <v>0</v>
      </c>
    </row>
    <row r="62" spans="1:16">
      <c r="A62" t="s">
        <v>104</v>
      </c>
      <c r="C62" s="25">
        <v>30</v>
      </c>
      <c r="D62" s="25">
        <v>0</v>
      </c>
      <c r="E62" s="25">
        <v>0</v>
      </c>
      <c r="F62" s="25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320</v>
      </c>
      <c r="L62" s="202">
        <v>0</v>
      </c>
      <c r="M62" s="202">
        <v>0</v>
      </c>
      <c r="N62" s="202">
        <v>0</v>
      </c>
      <c r="O62" s="202">
        <v>150</v>
      </c>
      <c r="P62" s="202">
        <v>0</v>
      </c>
    </row>
    <row r="63" spans="1:16">
      <c r="A63" t="s">
        <v>105</v>
      </c>
      <c r="C63" s="25">
        <v>30</v>
      </c>
      <c r="D63" s="25">
        <v>0</v>
      </c>
      <c r="E63" s="25">
        <v>0</v>
      </c>
      <c r="F63" s="25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320</v>
      </c>
      <c r="L63" s="202">
        <v>0</v>
      </c>
      <c r="M63" s="202">
        <v>0</v>
      </c>
      <c r="N63" s="202">
        <v>0</v>
      </c>
      <c r="O63" s="202">
        <v>150</v>
      </c>
      <c r="P63" s="202">
        <v>0</v>
      </c>
    </row>
    <row r="64" spans="1:16">
      <c r="A64" t="s">
        <v>106</v>
      </c>
      <c r="C64" s="25">
        <v>30</v>
      </c>
      <c r="D64" s="25">
        <v>0</v>
      </c>
      <c r="E64" s="25">
        <v>0</v>
      </c>
      <c r="F64" s="25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320</v>
      </c>
      <c r="L64" s="202">
        <v>0</v>
      </c>
      <c r="M64" s="202">
        <v>0</v>
      </c>
      <c r="N64" s="202">
        <v>0</v>
      </c>
      <c r="O64" s="202">
        <v>150</v>
      </c>
      <c r="P64" s="202">
        <v>0</v>
      </c>
    </row>
    <row r="65" spans="1:16">
      <c r="A65" t="s">
        <v>107</v>
      </c>
      <c r="C65" s="25">
        <v>30</v>
      </c>
      <c r="D65" s="25">
        <v>0</v>
      </c>
      <c r="E65" s="25">
        <v>0</v>
      </c>
      <c r="F65" s="25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320</v>
      </c>
      <c r="L65" s="202">
        <v>0</v>
      </c>
      <c r="M65" s="202">
        <v>0</v>
      </c>
      <c r="N65" s="202">
        <v>0</v>
      </c>
      <c r="O65" s="202">
        <v>150</v>
      </c>
      <c r="P65" s="202">
        <v>0</v>
      </c>
    </row>
    <row r="66" spans="1:16">
      <c r="A66" t="s">
        <v>108</v>
      </c>
      <c r="C66" s="25">
        <v>30</v>
      </c>
      <c r="D66" s="25">
        <v>0</v>
      </c>
      <c r="E66" s="25">
        <v>0</v>
      </c>
      <c r="F66" s="25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320</v>
      </c>
      <c r="L66" s="202">
        <v>0</v>
      </c>
      <c r="M66" s="202">
        <v>0</v>
      </c>
      <c r="N66" s="202">
        <v>0</v>
      </c>
      <c r="O66" s="202">
        <v>150</v>
      </c>
      <c r="P66" s="202">
        <v>0</v>
      </c>
    </row>
    <row r="67" spans="1:16">
      <c r="A67" t="s">
        <v>109</v>
      </c>
      <c r="C67" s="25">
        <v>30</v>
      </c>
      <c r="D67" s="25">
        <v>0</v>
      </c>
      <c r="E67" s="25">
        <v>0</v>
      </c>
      <c r="F67" s="25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320</v>
      </c>
      <c r="L67" s="202">
        <v>0</v>
      </c>
      <c r="M67" s="202">
        <v>0</v>
      </c>
      <c r="N67" s="202">
        <v>0</v>
      </c>
      <c r="O67" s="202">
        <v>150</v>
      </c>
      <c r="P67" s="202">
        <v>0</v>
      </c>
    </row>
    <row r="68" spans="1:16">
      <c r="A68" t="s">
        <v>110</v>
      </c>
      <c r="C68" s="25">
        <v>30</v>
      </c>
      <c r="D68" s="25">
        <v>0</v>
      </c>
      <c r="E68" s="25">
        <v>0</v>
      </c>
      <c r="F68" s="25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320</v>
      </c>
      <c r="L68" s="202">
        <v>0</v>
      </c>
      <c r="M68" s="202">
        <v>0</v>
      </c>
      <c r="N68" s="202">
        <v>0</v>
      </c>
      <c r="O68" s="202">
        <v>150</v>
      </c>
      <c r="P68" s="202">
        <v>0</v>
      </c>
    </row>
    <row r="69" spans="1:16">
      <c r="A69" t="s">
        <v>111</v>
      </c>
      <c r="C69" s="25">
        <v>30</v>
      </c>
      <c r="D69" s="25">
        <v>0</v>
      </c>
      <c r="E69" s="25">
        <v>0</v>
      </c>
      <c r="F69" s="25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320</v>
      </c>
      <c r="L69" s="202">
        <v>0</v>
      </c>
      <c r="M69" s="202">
        <v>0</v>
      </c>
      <c r="N69" s="202">
        <v>0</v>
      </c>
      <c r="O69" s="202">
        <v>150</v>
      </c>
      <c r="P69" s="202">
        <v>0</v>
      </c>
    </row>
    <row r="70" spans="1:16">
      <c r="A70" t="s">
        <v>112</v>
      </c>
      <c r="C70" s="25">
        <v>30</v>
      </c>
      <c r="D70" s="25">
        <v>0</v>
      </c>
      <c r="E70" s="25">
        <v>0</v>
      </c>
      <c r="F70" s="25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320</v>
      </c>
      <c r="L70" s="202">
        <v>0</v>
      </c>
      <c r="M70" s="202">
        <v>0</v>
      </c>
      <c r="N70" s="202">
        <v>0</v>
      </c>
      <c r="O70" s="202">
        <v>150</v>
      </c>
      <c r="P70" s="202">
        <v>0</v>
      </c>
    </row>
    <row r="71" spans="1:16">
      <c r="A71" t="s">
        <v>113</v>
      </c>
      <c r="C71" s="25">
        <v>30</v>
      </c>
      <c r="D71" s="25">
        <v>0</v>
      </c>
      <c r="E71" s="25">
        <v>0</v>
      </c>
      <c r="F71" s="25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320</v>
      </c>
      <c r="L71" s="202">
        <v>0</v>
      </c>
      <c r="M71" s="202">
        <v>0</v>
      </c>
      <c r="N71" s="202">
        <v>0</v>
      </c>
      <c r="O71" s="202">
        <v>150</v>
      </c>
      <c r="P71" s="202">
        <v>0</v>
      </c>
    </row>
    <row r="72" spans="1:16">
      <c r="A72" t="s">
        <v>114</v>
      </c>
      <c r="C72" s="25">
        <v>30</v>
      </c>
      <c r="D72" s="25">
        <v>0</v>
      </c>
      <c r="E72" s="25">
        <v>0</v>
      </c>
      <c r="F72" s="25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320</v>
      </c>
      <c r="L72" s="202">
        <v>0</v>
      </c>
      <c r="M72" s="202">
        <v>0</v>
      </c>
      <c r="N72" s="202">
        <v>0</v>
      </c>
      <c r="O72" s="202">
        <v>150</v>
      </c>
      <c r="P72" s="202">
        <v>0</v>
      </c>
    </row>
    <row r="73" spans="1:16">
      <c r="A73" t="s">
        <v>115</v>
      </c>
      <c r="C73" s="25">
        <v>30</v>
      </c>
      <c r="D73" s="25">
        <v>0</v>
      </c>
      <c r="E73" s="25">
        <v>0</v>
      </c>
      <c r="F73" s="25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320</v>
      </c>
      <c r="L73" s="202">
        <v>0</v>
      </c>
      <c r="M73" s="202">
        <v>0</v>
      </c>
      <c r="N73" s="202">
        <v>0</v>
      </c>
      <c r="O73" s="202">
        <v>150</v>
      </c>
      <c r="P73" s="202">
        <v>0</v>
      </c>
    </row>
    <row r="74" spans="1:16">
      <c r="A74" t="s">
        <v>116</v>
      </c>
      <c r="C74" s="25">
        <v>30</v>
      </c>
      <c r="D74" s="25">
        <v>0</v>
      </c>
      <c r="E74" s="25">
        <v>0</v>
      </c>
      <c r="F74" s="25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320</v>
      </c>
      <c r="L74" s="202">
        <v>0</v>
      </c>
      <c r="M74" s="202">
        <v>0</v>
      </c>
      <c r="N74" s="202">
        <v>0</v>
      </c>
      <c r="O74" s="202">
        <v>150</v>
      </c>
      <c r="P74" s="202">
        <v>0</v>
      </c>
    </row>
    <row r="75" spans="1:16">
      <c r="A75" t="s">
        <v>117</v>
      </c>
      <c r="C75" s="25">
        <v>30</v>
      </c>
      <c r="D75" s="25">
        <v>0</v>
      </c>
      <c r="E75" s="25">
        <v>0</v>
      </c>
      <c r="F75" s="25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320</v>
      </c>
      <c r="L75" s="202">
        <v>0</v>
      </c>
      <c r="M75" s="202">
        <v>0</v>
      </c>
      <c r="N75" s="202">
        <v>0</v>
      </c>
      <c r="O75" s="202">
        <v>184</v>
      </c>
      <c r="P75" s="202">
        <v>0</v>
      </c>
    </row>
    <row r="76" spans="1:16">
      <c r="A76" t="s">
        <v>118</v>
      </c>
      <c r="C76" s="25">
        <v>30</v>
      </c>
      <c r="D76" s="25">
        <v>0</v>
      </c>
      <c r="E76" s="25">
        <v>0</v>
      </c>
      <c r="F76" s="25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320</v>
      </c>
      <c r="L76" s="202">
        <v>0</v>
      </c>
      <c r="M76" s="202">
        <v>0</v>
      </c>
      <c r="N76" s="202">
        <v>0</v>
      </c>
      <c r="O76" s="202">
        <v>182</v>
      </c>
      <c r="P76" s="202">
        <v>0</v>
      </c>
    </row>
    <row r="77" spans="1:16">
      <c r="A77" t="s">
        <v>119</v>
      </c>
      <c r="C77" s="25">
        <v>30</v>
      </c>
      <c r="D77" s="25">
        <v>0</v>
      </c>
      <c r="E77" s="25">
        <v>0</v>
      </c>
      <c r="F77" s="25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320</v>
      </c>
      <c r="L77" s="202">
        <v>0</v>
      </c>
      <c r="M77" s="202">
        <v>0</v>
      </c>
      <c r="N77" s="202">
        <v>0</v>
      </c>
      <c r="O77" s="202">
        <v>162</v>
      </c>
      <c r="P77" s="202">
        <v>0</v>
      </c>
    </row>
    <row r="78" spans="1:16">
      <c r="A78" t="s">
        <v>120</v>
      </c>
      <c r="C78" s="25">
        <v>30</v>
      </c>
      <c r="D78" s="25">
        <v>0</v>
      </c>
      <c r="E78" s="25">
        <v>0</v>
      </c>
      <c r="F78" s="25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320</v>
      </c>
      <c r="L78" s="202">
        <v>0</v>
      </c>
      <c r="M78" s="202">
        <v>0</v>
      </c>
      <c r="N78" s="202">
        <v>0</v>
      </c>
      <c r="O78" s="202">
        <v>162</v>
      </c>
      <c r="P78" s="202">
        <v>0</v>
      </c>
    </row>
    <row r="79" spans="1:16">
      <c r="A79" t="s">
        <v>121</v>
      </c>
      <c r="C79" s="25">
        <v>30</v>
      </c>
      <c r="D79" s="25">
        <v>0</v>
      </c>
      <c r="E79" s="25">
        <v>0</v>
      </c>
      <c r="F79" s="25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320</v>
      </c>
      <c r="L79" s="202">
        <v>0</v>
      </c>
      <c r="M79" s="202">
        <v>0</v>
      </c>
      <c r="N79" s="202">
        <v>0</v>
      </c>
      <c r="O79" s="202">
        <v>162</v>
      </c>
      <c r="P79" s="202">
        <v>0</v>
      </c>
    </row>
    <row r="80" spans="1:16">
      <c r="A80" t="s">
        <v>122</v>
      </c>
      <c r="C80" s="25">
        <v>30</v>
      </c>
      <c r="D80" s="25">
        <v>0</v>
      </c>
      <c r="E80" s="25">
        <v>0</v>
      </c>
      <c r="F80" s="25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320</v>
      </c>
      <c r="L80" s="202">
        <v>0</v>
      </c>
      <c r="M80" s="202">
        <v>0</v>
      </c>
      <c r="N80" s="202">
        <v>0</v>
      </c>
      <c r="O80" s="202">
        <v>162</v>
      </c>
      <c r="P80" s="202">
        <v>0</v>
      </c>
    </row>
    <row r="81" spans="1:16">
      <c r="A81" t="s">
        <v>123</v>
      </c>
      <c r="C81" s="25">
        <v>30</v>
      </c>
      <c r="D81" s="25">
        <v>0</v>
      </c>
      <c r="E81" s="25">
        <v>0</v>
      </c>
      <c r="F81" s="25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320</v>
      </c>
      <c r="L81" s="202">
        <v>0</v>
      </c>
      <c r="M81" s="202">
        <v>0</v>
      </c>
      <c r="N81" s="202">
        <v>0</v>
      </c>
      <c r="O81" s="202">
        <v>162</v>
      </c>
      <c r="P81" s="202">
        <v>0</v>
      </c>
    </row>
    <row r="82" spans="1:16">
      <c r="A82" t="s">
        <v>124</v>
      </c>
      <c r="C82" s="25">
        <v>30</v>
      </c>
      <c r="D82" s="25">
        <v>0</v>
      </c>
      <c r="E82" s="25">
        <v>0</v>
      </c>
      <c r="F82" s="25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320</v>
      </c>
      <c r="L82" s="202">
        <v>0</v>
      </c>
      <c r="M82" s="202">
        <v>0</v>
      </c>
      <c r="N82" s="202">
        <v>0</v>
      </c>
      <c r="O82" s="202">
        <v>162</v>
      </c>
      <c r="P82" s="202">
        <v>0</v>
      </c>
    </row>
    <row r="83" spans="1:16">
      <c r="A83" t="s">
        <v>125</v>
      </c>
      <c r="C83" s="25">
        <v>30</v>
      </c>
      <c r="D83" s="25">
        <v>0</v>
      </c>
      <c r="E83" s="25">
        <v>0</v>
      </c>
      <c r="F83" s="25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320</v>
      </c>
      <c r="L83" s="202">
        <v>0</v>
      </c>
      <c r="M83" s="202">
        <v>0</v>
      </c>
      <c r="N83" s="202">
        <v>0</v>
      </c>
      <c r="O83" s="202">
        <v>171</v>
      </c>
      <c r="P83" s="202">
        <v>0</v>
      </c>
    </row>
    <row r="84" spans="1:16">
      <c r="A84" t="s">
        <v>126</v>
      </c>
      <c r="C84" s="25">
        <v>30</v>
      </c>
      <c r="D84" s="25">
        <v>0</v>
      </c>
      <c r="E84" s="25">
        <v>0</v>
      </c>
      <c r="F84" s="25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320</v>
      </c>
      <c r="L84" s="202">
        <v>0</v>
      </c>
      <c r="M84" s="202">
        <v>0</v>
      </c>
      <c r="N84" s="202">
        <v>0</v>
      </c>
      <c r="O84" s="202">
        <v>177</v>
      </c>
      <c r="P84" s="202">
        <v>0</v>
      </c>
    </row>
    <row r="85" spans="1:16">
      <c r="A85" t="s">
        <v>127</v>
      </c>
      <c r="C85" s="25">
        <v>32</v>
      </c>
      <c r="D85" s="25">
        <v>0</v>
      </c>
      <c r="E85" s="25">
        <v>0</v>
      </c>
      <c r="F85" s="25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320</v>
      </c>
      <c r="L85" s="202">
        <v>0</v>
      </c>
      <c r="M85" s="202">
        <v>0</v>
      </c>
      <c r="N85" s="202">
        <v>0</v>
      </c>
      <c r="O85" s="202">
        <v>184</v>
      </c>
      <c r="P85" s="202">
        <v>0</v>
      </c>
    </row>
    <row r="86" spans="1:16">
      <c r="A86" t="s">
        <v>128</v>
      </c>
      <c r="C86" s="25">
        <v>32</v>
      </c>
      <c r="D86" s="25">
        <v>0</v>
      </c>
      <c r="E86" s="25">
        <v>0</v>
      </c>
      <c r="F86" s="25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320</v>
      </c>
      <c r="L86" s="202">
        <v>0</v>
      </c>
      <c r="M86" s="202">
        <v>0</v>
      </c>
      <c r="N86" s="202">
        <v>0</v>
      </c>
      <c r="O86" s="202">
        <v>186</v>
      </c>
      <c r="P86" s="202">
        <v>0</v>
      </c>
    </row>
    <row r="87" spans="1:16">
      <c r="A87" t="s">
        <v>129</v>
      </c>
      <c r="C87" s="25">
        <v>32</v>
      </c>
      <c r="D87" s="25">
        <v>0</v>
      </c>
      <c r="E87" s="25">
        <v>0</v>
      </c>
      <c r="F87" s="25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320</v>
      </c>
      <c r="L87" s="202">
        <v>0</v>
      </c>
      <c r="M87" s="202">
        <v>0</v>
      </c>
      <c r="N87" s="202">
        <v>0</v>
      </c>
      <c r="O87" s="202">
        <v>187</v>
      </c>
      <c r="P87" s="202">
        <v>0</v>
      </c>
    </row>
    <row r="88" spans="1:16">
      <c r="A88" t="s">
        <v>130</v>
      </c>
      <c r="C88" s="25">
        <v>32</v>
      </c>
      <c r="D88" s="25">
        <v>0</v>
      </c>
      <c r="E88" s="25">
        <v>0</v>
      </c>
      <c r="F88" s="25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320</v>
      </c>
      <c r="L88" s="202">
        <v>0</v>
      </c>
      <c r="M88" s="202">
        <v>0</v>
      </c>
      <c r="N88" s="202">
        <v>0</v>
      </c>
      <c r="O88" s="202">
        <v>181</v>
      </c>
      <c r="P88" s="202">
        <v>0</v>
      </c>
    </row>
    <row r="89" spans="1:16">
      <c r="A89" t="s">
        <v>131</v>
      </c>
      <c r="C89" s="25">
        <v>32</v>
      </c>
      <c r="D89" s="25">
        <v>0</v>
      </c>
      <c r="E89" s="25">
        <v>0</v>
      </c>
      <c r="F89" s="25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320</v>
      </c>
      <c r="L89" s="202">
        <v>0</v>
      </c>
      <c r="M89" s="202">
        <v>0</v>
      </c>
      <c r="N89" s="202">
        <v>0</v>
      </c>
      <c r="O89" s="202">
        <v>180</v>
      </c>
      <c r="P89" s="202">
        <v>0</v>
      </c>
    </row>
    <row r="90" spans="1:16">
      <c r="A90" t="s">
        <v>132</v>
      </c>
      <c r="C90" s="25">
        <v>32</v>
      </c>
      <c r="D90" s="25">
        <v>0</v>
      </c>
      <c r="E90" s="25">
        <v>0</v>
      </c>
      <c r="F90" s="25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320</v>
      </c>
      <c r="L90" s="202">
        <v>0</v>
      </c>
      <c r="M90" s="202">
        <v>0</v>
      </c>
      <c r="N90" s="202">
        <v>0</v>
      </c>
      <c r="O90" s="202">
        <v>169</v>
      </c>
      <c r="P90" s="202">
        <v>0</v>
      </c>
    </row>
    <row r="91" spans="1:16">
      <c r="A91" t="s">
        <v>133</v>
      </c>
      <c r="C91" s="25">
        <v>32</v>
      </c>
      <c r="D91" s="25">
        <v>0</v>
      </c>
      <c r="E91" s="25">
        <v>0</v>
      </c>
      <c r="F91" s="25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320</v>
      </c>
      <c r="L91" s="202">
        <v>0</v>
      </c>
      <c r="M91" s="202">
        <v>0</v>
      </c>
      <c r="N91" s="202">
        <v>0</v>
      </c>
      <c r="O91" s="202">
        <v>157</v>
      </c>
      <c r="P91" s="202">
        <v>0</v>
      </c>
    </row>
    <row r="92" spans="1:16">
      <c r="A92" t="s">
        <v>134</v>
      </c>
      <c r="C92" s="25">
        <v>32</v>
      </c>
      <c r="D92" s="25">
        <v>0</v>
      </c>
      <c r="E92" s="25">
        <v>0</v>
      </c>
      <c r="F92" s="25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320</v>
      </c>
      <c r="L92" s="202">
        <v>0</v>
      </c>
      <c r="M92" s="202">
        <v>0</v>
      </c>
      <c r="N92" s="202">
        <v>0</v>
      </c>
      <c r="O92" s="202">
        <v>156</v>
      </c>
      <c r="P92" s="202">
        <v>0</v>
      </c>
    </row>
    <row r="93" spans="1:16">
      <c r="A93" t="s">
        <v>135</v>
      </c>
      <c r="C93" s="25">
        <v>32</v>
      </c>
      <c r="D93" s="25">
        <v>0</v>
      </c>
      <c r="E93" s="25">
        <v>0</v>
      </c>
      <c r="F93" s="25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320</v>
      </c>
      <c r="L93" s="202">
        <v>0</v>
      </c>
      <c r="M93" s="202">
        <v>0</v>
      </c>
      <c r="N93" s="202">
        <v>0</v>
      </c>
      <c r="O93" s="202">
        <v>155</v>
      </c>
      <c r="P93" s="202">
        <v>0</v>
      </c>
    </row>
    <row r="94" spans="1:16">
      <c r="A94" t="s">
        <v>136</v>
      </c>
      <c r="C94" s="25">
        <v>32</v>
      </c>
      <c r="D94" s="25">
        <v>0</v>
      </c>
      <c r="E94" s="25">
        <v>0</v>
      </c>
      <c r="F94" s="25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320</v>
      </c>
      <c r="L94" s="202">
        <v>0</v>
      </c>
      <c r="M94" s="202">
        <v>0</v>
      </c>
      <c r="N94" s="202">
        <v>0</v>
      </c>
      <c r="O94" s="202">
        <v>163</v>
      </c>
      <c r="P94" s="202">
        <v>0</v>
      </c>
    </row>
    <row r="95" spans="1:16">
      <c r="A95" t="s">
        <v>137</v>
      </c>
      <c r="C95" s="25">
        <v>33</v>
      </c>
      <c r="D95" s="25">
        <v>0</v>
      </c>
      <c r="E95" s="25">
        <v>0</v>
      </c>
      <c r="F95" s="25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320</v>
      </c>
      <c r="L95" s="202">
        <v>0</v>
      </c>
      <c r="M95" s="202">
        <v>0</v>
      </c>
      <c r="N95" s="202">
        <v>0</v>
      </c>
      <c r="O95" s="202">
        <v>161</v>
      </c>
      <c r="P95" s="202">
        <v>0</v>
      </c>
    </row>
    <row r="96" spans="1:16">
      <c r="A96" t="s">
        <v>138</v>
      </c>
      <c r="C96" s="25">
        <v>33</v>
      </c>
      <c r="D96" s="25">
        <v>0</v>
      </c>
      <c r="E96" s="25">
        <v>0</v>
      </c>
      <c r="F96" s="25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320</v>
      </c>
      <c r="L96" s="202">
        <v>0</v>
      </c>
      <c r="M96" s="202">
        <v>0</v>
      </c>
      <c r="N96" s="202">
        <v>0</v>
      </c>
      <c r="O96" s="202">
        <v>162</v>
      </c>
      <c r="P96" s="202">
        <v>0</v>
      </c>
    </row>
    <row r="97" spans="1:17">
      <c r="A97" t="s">
        <v>139</v>
      </c>
      <c r="C97" s="25">
        <v>33</v>
      </c>
      <c r="D97" s="25">
        <v>0</v>
      </c>
      <c r="E97" s="25">
        <v>0</v>
      </c>
      <c r="F97" s="25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320</v>
      </c>
      <c r="L97" s="202">
        <v>0</v>
      </c>
      <c r="M97" s="202">
        <v>0</v>
      </c>
      <c r="N97" s="202">
        <v>0</v>
      </c>
      <c r="O97" s="202">
        <v>198</v>
      </c>
      <c r="P97" s="202">
        <v>0</v>
      </c>
    </row>
    <row r="98" spans="1:17">
      <c r="A98" t="s">
        <v>140</v>
      </c>
      <c r="C98" s="25">
        <v>33</v>
      </c>
      <c r="D98" s="25">
        <v>0</v>
      </c>
      <c r="E98" s="25">
        <v>0</v>
      </c>
      <c r="F98" s="25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320</v>
      </c>
      <c r="L98" s="202">
        <v>0</v>
      </c>
      <c r="M98" s="202">
        <v>0</v>
      </c>
      <c r="N98" s="202">
        <v>0</v>
      </c>
      <c r="O98" s="202">
        <v>201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0.36049999999999999</v>
      </c>
      <c r="D99" s="115">
        <f t="shared" si="0"/>
        <v>0.15325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7.68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3.8824999999999998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22.69</v>
      </c>
      <c r="E3" s="202">
        <v>0</v>
      </c>
      <c r="F3" s="202">
        <v>0</v>
      </c>
      <c r="G3" s="202">
        <v>36.409999999999997</v>
      </c>
      <c r="H3" s="202">
        <v>0</v>
      </c>
      <c r="I3" s="202">
        <v>0</v>
      </c>
      <c r="J3" s="202">
        <v>34.54</v>
      </c>
      <c r="K3" s="202">
        <v>15.09</v>
      </c>
      <c r="L3" s="202">
        <v>0.64</v>
      </c>
      <c r="M3" s="202">
        <v>2.34</v>
      </c>
      <c r="N3" s="202">
        <v>1.94</v>
      </c>
      <c r="O3" s="202">
        <v>2.71</v>
      </c>
      <c r="P3" s="202">
        <v>2</v>
      </c>
      <c r="Q3" s="202">
        <v>0.35</v>
      </c>
      <c r="R3" s="202">
        <v>0.7</v>
      </c>
      <c r="S3" s="202">
        <v>0.43</v>
      </c>
      <c r="T3" s="202">
        <v>0.05</v>
      </c>
      <c r="U3" s="202">
        <v>1.54</v>
      </c>
      <c r="V3" s="202">
        <v>0.22</v>
      </c>
      <c r="W3" s="202">
        <v>0.72</v>
      </c>
      <c r="X3" s="202">
        <v>2.2999999999999998</v>
      </c>
      <c r="Y3" s="202">
        <v>0</v>
      </c>
      <c r="Z3" s="202">
        <v>4.33</v>
      </c>
      <c r="AA3" s="202">
        <v>1.4</v>
      </c>
      <c r="AB3" s="202">
        <v>0</v>
      </c>
      <c r="AC3" s="202">
        <v>16.61</v>
      </c>
      <c r="AD3" s="202">
        <v>20.77</v>
      </c>
      <c r="AE3" s="202">
        <v>0</v>
      </c>
      <c r="AF3" s="202">
        <v>0</v>
      </c>
      <c r="AG3" s="202">
        <v>76.38</v>
      </c>
      <c r="AH3" s="202">
        <v>0</v>
      </c>
      <c r="AI3" s="202">
        <v>8.49</v>
      </c>
      <c r="AJ3" s="202">
        <v>0</v>
      </c>
      <c r="AK3" s="202">
        <v>-2.95</v>
      </c>
      <c r="AL3" s="202">
        <v>0</v>
      </c>
      <c r="AM3" s="202">
        <v>0</v>
      </c>
      <c r="AN3" s="202">
        <v>0</v>
      </c>
      <c r="AO3" s="202">
        <v>91.28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0.28000000000000003</v>
      </c>
      <c r="AV3" s="202">
        <v>0.2</v>
      </c>
      <c r="AW3" s="202">
        <v>0.08</v>
      </c>
      <c r="AX3" s="202">
        <v>0.03</v>
      </c>
      <c r="AY3" s="202">
        <v>0.17</v>
      </c>
    </row>
    <row r="4" spans="1:51">
      <c r="A4" t="s">
        <v>46</v>
      </c>
      <c r="B4" s="202">
        <v>0</v>
      </c>
      <c r="C4" s="202">
        <v>0</v>
      </c>
      <c r="D4" s="202">
        <v>22.69</v>
      </c>
      <c r="E4" s="202">
        <v>0</v>
      </c>
      <c r="F4" s="202">
        <v>0</v>
      </c>
      <c r="G4" s="202">
        <v>36.409999999999997</v>
      </c>
      <c r="H4" s="202">
        <v>0</v>
      </c>
      <c r="I4" s="202">
        <v>0</v>
      </c>
      <c r="J4" s="202">
        <v>34.54</v>
      </c>
      <c r="K4" s="202">
        <v>15.09</v>
      </c>
      <c r="L4" s="202">
        <v>0.64</v>
      </c>
      <c r="M4" s="202">
        <v>2.34</v>
      </c>
      <c r="N4" s="202">
        <v>1.94</v>
      </c>
      <c r="O4" s="202">
        <v>2.71</v>
      </c>
      <c r="P4" s="202">
        <v>0.96</v>
      </c>
      <c r="Q4" s="202">
        <v>0.35</v>
      </c>
      <c r="R4" s="202">
        <v>0.7</v>
      </c>
      <c r="S4" s="202">
        <v>0.43</v>
      </c>
      <c r="T4" s="202">
        <v>0.05</v>
      </c>
      <c r="U4" s="202">
        <v>1.54</v>
      </c>
      <c r="V4" s="202">
        <v>0.22</v>
      </c>
      <c r="W4" s="202">
        <v>0.72</v>
      </c>
      <c r="X4" s="202">
        <v>2.2999999999999998</v>
      </c>
      <c r="Y4" s="202">
        <v>0</v>
      </c>
      <c r="Z4" s="202">
        <v>4.33</v>
      </c>
      <c r="AA4" s="202">
        <v>1.4</v>
      </c>
      <c r="AB4" s="202">
        <v>0</v>
      </c>
      <c r="AC4" s="202">
        <v>16.61</v>
      </c>
      <c r="AD4" s="202">
        <v>20.77</v>
      </c>
      <c r="AE4" s="202">
        <v>0</v>
      </c>
      <c r="AF4" s="202">
        <v>0</v>
      </c>
      <c r="AG4" s="202">
        <v>76.38</v>
      </c>
      <c r="AH4" s="202">
        <v>0</v>
      </c>
      <c r="AI4" s="202">
        <v>8.49</v>
      </c>
      <c r="AJ4" s="202">
        <v>0</v>
      </c>
      <c r="AK4" s="202">
        <v>-2.95</v>
      </c>
      <c r="AL4" s="202">
        <v>0</v>
      </c>
      <c r="AM4" s="202">
        <v>0</v>
      </c>
      <c r="AN4" s="202">
        <v>0</v>
      </c>
      <c r="AO4" s="202">
        <v>91.28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0.28000000000000003</v>
      </c>
      <c r="AV4" s="202">
        <v>0.2</v>
      </c>
      <c r="AW4" s="202">
        <v>0</v>
      </c>
      <c r="AX4" s="202">
        <v>0.03</v>
      </c>
      <c r="AY4" s="202">
        <v>0.17</v>
      </c>
    </row>
    <row r="5" spans="1:51">
      <c r="A5" t="s">
        <v>47</v>
      </c>
      <c r="B5" s="202">
        <v>0</v>
      </c>
      <c r="C5" s="202">
        <v>0</v>
      </c>
      <c r="D5" s="202">
        <v>22.69</v>
      </c>
      <c r="E5" s="202">
        <v>0</v>
      </c>
      <c r="F5" s="202">
        <v>0</v>
      </c>
      <c r="G5" s="202">
        <v>36.409999999999997</v>
      </c>
      <c r="H5" s="202">
        <v>0</v>
      </c>
      <c r="I5" s="202">
        <v>0</v>
      </c>
      <c r="J5" s="202">
        <v>34.54</v>
      </c>
      <c r="K5" s="202">
        <v>15.09</v>
      </c>
      <c r="L5" s="202">
        <v>0.64</v>
      </c>
      <c r="M5" s="202">
        <v>2.34</v>
      </c>
      <c r="N5" s="202">
        <v>1.94</v>
      </c>
      <c r="O5" s="202">
        <v>2.71</v>
      </c>
      <c r="P5" s="202">
        <v>0.98</v>
      </c>
      <c r="Q5" s="202">
        <v>0.35</v>
      </c>
      <c r="R5" s="202">
        <v>0.7</v>
      </c>
      <c r="S5" s="202">
        <v>0.43</v>
      </c>
      <c r="T5" s="202">
        <v>0.05</v>
      </c>
      <c r="U5" s="202">
        <v>1.54</v>
      </c>
      <c r="V5" s="202">
        <v>0.22</v>
      </c>
      <c r="W5" s="202">
        <v>0.72</v>
      </c>
      <c r="X5" s="202">
        <v>2.2999999999999998</v>
      </c>
      <c r="Y5" s="202">
        <v>0</v>
      </c>
      <c r="Z5" s="202">
        <v>4.33</v>
      </c>
      <c r="AA5" s="202">
        <v>1.4</v>
      </c>
      <c r="AB5" s="202">
        <v>0</v>
      </c>
      <c r="AC5" s="202">
        <v>16.61</v>
      </c>
      <c r="AD5" s="202">
        <v>20.77</v>
      </c>
      <c r="AE5" s="202">
        <v>0</v>
      </c>
      <c r="AF5" s="202">
        <v>0</v>
      </c>
      <c r="AG5" s="202">
        <v>76.38</v>
      </c>
      <c r="AH5" s="202">
        <v>0</v>
      </c>
      <c r="AI5" s="202">
        <v>8.49</v>
      </c>
      <c r="AJ5" s="202">
        <v>0</v>
      </c>
      <c r="AK5" s="202">
        <v>-2.95</v>
      </c>
      <c r="AL5" s="202">
        <v>0</v>
      </c>
      <c r="AM5" s="202">
        <v>0</v>
      </c>
      <c r="AN5" s="202">
        <v>0</v>
      </c>
      <c r="AO5" s="202">
        <v>91.28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0.28000000000000003</v>
      </c>
      <c r="AV5" s="202">
        <v>0.2</v>
      </c>
      <c r="AW5" s="202">
        <v>0</v>
      </c>
      <c r="AX5" s="202">
        <v>0.03</v>
      </c>
      <c r="AY5" s="202">
        <v>0.17</v>
      </c>
    </row>
    <row r="6" spans="1:51">
      <c r="A6" t="s">
        <v>48</v>
      </c>
      <c r="B6" s="202">
        <v>0</v>
      </c>
      <c r="C6" s="202">
        <v>0</v>
      </c>
      <c r="D6" s="202">
        <v>22.69</v>
      </c>
      <c r="E6" s="202">
        <v>0</v>
      </c>
      <c r="F6" s="202">
        <v>0</v>
      </c>
      <c r="G6" s="202">
        <v>36.409999999999997</v>
      </c>
      <c r="H6" s="202">
        <v>0</v>
      </c>
      <c r="I6" s="202">
        <v>0</v>
      </c>
      <c r="J6" s="202">
        <v>34.54</v>
      </c>
      <c r="K6" s="202">
        <v>15.09</v>
      </c>
      <c r="L6" s="202">
        <v>0.64</v>
      </c>
      <c r="M6" s="202">
        <v>2.34</v>
      </c>
      <c r="N6" s="202">
        <v>1.94</v>
      </c>
      <c r="O6" s="202">
        <v>2.71</v>
      </c>
      <c r="P6" s="202">
        <v>0.99</v>
      </c>
      <c r="Q6" s="202">
        <v>0.35</v>
      </c>
      <c r="R6" s="202">
        <v>0.7</v>
      </c>
      <c r="S6" s="202">
        <v>0.43</v>
      </c>
      <c r="T6" s="202">
        <v>0.05</v>
      </c>
      <c r="U6" s="202">
        <v>1.54</v>
      </c>
      <c r="V6" s="202">
        <v>0.22</v>
      </c>
      <c r="W6" s="202">
        <v>0.72</v>
      </c>
      <c r="X6" s="202">
        <v>2.2999999999999998</v>
      </c>
      <c r="Y6" s="202">
        <v>0</v>
      </c>
      <c r="Z6" s="202">
        <v>4.33</v>
      </c>
      <c r="AA6" s="202">
        <v>1.4</v>
      </c>
      <c r="AB6" s="202">
        <v>0</v>
      </c>
      <c r="AC6" s="202">
        <v>16.61</v>
      </c>
      <c r="AD6" s="202">
        <v>20.77</v>
      </c>
      <c r="AE6" s="202">
        <v>0</v>
      </c>
      <c r="AF6" s="202">
        <v>0</v>
      </c>
      <c r="AG6" s="202">
        <v>76.38</v>
      </c>
      <c r="AH6" s="202">
        <v>0</v>
      </c>
      <c r="AI6" s="202">
        <v>8.49</v>
      </c>
      <c r="AJ6" s="202">
        <v>0</v>
      </c>
      <c r="AK6" s="202">
        <v>-2.95</v>
      </c>
      <c r="AL6" s="202">
        <v>0</v>
      </c>
      <c r="AM6" s="202">
        <v>0</v>
      </c>
      <c r="AN6" s="202">
        <v>0</v>
      </c>
      <c r="AO6" s="202">
        <v>91.28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0.28000000000000003</v>
      </c>
      <c r="AV6" s="202">
        <v>0.2</v>
      </c>
      <c r="AW6" s="202">
        <v>0</v>
      </c>
      <c r="AX6" s="202">
        <v>0.03</v>
      </c>
      <c r="AY6" s="202">
        <v>0.17</v>
      </c>
    </row>
    <row r="7" spans="1:51">
      <c r="A7" t="s">
        <v>49</v>
      </c>
      <c r="B7" s="202">
        <v>0</v>
      </c>
      <c r="C7" s="202">
        <v>0</v>
      </c>
      <c r="D7" s="202">
        <v>22.69</v>
      </c>
      <c r="E7" s="202">
        <v>0</v>
      </c>
      <c r="F7" s="202">
        <v>0</v>
      </c>
      <c r="G7" s="202">
        <v>36.409999999999997</v>
      </c>
      <c r="H7" s="202">
        <v>0</v>
      </c>
      <c r="I7" s="202">
        <v>0</v>
      </c>
      <c r="J7" s="202">
        <v>35.75</v>
      </c>
      <c r="K7" s="202">
        <v>15.09</v>
      </c>
      <c r="L7" s="202">
        <v>0.64</v>
      </c>
      <c r="M7" s="202">
        <v>2.34</v>
      </c>
      <c r="N7" s="202">
        <v>1.94</v>
      </c>
      <c r="O7" s="202">
        <v>2.71</v>
      </c>
      <c r="P7" s="202">
        <v>1.01</v>
      </c>
      <c r="Q7" s="202">
        <v>0.35</v>
      </c>
      <c r="R7" s="202">
        <v>0.7</v>
      </c>
      <c r="S7" s="202">
        <v>0.43</v>
      </c>
      <c r="T7" s="202">
        <v>0.05</v>
      </c>
      <c r="U7" s="202">
        <v>1.54</v>
      </c>
      <c r="V7" s="202">
        <v>0.22</v>
      </c>
      <c r="W7" s="202">
        <v>0.72</v>
      </c>
      <c r="X7" s="202">
        <v>2.2999999999999998</v>
      </c>
      <c r="Y7" s="202">
        <v>0</v>
      </c>
      <c r="Z7" s="202">
        <v>4.33</v>
      </c>
      <c r="AA7" s="202">
        <v>1.4</v>
      </c>
      <c r="AB7" s="202">
        <v>0</v>
      </c>
      <c r="AC7" s="202">
        <v>16.61</v>
      </c>
      <c r="AD7" s="202">
        <v>20.77</v>
      </c>
      <c r="AE7" s="202">
        <v>0</v>
      </c>
      <c r="AF7" s="202">
        <v>0</v>
      </c>
      <c r="AG7" s="202">
        <v>76.38</v>
      </c>
      <c r="AH7" s="202">
        <v>0</v>
      </c>
      <c r="AI7" s="202">
        <v>8.49</v>
      </c>
      <c r="AJ7" s="202">
        <v>0</v>
      </c>
      <c r="AK7" s="202">
        <v>-2.95</v>
      </c>
      <c r="AL7" s="202">
        <v>0</v>
      </c>
      <c r="AM7" s="202">
        <v>0</v>
      </c>
      <c r="AN7" s="202">
        <v>0</v>
      </c>
      <c r="AO7" s="202">
        <v>131.28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0.28000000000000003</v>
      </c>
      <c r="AV7" s="202">
        <v>0.2</v>
      </c>
      <c r="AW7" s="202">
        <v>0</v>
      </c>
      <c r="AX7" s="202">
        <v>0.03</v>
      </c>
      <c r="AY7" s="202">
        <v>0.17</v>
      </c>
    </row>
    <row r="8" spans="1:51">
      <c r="A8" t="s">
        <v>50</v>
      </c>
      <c r="B8" s="202">
        <v>0</v>
      </c>
      <c r="C8" s="202">
        <v>0</v>
      </c>
      <c r="D8" s="202">
        <v>22.69</v>
      </c>
      <c r="E8" s="202">
        <v>0</v>
      </c>
      <c r="F8" s="202">
        <v>0</v>
      </c>
      <c r="G8" s="202">
        <v>36.409999999999997</v>
      </c>
      <c r="H8" s="202">
        <v>0</v>
      </c>
      <c r="I8" s="202">
        <v>0</v>
      </c>
      <c r="J8" s="202">
        <v>35.75</v>
      </c>
      <c r="K8" s="202">
        <v>15.09</v>
      </c>
      <c r="L8" s="202">
        <v>0.64</v>
      </c>
      <c r="M8" s="202">
        <v>2.34</v>
      </c>
      <c r="N8" s="202">
        <v>1.94</v>
      </c>
      <c r="O8" s="202">
        <v>2.71</v>
      </c>
      <c r="P8" s="202">
        <v>1.03</v>
      </c>
      <c r="Q8" s="202">
        <v>0.35</v>
      </c>
      <c r="R8" s="202">
        <v>0.7</v>
      </c>
      <c r="S8" s="202">
        <v>0.43</v>
      </c>
      <c r="T8" s="202">
        <v>0.05</v>
      </c>
      <c r="U8" s="202">
        <v>1.54</v>
      </c>
      <c r="V8" s="202">
        <v>0.22</v>
      </c>
      <c r="W8" s="202">
        <v>0.72</v>
      </c>
      <c r="X8" s="202">
        <v>2.2999999999999998</v>
      </c>
      <c r="Y8" s="202">
        <v>0</v>
      </c>
      <c r="Z8" s="202">
        <v>4.33</v>
      </c>
      <c r="AA8" s="202">
        <v>1.4</v>
      </c>
      <c r="AB8" s="202">
        <v>0</v>
      </c>
      <c r="AC8" s="202">
        <v>16.61</v>
      </c>
      <c r="AD8" s="202">
        <v>20.77</v>
      </c>
      <c r="AE8" s="202">
        <v>0</v>
      </c>
      <c r="AF8" s="202">
        <v>0</v>
      </c>
      <c r="AG8" s="202">
        <v>76.38</v>
      </c>
      <c r="AH8" s="202">
        <v>0</v>
      </c>
      <c r="AI8" s="202">
        <v>8.49</v>
      </c>
      <c r="AJ8" s="202">
        <v>0</v>
      </c>
      <c r="AK8" s="202">
        <v>-2.95</v>
      </c>
      <c r="AL8" s="202">
        <v>0</v>
      </c>
      <c r="AM8" s="202">
        <v>0</v>
      </c>
      <c r="AN8" s="202">
        <v>0</v>
      </c>
      <c r="AO8" s="202">
        <v>151.28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0.28000000000000003</v>
      </c>
      <c r="AV8" s="202">
        <v>0.2</v>
      </c>
      <c r="AW8" s="202">
        <v>0</v>
      </c>
      <c r="AX8" s="202">
        <v>0.03</v>
      </c>
      <c r="AY8" s="202">
        <v>0.17</v>
      </c>
    </row>
    <row r="9" spans="1:51">
      <c r="A9" t="s">
        <v>51</v>
      </c>
      <c r="B9" s="202">
        <v>0</v>
      </c>
      <c r="C9" s="202">
        <v>0</v>
      </c>
      <c r="D9" s="202">
        <v>22.69</v>
      </c>
      <c r="E9" s="202">
        <v>0</v>
      </c>
      <c r="F9" s="202">
        <v>0</v>
      </c>
      <c r="G9" s="202">
        <v>36.409999999999997</v>
      </c>
      <c r="H9" s="202">
        <v>0</v>
      </c>
      <c r="I9" s="202">
        <v>0</v>
      </c>
      <c r="J9" s="202">
        <v>35.75</v>
      </c>
      <c r="K9" s="202">
        <v>15.09</v>
      </c>
      <c r="L9" s="202">
        <v>0.64</v>
      </c>
      <c r="M9" s="202">
        <v>2.34</v>
      </c>
      <c r="N9" s="202">
        <v>1.94</v>
      </c>
      <c r="O9" s="202">
        <v>2.71</v>
      </c>
      <c r="P9" s="202">
        <v>1.04</v>
      </c>
      <c r="Q9" s="202">
        <v>0.35</v>
      </c>
      <c r="R9" s="202">
        <v>0.7</v>
      </c>
      <c r="S9" s="202">
        <v>0.43</v>
      </c>
      <c r="T9" s="202">
        <v>0.05</v>
      </c>
      <c r="U9" s="202">
        <v>1.54</v>
      </c>
      <c r="V9" s="202">
        <v>0.22</v>
      </c>
      <c r="W9" s="202">
        <v>0.72</v>
      </c>
      <c r="X9" s="202">
        <v>2.2999999999999998</v>
      </c>
      <c r="Y9" s="202">
        <v>0</v>
      </c>
      <c r="Z9" s="202">
        <v>4.33</v>
      </c>
      <c r="AA9" s="202">
        <v>1.4</v>
      </c>
      <c r="AB9" s="202">
        <v>0</v>
      </c>
      <c r="AC9" s="202">
        <v>16.61</v>
      </c>
      <c r="AD9" s="202">
        <v>20.77</v>
      </c>
      <c r="AE9" s="202">
        <v>0</v>
      </c>
      <c r="AF9" s="202">
        <v>0</v>
      </c>
      <c r="AG9" s="202">
        <v>76.38</v>
      </c>
      <c r="AH9" s="202">
        <v>0</v>
      </c>
      <c r="AI9" s="202">
        <v>8.49</v>
      </c>
      <c r="AJ9" s="202">
        <v>0</v>
      </c>
      <c r="AK9" s="202">
        <v>-34.950000000000003</v>
      </c>
      <c r="AL9" s="202">
        <v>0</v>
      </c>
      <c r="AM9" s="202">
        <v>0</v>
      </c>
      <c r="AN9" s="202">
        <v>0</v>
      </c>
      <c r="AO9" s="202">
        <v>175.28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0.28000000000000003</v>
      </c>
      <c r="AV9" s="202">
        <v>0.2</v>
      </c>
      <c r="AW9" s="202">
        <v>0</v>
      </c>
      <c r="AX9" s="202">
        <v>0.03</v>
      </c>
      <c r="AY9" s="202">
        <v>0.17</v>
      </c>
    </row>
    <row r="10" spans="1:51">
      <c r="A10" t="s">
        <v>52</v>
      </c>
      <c r="B10" s="202">
        <v>0</v>
      </c>
      <c r="C10" s="202">
        <v>0</v>
      </c>
      <c r="D10" s="202">
        <v>22.69</v>
      </c>
      <c r="E10" s="202">
        <v>0</v>
      </c>
      <c r="F10" s="202">
        <v>0</v>
      </c>
      <c r="G10" s="202">
        <v>36.409999999999997</v>
      </c>
      <c r="H10" s="202">
        <v>0</v>
      </c>
      <c r="I10" s="202">
        <v>0</v>
      </c>
      <c r="J10" s="202">
        <v>35.75</v>
      </c>
      <c r="K10" s="202">
        <v>23.94</v>
      </c>
      <c r="L10" s="202">
        <v>0.64</v>
      </c>
      <c r="M10" s="202">
        <v>2.34</v>
      </c>
      <c r="N10" s="202">
        <v>1.94</v>
      </c>
      <c r="O10" s="202">
        <v>2.71</v>
      </c>
      <c r="P10" s="202">
        <v>1.06</v>
      </c>
      <c r="Q10" s="202">
        <v>0.35</v>
      </c>
      <c r="R10" s="202">
        <v>0.7</v>
      </c>
      <c r="S10" s="202">
        <v>0.43</v>
      </c>
      <c r="T10" s="202">
        <v>0.05</v>
      </c>
      <c r="U10" s="202">
        <v>1.54</v>
      </c>
      <c r="V10" s="202">
        <v>0.22</v>
      </c>
      <c r="W10" s="202">
        <v>0.72</v>
      </c>
      <c r="X10" s="202">
        <v>2.2999999999999998</v>
      </c>
      <c r="Y10" s="202">
        <v>0</v>
      </c>
      <c r="Z10" s="202">
        <v>4.33</v>
      </c>
      <c r="AA10" s="202">
        <v>1.4</v>
      </c>
      <c r="AB10" s="202">
        <v>0</v>
      </c>
      <c r="AC10" s="202">
        <v>16.61</v>
      </c>
      <c r="AD10" s="202">
        <v>20.77</v>
      </c>
      <c r="AE10" s="202">
        <v>0</v>
      </c>
      <c r="AF10" s="202">
        <v>0</v>
      </c>
      <c r="AG10" s="202">
        <v>76.38</v>
      </c>
      <c r="AH10" s="202">
        <v>0</v>
      </c>
      <c r="AI10" s="202">
        <v>8.49</v>
      </c>
      <c r="AJ10" s="202">
        <v>0</v>
      </c>
      <c r="AK10" s="202">
        <v>-34.950000000000003</v>
      </c>
      <c r="AL10" s="202">
        <v>0</v>
      </c>
      <c r="AM10" s="202">
        <v>0</v>
      </c>
      <c r="AN10" s="202">
        <v>0</v>
      </c>
      <c r="AO10" s="202">
        <v>175.28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0.28000000000000003</v>
      </c>
      <c r="AV10" s="202">
        <v>0.2</v>
      </c>
      <c r="AW10" s="202">
        <v>0</v>
      </c>
      <c r="AX10" s="202">
        <v>0.03</v>
      </c>
      <c r="AY10" s="202">
        <v>0.17</v>
      </c>
    </row>
    <row r="11" spans="1:51">
      <c r="A11" t="s">
        <v>53</v>
      </c>
      <c r="B11" s="202">
        <v>0</v>
      </c>
      <c r="C11" s="202">
        <v>0</v>
      </c>
      <c r="D11" s="202">
        <v>22.69</v>
      </c>
      <c r="E11" s="202">
        <v>0</v>
      </c>
      <c r="F11" s="202">
        <v>0</v>
      </c>
      <c r="G11" s="202">
        <v>36.409999999999997</v>
      </c>
      <c r="H11" s="202">
        <v>0</v>
      </c>
      <c r="I11" s="202">
        <v>0</v>
      </c>
      <c r="J11" s="202">
        <v>35.75</v>
      </c>
      <c r="K11" s="202">
        <v>32.270000000000003</v>
      </c>
      <c r="L11" s="202">
        <v>0.64</v>
      </c>
      <c r="M11" s="202">
        <v>2.34</v>
      </c>
      <c r="N11" s="202">
        <v>1.94</v>
      </c>
      <c r="O11" s="202">
        <v>2.71</v>
      </c>
      <c r="P11" s="202">
        <v>1.07</v>
      </c>
      <c r="Q11" s="202">
        <v>0.35</v>
      </c>
      <c r="R11" s="202">
        <v>0.7</v>
      </c>
      <c r="S11" s="202">
        <v>0.43</v>
      </c>
      <c r="T11" s="202">
        <v>0.05</v>
      </c>
      <c r="U11" s="202">
        <v>1.54</v>
      </c>
      <c r="V11" s="202">
        <v>0.22</v>
      </c>
      <c r="W11" s="202">
        <v>0.72</v>
      </c>
      <c r="X11" s="202">
        <v>2.2999999999999998</v>
      </c>
      <c r="Y11" s="202">
        <v>0</v>
      </c>
      <c r="Z11" s="202">
        <v>4.33</v>
      </c>
      <c r="AA11" s="202">
        <v>1.4</v>
      </c>
      <c r="AB11" s="202">
        <v>0</v>
      </c>
      <c r="AC11" s="202">
        <v>16.61</v>
      </c>
      <c r="AD11" s="202">
        <v>20.77</v>
      </c>
      <c r="AE11" s="202">
        <v>0</v>
      </c>
      <c r="AF11" s="202">
        <v>0</v>
      </c>
      <c r="AG11" s="202">
        <v>76.38</v>
      </c>
      <c r="AH11" s="202">
        <v>0</v>
      </c>
      <c r="AI11" s="202">
        <v>8.49</v>
      </c>
      <c r="AJ11" s="202">
        <v>0</v>
      </c>
      <c r="AK11" s="202">
        <v>-34.950000000000003</v>
      </c>
      <c r="AL11" s="202">
        <v>0</v>
      </c>
      <c r="AM11" s="202">
        <v>0</v>
      </c>
      <c r="AN11" s="202">
        <v>0</v>
      </c>
      <c r="AO11" s="202">
        <v>175.28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0.28000000000000003</v>
      </c>
      <c r="AV11" s="202">
        <v>0.2</v>
      </c>
      <c r="AW11" s="202">
        <v>0</v>
      </c>
      <c r="AX11" s="202">
        <v>0.03</v>
      </c>
      <c r="AY11" s="202">
        <v>0.17</v>
      </c>
    </row>
    <row r="12" spans="1:51">
      <c r="A12" t="s">
        <v>54</v>
      </c>
      <c r="B12" s="202">
        <v>0</v>
      </c>
      <c r="C12" s="202">
        <v>0</v>
      </c>
      <c r="D12" s="202">
        <v>22.69</v>
      </c>
      <c r="E12" s="202">
        <v>0</v>
      </c>
      <c r="F12" s="202">
        <v>0</v>
      </c>
      <c r="G12" s="202">
        <v>36.409999999999997</v>
      </c>
      <c r="H12" s="202">
        <v>0</v>
      </c>
      <c r="I12" s="202">
        <v>0</v>
      </c>
      <c r="J12" s="202">
        <v>35.75</v>
      </c>
      <c r="K12" s="202">
        <v>97.45</v>
      </c>
      <c r="L12" s="202">
        <v>0.64</v>
      </c>
      <c r="M12" s="202">
        <v>2.34</v>
      </c>
      <c r="N12" s="202">
        <v>1.94</v>
      </c>
      <c r="O12" s="202">
        <v>2.71</v>
      </c>
      <c r="P12" s="202">
        <v>1.08</v>
      </c>
      <c r="Q12" s="202">
        <v>0.35</v>
      </c>
      <c r="R12" s="202">
        <v>0.7</v>
      </c>
      <c r="S12" s="202">
        <v>0.43</v>
      </c>
      <c r="T12" s="202">
        <v>0.05</v>
      </c>
      <c r="U12" s="202">
        <v>1.54</v>
      </c>
      <c r="V12" s="202">
        <v>0.22</v>
      </c>
      <c r="W12" s="202">
        <v>0.72</v>
      </c>
      <c r="X12" s="202">
        <v>2.2999999999999998</v>
      </c>
      <c r="Y12" s="202">
        <v>0</v>
      </c>
      <c r="Z12" s="202">
        <v>4.33</v>
      </c>
      <c r="AA12" s="202">
        <v>1.4</v>
      </c>
      <c r="AB12" s="202">
        <v>0</v>
      </c>
      <c r="AC12" s="202">
        <v>16.61</v>
      </c>
      <c r="AD12" s="202">
        <v>20.77</v>
      </c>
      <c r="AE12" s="202">
        <v>0</v>
      </c>
      <c r="AF12" s="202">
        <v>0</v>
      </c>
      <c r="AG12" s="202">
        <v>76.38</v>
      </c>
      <c r="AH12" s="202">
        <v>0</v>
      </c>
      <c r="AI12" s="202">
        <v>8.49</v>
      </c>
      <c r="AJ12" s="202">
        <v>0</v>
      </c>
      <c r="AK12" s="202">
        <v>-35</v>
      </c>
      <c r="AL12" s="202">
        <v>0</v>
      </c>
      <c r="AM12" s="202">
        <v>0</v>
      </c>
      <c r="AN12" s="202">
        <v>0</v>
      </c>
      <c r="AO12" s="202">
        <v>175.28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0.28000000000000003</v>
      </c>
      <c r="AV12" s="202">
        <v>0.2</v>
      </c>
      <c r="AW12" s="202">
        <v>0</v>
      </c>
      <c r="AX12" s="202">
        <v>0.03</v>
      </c>
      <c r="AY12" s="202">
        <v>0.17</v>
      </c>
    </row>
    <row r="13" spans="1:51">
      <c r="A13" t="s">
        <v>55</v>
      </c>
      <c r="B13" s="202">
        <v>0</v>
      </c>
      <c r="C13" s="202">
        <v>0</v>
      </c>
      <c r="D13" s="202">
        <v>22.69</v>
      </c>
      <c r="E13" s="202">
        <v>0</v>
      </c>
      <c r="F13" s="202">
        <v>0</v>
      </c>
      <c r="G13" s="202">
        <v>36.409999999999997</v>
      </c>
      <c r="H13" s="202">
        <v>0</v>
      </c>
      <c r="I13" s="202">
        <v>0</v>
      </c>
      <c r="J13" s="202">
        <v>35.75</v>
      </c>
      <c r="K13" s="202">
        <v>145.68</v>
      </c>
      <c r="L13" s="202">
        <v>0.64</v>
      </c>
      <c r="M13" s="202">
        <v>2.34</v>
      </c>
      <c r="N13" s="202">
        <v>1.94</v>
      </c>
      <c r="O13" s="202">
        <v>2.71</v>
      </c>
      <c r="P13" s="202">
        <v>1.08</v>
      </c>
      <c r="Q13" s="202">
        <v>0.35</v>
      </c>
      <c r="R13" s="202">
        <v>0.7</v>
      </c>
      <c r="S13" s="202">
        <v>0.43</v>
      </c>
      <c r="T13" s="202">
        <v>0.05</v>
      </c>
      <c r="U13" s="202">
        <v>1.54</v>
      </c>
      <c r="V13" s="202">
        <v>0.22</v>
      </c>
      <c r="W13" s="202">
        <v>0.72</v>
      </c>
      <c r="X13" s="202">
        <v>2.2999999999999998</v>
      </c>
      <c r="Y13" s="202">
        <v>0</v>
      </c>
      <c r="Z13" s="202">
        <v>4.33</v>
      </c>
      <c r="AA13" s="202">
        <v>1.4</v>
      </c>
      <c r="AB13" s="202">
        <v>0</v>
      </c>
      <c r="AC13" s="202">
        <v>16.61</v>
      </c>
      <c r="AD13" s="202">
        <v>20.77</v>
      </c>
      <c r="AE13" s="202">
        <v>0</v>
      </c>
      <c r="AF13" s="202">
        <v>0</v>
      </c>
      <c r="AG13" s="202">
        <v>76.38</v>
      </c>
      <c r="AH13" s="202">
        <v>0</v>
      </c>
      <c r="AI13" s="202">
        <v>8.49</v>
      </c>
      <c r="AJ13" s="202">
        <v>0</v>
      </c>
      <c r="AK13" s="202">
        <v>-35</v>
      </c>
      <c r="AL13" s="202">
        <v>0</v>
      </c>
      <c r="AM13" s="202">
        <v>0</v>
      </c>
      <c r="AN13" s="202">
        <v>0</v>
      </c>
      <c r="AO13" s="202">
        <v>175.28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0.28000000000000003</v>
      </c>
      <c r="AV13" s="202">
        <v>0.2</v>
      </c>
      <c r="AW13" s="202">
        <v>0</v>
      </c>
      <c r="AX13" s="202">
        <v>0.03</v>
      </c>
      <c r="AY13" s="202">
        <v>0.17</v>
      </c>
    </row>
    <row r="14" spans="1:51">
      <c r="A14" t="s">
        <v>56</v>
      </c>
      <c r="B14" s="202">
        <v>0</v>
      </c>
      <c r="C14" s="202">
        <v>0</v>
      </c>
      <c r="D14" s="202">
        <v>22.69</v>
      </c>
      <c r="E14" s="202">
        <v>0</v>
      </c>
      <c r="F14" s="202">
        <v>0</v>
      </c>
      <c r="G14" s="202">
        <v>36.409999999999997</v>
      </c>
      <c r="H14" s="202">
        <v>0</v>
      </c>
      <c r="I14" s="202">
        <v>0</v>
      </c>
      <c r="J14" s="202">
        <v>35.75</v>
      </c>
      <c r="K14" s="202">
        <v>145.68</v>
      </c>
      <c r="L14" s="202">
        <v>0.64</v>
      </c>
      <c r="M14" s="202">
        <v>2.34</v>
      </c>
      <c r="N14" s="202">
        <v>1.94</v>
      </c>
      <c r="O14" s="202">
        <v>2.71</v>
      </c>
      <c r="P14" s="202">
        <v>1.08</v>
      </c>
      <c r="Q14" s="202">
        <v>0.35</v>
      </c>
      <c r="R14" s="202">
        <v>0.7</v>
      </c>
      <c r="S14" s="202">
        <v>0.43</v>
      </c>
      <c r="T14" s="202">
        <v>0.05</v>
      </c>
      <c r="U14" s="202">
        <v>1.54</v>
      </c>
      <c r="V14" s="202">
        <v>0.22</v>
      </c>
      <c r="W14" s="202">
        <v>0.72</v>
      </c>
      <c r="X14" s="202">
        <v>2.2999999999999998</v>
      </c>
      <c r="Y14" s="202">
        <v>0</v>
      </c>
      <c r="Z14" s="202">
        <v>4.33</v>
      </c>
      <c r="AA14" s="202">
        <v>1.4</v>
      </c>
      <c r="AB14" s="202">
        <v>0</v>
      </c>
      <c r="AC14" s="202">
        <v>16.61</v>
      </c>
      <c r="AD14" s="202">
        <v>20.77</v>
      </c>
      <c r="AE14" s="202">
        <v>0</v>
      </c>
      <c r="AF14" s="202">
        <v>0</v>
      </c>
      <c r="AG14" s="202">
        <v>76.38</v>
      </c>
      <c r="AH14" s="202">
        <v>0</v>
      </c>
      <c r="AI14" s="202">
        <v>8.49</v>
      </c>
      <c r="AJ14" s="202">
        <v>0</v>
      </c>
      <c r="AK14" s="202">
        <v>-35</v>
      </c>
      <c r="AL14" s="202">
        <v>0</v>
      </c>
      <c r="AM14" s="202">
        <v>0</v>
      </c>
      <c r="AN14" s="202">
        <v>0</v>
      </c>
      <c r="AO14" s="202">
        <v>175.28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0.28000000000000003</v>
      </c>
      <c r="AV14" s="202">
        <v>0.2</v>
      </c>
      <c r="AW14" s="202">
        <v>0</v>
      </c>
      <c r="AX14" s="202">
        <v>0.03</v>
      </c>
      <c r="AY14" s="202">
        <v>0.17</v>
      </c>
    </row>
    <row r="15" spans="1:51">
      <c r="A15" t="s">
        <v>57</v>
      </c>
      <c r="B15" s="202">
        <v>0</v>
      </c>
      <c r="C15" s="202">
        <v>0</v>
      </c>
      <c r="D15" s="202">
        <v>22.69</v>
      </c>
      <c r="E15" s="202">
        <v>0</v>
      </c>
      <c r="F15" s="202">
        <v>0</v>
      </c>
      <c r="G15" s="202">
        <v>36.409999999999997</v>
      </c>
      <c r="H15" s="202">
        <v>0</v>
      </c>
      <c r="I15" s="202">
        <v>0</v>
      </c>
      <c r="J15" s="202">
        <v>35.75</v>
      </c>
      <c r="K15" s="202">
        <v>145.68</v>
      </c>
      <c r="L15" s="202">
        <v>0.64</v>
      </c>
      <c r="M15" s="202">
        <v>2.34</v>
      </c>
      <c r="N15" s="202">
        <v>1.94</v>
      </c>
      <c r="O15" s="202">
        <v>2.71</v>
      </c>
      <c r="P15" s="202">
        <v>1.08</v>
      </c>
      <c r="Q15" s="202">
        <v>0.35</v>
      </c>
      <c r="R15" s="202">
        <v>0.7</v>
      </c>
      <c r="S15" s="202">
        <v>0.43</v>
      </c>
      <c r="T15" s="202">
        <v>0.05</v>
      </c>
      <c r="U15" s="202">
        <v>1.54</v>
      </c>
      <c r="V15" s="202">
        <v>0.22</v>
      </c>
      <c r="W15" s="202">
        <v>0.72</v>
      </c>
      <c r="X15" s="202">
        <v>2.2999999999999998</v>
      </c>
      <c r="Y15" s="202">
        <v>0</v>
      </c>
      <c r="Z15" s="202">
        <v>4.33</v>
      </c>
      <c r="AA15" s="202">
        <v>1.4</v>
      </c>
      <c r="AB15" s="202">
        <v>0</v>
      </c>
      <c r="AC15" s="202">
        <v>16.61</v>
      </c>
      <c r="AD15" s="202">
        <v>20.77</v>
      </c>
      <c r="AE15" s="202">
        <v>0</v>
      </c>
      <c r="AF15" s="202">
        <v>0</v>
      </c>
      <c r="AG15" s="202">
        <v>76.38</v>
      </c>
      <c r="AH15" s="202">
        <v>0</v>
      </c>
      <c r="AI15" s="202">
        <v>8.49</v>
      </c>
      <c r="AJ15" s="202">
        <v>0</v>
      </c>
      <c r="AK15" s="202">
        <v>-35</v>
      </c>
      <c r="AL15" s="202">
        <v>0</v>
      </c>
      <c r="AM15" s="202">
        <v>0</v>
      </c>
      <c r="AN15" s="202">
        <v>0</v>
      </c>
      <c r="AO15" s="202">
        <v>175.28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0.28000000000000003</v>
      </c>
      <c r="AV15" s="202">
        <v>0.2</v>
      </c>
      <c r="AW15" s="202">
        <v>0</v>
      </c>
      <c r="AX15" s="202">
        <v>0.03</v>
      </c>
      <c r="AY15" s="202">
        <v>0.17</v>
      </c>
    </row>
    <row r="16" spans="1:51">
      <c r="A16" t="s">
        <v>58</v>
      </c>
      <c r="B16" s="202">
        <v>0</v>
      </c>
      <c r="C16" s="202">
        <v>0</v>
      </c>
      <c r="D16" s="202">
        <v>22.69</v>
      </c>
      <c r="E16" s="202">
        <v>0</v>
      </c>
      <c r="F16" s="202">
        <v>0</v>
      </c>
      <c r="G16" s="202">
        <v>36.409999999999997</v>
      </c>
      <c r="H16" s="202">
        <v>0</v>
      </c>
      <c r="I16" s="202">
        <v>0</v>
      </c>
      <c r="J16" s="202">
        <v>35.75</v>
      </c>
      <c r="K16" s="202">
        <v>193.92</v>
      </c>
      <c r="L16" s="202">
        <v>0.64</v>
      </c>
      <c r="M16" s="202">
        <v>2.34</v>
      </c>
      <c r="N16" s="202">
        <v>1.94</v>
      </c>
      <c r="O16" s="202">
        <v>2.71</v>
      </c>
      <c r="P16" s="202">
        <v>1.08</v>
      </c>
      <c r="Q16" s="202">
        <v>0.35</v>
      </c>
      <c r="R16" s="202">
        <v>0</v>
      </c>
      <c r="S16" s="202">
        <v>0.43</v>
      </c>
      <c r="T16" s="202">
        <v>0.05</v>
      </c>
      <c r="U16" s="202">
        <v>1.54</v>
      </c>
      <c r="V16" s="202">
        <v>0.22</v>
      </c>
      <c r="W16" s="202">
        <v>0.72</v>
      </c>
      <c r="X16" s="202">
        <v>2.2999999999999998</v>
      </c>
      <c r="Y16" s="202">
        <v>0</v>
      </c>
      <c r="Z16" s="202">
        <v>4.33</v>
      </c>
      <c r="AA16" s="202">
        <v>1.4</v>
      </c>
      <c r="AB16" s="202">
        <v>0</v>
      </c>
      <c r="AC16" s="202">
        <v>16.61</v>
      </c>
      <c r="AD16" s="202">
        <v>20.77</v>
      </c>
      <c r="AE16" s="202">
        <v>0</v>
      </c>
      <c r="AF16" s="202">
        <v>0</v>
      </c>
      <c r="AG16" s="202">
        <v>76.38</v>
      </c>
      <c r="AH16" s="202">
        <v>0</v>
      </c>
      <c r="AI16" s="202">
        <v>8.49</v>
      </c>
      <c r="AJ16" s="202">
        <v>0</v>
      </c>
      <c r="AK16" s="202">
        <v>-35</v>
      </c>
      <c r="AL16" s="202">
        <v>0</v>
      </c>
      <c r="AM16" s="202">
        <v>0</v>
      </c>
      <c r="AN16" s="202">
        <v>0</v>
      </c>
      <c r="AO16" s="202">
        <v>175.28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0.28000000000000003</v>
      </c>
      <c r="AV16" s="202">
        <v>0.2</v>
      </c>
      <c r="AW16" s="202">
        <v>0</v>
      </c>
      <c r="AX16" s="202">
        <v>0.03</v>
      </c>
      <c r="AY16" s="202">
        <v>0.17</v>
      </c>
    </row>
    <row r="17" spans="1:51">
      <c r="A17" t="s">
        <v>59</v>
      </c>
      <c r="B17" s="202">
        <v>0</v>
      </c>
      <c r="C17" s="202">
        <v>0</v>
      </c>
      <c r="D17" s="202">
        <v>22.69</v>
      </c>
      <c r="E17" s="202">
        <v>0</v>
      </c>
      <c r="F17" s="202">
        <v>0</v>
      </c>
      <c r="G17" s="202">
        <v>36.409999999999997</v>
      </c>
      <c r="H17" s="202">
        <v>0</v>
      </c>
      <c r="I17" s="202">
        <v>0</v>
      </c>
      <c r="J17" s="202">
        <v>35.75</v>
      </c>
      <c r="K17" s="202">
        <v>237.33</v>
      </c>
      <c r="L17" s="202">
        <v>0.64</v>
      </c>
      <c r="M17" s="202">
        <v>2.34</v>
      </c>
      <c r="N17" s="202">
        <v>1.94</v>
      </c>
      <c r="O17" s="202">
        <v>2.71</v>
      </c>
      <c r="P17" s="202">
        <v>1.08</v>
      </c>
      <c r="Q17" s="202">
        <v>0.35</v>
      </c>
      <c r="R17" s="202">
        <v>0.7</v>
      </c>
      <c r="S17" s="202">
        <v>2.14</v>
      </c>
      <c r="T17" s="202">
        <v>0.05</v>
      </c>
      <c r="U17" s="202">
        <v>1.54</v>
      </c>
      <c r="V17" s="202">
        <v>0.22</v>
      </c>
      <c r="W17" s="202">
        <v>0.72</v>
      </c>
      <c r="X17" s="202">
        <v>2.2999999999999998</v>
      </c>
      <c r="Y17" s="202">
        <v>0</v>
      </c>
      <c r="Z17" s="202">
        <v>4.33</v>
      </c>
      <c r="AA17" s="202">
        <v>1.4</v>
      </c>
      <c r="AB17" s="202">
        <v>0</v>
      </c>
      <c r="AC17" s="202">
        <v>16.61</v>
      </c>
      <c r="AD17" s="202">
        <v>20.77</v>
      </c>
      <c r="AE17" s="202">
        <v>0</v>
      </c>
      <c r="AF17" s="202">
        <v>0</v>
      </c>
      <c r="AG17" s="202">
        <v>76.38</v>
      </c>
      <c r="AH17" s="202">
        <v>0</v>
      </c>
      <c r="AI17" s="202">
        <v>8.49</v>
      </c>
      <c r="AJ17" s="202">
        <v>0</v>
      </c>
      <c r="AK17" s="202">
        <v>-35</v>
      </c>
      <c r="AL17" s="202">
        <v>0</v>
      </c>
      <c r="AM17" s="202">
        <v>0</v>
      </c>
      <c r="AN17" s="202">
        <v>0</v>
      </c>
      <c r="AO17" s="202">
        <v>175.28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0.28000000000000003</v>
      </c>
      <c r="AV17" s="202">
        <v>0.2</v>
      </c>
      <c r="AW17" s="202">
        <v>0</v>
      </c>
      <c r="AX17" s="202">
        <v>0.03</v>
      </c>
      <c r="AY17" s="202">
        <v>0.17</v>
      </c>
    </row>
    <row r="18" spans="1:51">
      <c r="A18" t="s">
        <v>60</v>
      </c>
      <c r="B18" s="202">
        <v>0</v>
      </c>
      <c r="C18" s="202">
        <v>0</v>
      </c>
      <c r="D18" s="202">
        <v>22.69</v>
      </c>
      <c r="E18" s="202">
        <v>0</v>
      </c>
      <c r="F18" s="202">
        <v>0</v>
      </c>
      <c r="G18" s="202">
        <v>36.409999999999997</v>
      </c>
      <c r="H18" s="202">
        <v>0</v>
      </c>
      <c r="I18" s="202">
        <v>0</v>
      </c>
      <c r="J18" s="202">
        <v>35.75</v>
      </c>
      <c r="K18" s="202">
        <v>237.33</v>
      </c>
      <c r="L18" s="202">
        <v>0.64</v>
      </c>
      <c r="M18" s="202">
        <v>2.34</v>
      </c>
      <c r="N18" s="202">
        <v>1.94</v>
      </c>
      <c r="O18" s="202">
        <v>2.71</v>
      </c>
      <c r="P18" s="202">
        <v>1.08</v>
      </c>
      <c r="Q18" s="202">
        <v>0.35</v>
      </c>
      <c r="R18" s="202">
        <v>0.7</v>
      </c>
      <c r="S18" s="202">
        <v>0.43</v>
      </c>
      <c r="T18" s="202">
        <v>0.05</v>
      </c>
      <c r="U18" s="202">
        <v>1.54</v>
      </c>
      <c r="V18" s="202">
        <v>0.22</v>
      </c>
      <c r="W18" s="202">
        <v>0.72</v>
      </c>
      <c r="X18" s="202">
        <v>2.2999999999999998</v>
      </c>
      <c r="Y18" s="202">
        <v>0</v>
      </c>
      <c r="Z18" s="202">
        <v>4.33</v>
      </c>
      <c r="AA18" s="202">
        <v>1.4</v>
      </c>
      <c r="AB18" s="202">
        <v>0</v>
      </c>
      <c r="AC18" s="202">
        <v>16.61</v>
      </c>
      <c r="AD18" s="202">
        <v>20.77</v>
      </c>
      <c r="AE18" s="202">
        <v>0</v>
      </c>
      <c r="AF18" s="202">
        <v>0</v>
      </c>
      <c r="AG18" s="202">
        <v>76.38</v>
      </c>
      <c r="AH18" s="202">
        <v>0</v>
      </c>
      <c r="AI18" s="202">
        <v>8.49</v>
      </c>
      <c r="AJ18" s="202">
        <v>0</v>
      </c>
      <c r="AK18" s="202">
        <v>-35</v>
      </c>
      <c r="AL18" s="202">
        <v>0</v>
      </c>
      <c r="AM18" s="202">
        <v>0</v>
      </c>
      <c r="AN18" s="202">
        <v>0</v>
      </c>
      <c r="AO18" s="202">
        <v>175.28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0.28000000000000003</v>
      </c>
      <c r="AV18" s="202">
        <v>0.2</v>
      </c>
      <c r="AW18" s="202">
        <v>0</v>
      </c>
      <c r="AX18" s="202">
        <v>0.03</v>
      </c>
      <c r="AY18" s="202">
        <v>0.17</v>
      </c>
    </row>
    <row r="19" spans="1:51">
      <c r="A19" t="s">
        <v>61</v>
      </c>
      <c r="B19" s="202">
        <v>0</v>
      </c>
      <c r="C19" s="202">
        <v>0</v>
      </c>
      <c r="D19" s="202">
        <v>22.69</v>
      </c>
      <c r="E19" s="202">
        <v>0</v>
      </c>
      <c r="F19" s="202">
        <v>0</v>
      </c>
      <c r="G19" s="202">
        <v>36.409999999999997</v>
      </c>
      <c r="H19" s="202">
        <v>0</v>
      </c>
      <c r="I19" s="202">
        <v>0</v>
      </c>
      <c r="J19" s="202">
        <v>35.75</v>
      </c>
      <c r="K19" s="202">
        <v>237.33</v>
      </c>
      <c r="L19" s="202">
        <v>7.54</v>
      </c>
      <c r="M19" s="202">
        <v>2.34</v>
      </c>
      <c r="N19" s="202">
        <v>1.94</v>
      </c>
      <c r="O19" s="202">
        <v>2.71</v>
      </c>
      <c r="P19" s="202">
        <v>1.08</v>
      </c>
      <c r="Q19" s="202">
        <v>4.18</v>
      </c>
      <c r="R19" s="202">
        <v>0.7</v>
      </c>
      <c r="S19" s="202">
        <v>5.44</v>
      </c>
      <c r="T19" s="202">
        <v>0.05</v>
      </c>
      <c r="U19" s="202">
        <v>1.54</v>
      </c>
      <c r="V19" s="202">
        <v>0.22</v>
      </c>
      <c r="W19" s="202">
        <v>0.72</v>
      </c>
      <c r="X19" s="202">
        <v>2.2999999999999998</v>
      </c>
      <c r="Y19" s="202">
        <v>0</v>
      </c>
      <c r="Z19" s="202">
        <v>4.33</v>
      </c>
      <c r="AA19" s="202">
        <v>25.15</v>
      </c>
      <c r="AB19" s="202">
        <v>0</v>
      </c>
      <c r="AC19" s="202">
        <v>16.61</v>
      </c>
      <c r="AD19" s="202">
        <v>20.77</v>
      </c>
      <c r="AE19" s="202">
        <v>0</v>
      </c>
      <c r="AF19" s="202">
        <v>0</v>
      </c>
      <c r="AG19" s="202">
        <v>76.38</v>
      </c>
      <c r="AH19" s="202">
        <v>0</v>
      </c>
      <c r="AI19" s="202">
        <v>8.49</v>
      </c>
      <c r="AJ19" s="202">
        <v>0</v>
      </c>
      <c r="AK19" s="202">
        <v>-35</v>
      </c>
      <c r="AL19" s="202">
        <v>0</v>
      </c>
      <c r="AM19" s="202">
        <v>0</v>
      </c>
      <c r="AN19" s="202">
        <v>0</v>
      </c>
      <c r="AO19" s="202">
        <v>175.28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0.28000000000000003</v>
      </c>
      <c r="AV19" s="202">
        <v>0.2</v>
      </c>
      <c r="AW19" s="202">
        <v>0</v>
      </c>
      <c r="AX19" s="202">
        <v>0.03</v>
      </c>
      <c r="AY19" s="202">
        <v>0.17</v>
      </c>
    </row>
    <row r="20" spans="1:51">
      <c r="A20" t="s">
        <v>62</v>
      </c>
      <c r="B20" s="202">
        <v>0</v>
      </c>
      <c r="C20" s="202">
        <v>0</v>
      </c>
      <c r="D20" s="202">
        <v>22.69</v>
      </c>
      <c r="E20" s="202">
        <v>0</v>
      </c>
      <c r="F20" s="202">
        <v>0</v>
      </c>
      <c r="G20" s="202">
        <v>36.409999999999997</v>
      </c>
      <c r="H20" s="202">
        <v>0</v>
      </c>
      <c r="I20" s="202">
        <v>0</v>
      </c>
      <c r="J20" s="202">
        <v>35.75</v>
      </c>
      <c r="K20" s="202">
        <v>237.33</v>
      </c>
      <c r="L20" s="202">
        <v>7.54</v>
      </c>
      <c r="M20" s="202">
        <v>2.34</v>
      </c>
      <c r="N20" s="202">
        <v>1.94</v>
      </c>
      <c r="O20" s="202">
        <v>2.71</v>
      </c>
      <c r="P20" s="202">
        <v>1.08</v>
      </c>
      <c r="Q20" s="202">
        <v>4.18</v>
      </c>
      <c r="R20" s="202">
        <v>0.7</v>
      </c>
      <c r="S20" s="202">
        <v>5.44</v>
      </c>
      <c r="T20" s="202">
        <v>0.05</v>
      </c>
      <c r="U20" s="202">
        <v>1.54</v>
      </c>
      <c r="V20" s="202">
        <v>0.22</v>
      </c>
      <c r="W20" s="202">
        <v>0.72</v>
      </c>
      <c r="X20" s="202">
        <v>2.2999999999999998</v>
      </c>
      <c r="Y20" s="202">
        <v>0</v>
      </c>
      <c r="Z20" s="202">
        <v>4.33</v>
      </c>
      <c r="AA20" s="202">
        <v>25.15</v>
      </c>
      <c r="AB20" s="202">
        <v>0</v>
      </c>
      <c r="AC20" s="202">
        <v>16.61</v>
      </c>
      <c r="AD20" s="202">
        <v>20.77</v>
      </c>
      <c r="AE20" s="202">
        <v>0</v>
      </c>
      <c r="AF20" s="202">
        <v>0</v>
      </c>
      <c r="AG20" s="202">
        <v>76.38</v>
      </c>
      <c r="AH20" s="202">
        <v>0</v>
      </c>
      <c r="AI20" s="202">
        <v>8.49</v>
      </c>
      <c r="AJ20" s="202">
        <v>0</v>
      </c>
      <c r="AK20" s="202">
        <v>-35</v>
      </c>
      <c r="AL20" s="202">
        <v>0</v>
      </c>
      <c r="AM20" s="202">
        <v>0</v>
      </c>
      <c r="AN20" s="202">
        <v>0</v>
      </c>
      <c r="AO20" s="202">
        <v>175.28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0.28000000000000003</v>
      </c>
      <c r="AV20" s="202">
        <v>0.2</v>
      </c>
      <c r="AW20" s="202">
        <v>0</v>
      </c>
      <c r="AX20" s="202">
        <v>0.03</v>
      </c>
      <c r="AY20" s="202">
        <v>0.17</v>
      </c>
    </row>
    <row r="21" spans="1:51">
      <c r="A21" t="s">
        <v>63</v>
      </c>
      <c r="B21" s="202">
        <v>0</v>
      </c>
      <c r="C21" s="202">
        <v>0</v>
      </c>
      <c r="D21" s="202">
        <v>22.69</v>
      </c>
      <c r="E21" s="202">
        <v>0</v>
      </c>
      <c r="F21" s="202">
        <v>0</v>
      </c>
      <c r="G21" s="202">
        <v>36.409999999999997</v>
      </c>
      <c r="H21" s="202">
        <v>0</v>
      </c>
      <c r="I21" s="202">
        <v>0</v>
      </c>
      <c r="J21" s="202">
        <v>35.75</v>
      </c>
      <c r="K21" s="202">
        <v>237.33</v>
      </c>
      <c r="L21" s="202">
        <v>7.54</v>
      </c>
      <c r="M21" s="202">
        <v>2.34</v>
      </c>
      <c r="N21" s="202">
        <v>1.94</v>
      </c>
      <c r="O21" s="202">
        <v>2.71</v>
      </c>
      <c r="P21" s="202">
        <v>1.08</v>
      </c>
      <c r="Q21" s="202">
        <v>4.18</v>
      </c>
      <c r="R21" s="202">
        <v>0.7</v>
      </c>
      <c r="S21" s="202">
        <v>5.44</v>
      </c>
      <c r="T21" s="202">
        <v>0.05</v>
      </c>
      <c r="U21" s="202">
        <v>1.54</v>
      </c>
      <c r="V21" s="202">
        <v>0.22</v>
      </c>
      <c r="W21" s="202">
        <v>0.72</v>
      </c>
      <c r="X21" s="202">
        <v>2.2999999999999998</v>
      </c>
      <c r="Y21" s="202">
        <v>0</v>
      </c>
      <c r="Z21" s="202">
        <v>4.33</v>
      </c>
      <c r="AA21" s="202">
        <v>25.15</v>
      </c>
      <c r="AB21" s="202">
        <v>0</v>
      </c>
      <c r="AC21" s="202">
        <v>16.61</v>
      </c>
      <c r="AD21" s="202">
        <v>20.77</v>
      </c>
      <c r="AE21" s="202">
        <v>0</v>
      </c>
      <c r="AF21" s="202">
        <v>0</v>
      </c>
      <c r="AG21" s="202">
        <v>76.38</v>
      </c>
      <c r="AH21" s="202">
        <v>0</v>
      </c>
      <c r="AI21" s="202">
        <v>8.49</v>
      </c>
      <c r="AJ21" s="202">
        <v>0</v>
      </c>
      <c r="AK21" s="202">
        <v>-35</v>
      </c>
      <c r="AL21" s="202">
        <v>0</v>
      </c>
      <c r="AM21" s="202">
        <v>0</v>
      </c>
      <c r="AN21" s="202">
        <v>0</v>
      </c>
      <c r="AO21" s="202">
        <v>175.28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0.28000000000000003</v>
      </c>
      <c r="AV21" s="202">
        <v>0.2</v>
      </c>
      <c r="AW21" s="202">
        <v>0</v>
      </c>
      <c r="AX21" s="202">
        <v>0.03</v>
      </c>
      <c r="AY21" s="202">
        <v>0.17</v>
      </c>
    </row>
    <row r="22" spans="1:51">
      <c r="A22" t="s">
        <v>64</v>
      </c>
      <c r="B22" s="202">
        <v>0</v>
      </c>
      <c r="C22" s="202">
        <v>0</v>
      </c>
      <c r="D22" s="202">
        <v>22.69</v>
      </c>
      <c r="E22" s="202">
        <v>0</v>
      </c>
      <c r="F22" s="202">
        <v>0</v>
      </c>
      <c r="G22" s="202">
        <v>36.409999999999997</v>
      </c>
      <c r="H22" s="202">
        <v>0</v>
      </c>
      <c r="I22" s="202">
        <v>0</v>
      </c>
      <c r="J22" s="202">
        <v>35.75</v>
      </c>
      <c r="K22" s="202">
        <v>237.33</v>
      </c>
      <c r="L22" s="202">
        <v>7.54</v>
      </c>
      <c r="M22" s="202">
        <v>2.34</v>
      </c>
      <c r="N22" s="202">
        <v>1.94</v>
      </c>
      <c r="O22" s="202">
        <v>2.71</v>
      </c>
      <c r="P22" s="202">
        <v>1.08</v>
      </c>
      <c r="Q22" s="202">
        <v>4.18</v>
      </c>
      <c r="R22" s="202">
        <v>0.7</v>
      </c>
      <c r="S22" s="202">
        <v>5.44</v>
      </c>
      <c r="T22" s="202">
        <v>0.05</v>
      </c>
      <c r="U22" s="202">
        <v>1.54</v>
      </c>
      <c r="V22" s="202">
        <v>0.22</v>
      </c>
      <c r="W22" s="202">
        <v>0.72</v>
      </c>
      <c r="X22" s="202">
        <v>2.2999999999999998</v>
      </c>
      <c r="Y22" s="202">
        <v>0</v>
      </c>
      <c r="Z22" s="202">
        <v>4.33</v>
      </c>
      <c r="AA22" s="202">
        <v>25.15</v>
      </c>
      <c r="AB22" s="202">
        <v>0</v>
      </c>
      <c r="AC22" s="202">
        <v>16.61</v>
      </c>
      <c r="AD22" s="202">
        <v>20.77</v>
      </c>
      <c r="AE22" s="202">
        <v>0</v>
      </c>
      <c r="AF22" s="202">
        <v>0</v>
      </c>
      <c r="AG22" s="202">
        <v>76.38</v>
      </c>
      <c r="AH22" s="202">
        <v>0</v>
      </c>
      <c r="AI22" s="202">
        <v>8.49</v>
      </c>
      <c r="AJ22" s="202">
        <v>0</v>
      </c>
      <c r="AK22" s="202">
        <v>-35</v>
      </c>
      <c r="AL22" s="202">
        <v>0</v>
      </c>
      <c r="AM22" s="202">
        <v>0</v>
      </c>
      <c r="AN22" s="202">
        <v>0</v>
      </c>
      <c r="AO22" s="202">
        <v>175.28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0.28000000000000003</v>
      </c>
      <c r="AV22" s="202">
        <v>0.2</v>
      </c>
      <c r="AW22" s="202">
        <v>0</v>
      </c>
      <c r="AX22" s="202">
        <v>0.03</v>
      </c>
      <c r="AY22" s="202">
        <v>0.17</v>
      </c>
    </row>
    <row r="23" spans="1:51">
      <c r="A23" t="s">
        <v>65</v>
      </c>
      <c r="B23" s="202">
        <v>0</v>
      </c>
      <c r="C23" s="202">
        <v>0</v>
      </c>
      <c r="D23" s="202">
        <v>22.69</v>
      </c>
      <c r="E23" s="202">
        <v>0</v>
      </c>
      <c r="F23" s="202">
        <v>0</v>
      </c>
      <c r="G23" s="202">
        <v>36.409999999999997</v>
      </c>
      <c r="H23" s="202">
        <v>0</v>
      </c>
      <c r="I23" s="202">
        <v>0</v>
      </c>
      <c r="J23" s="202">
        <v>35.75</v>
      </c>
      <c r="K23" s="202">
        <v>237.33</v>
      </c>
      <c r="L23" s="202">
        <v>7.54</v>
      </c>
      <c r="M23" s="202">
        <v>2.34</v>
      </c>
      <c r="N23" s="202">
        <v>1.94</v>
      </c>
      <c r="O23" s="202">
        <v>2.71</v>
      </c>
      <c r="P23" s="202">
        <v>1.08</v>
      </c>
      <c r="Q23" s="202">
        <v>4.18</v>
      </c>
      <c r="R23" s="202">
        <v>0.7</v>
      </c>
      <c r="S23" s="202">
        <v>5.44</v>
      </c>
      <c r="T23" s="202">
        <v>0.05</v>
      </c>
      <c r="U23" s="202">
        <v>1.54</v>
      </c>
      <c r="V23" s="202">
        <v>0.22</v>
      </c>
      <c r="W23" s="202">
        <v>0.72</v>
      </c>
      <c r="X23" s="202">
        <v>2.2999999999999998</v>
      </c>
      <c r="Y23" s="202">
        <v>0</v>
      </c>
      <c r="Z23" s="202">
        <v>4.33</v>
      </c>
      <c r="AA23" s="202">
        <v>1.05</v>
      </c>
      <c r="AB23" s="202">
        <v>0</v>
      </c>
      <c r="AC23" s="202">
        <v>16.61</v>
      </c>
      <c r="AD23" s="202">
        <v>20.77</v>
      </c>
      <c r="AE23" s="202">
        <v>0</v>
      </c>
      <c r="AF23" s="202">
        <v>0</v>
      </c>
      <c r="AG23" s="202">
        <v>76.38</v>
      </c>
      <c r="AH23" s="202">
        <v>0</v>
      </c>
      <c r="AI23" s="202">
        <v>8.49</v>
      </c>
      <c r="AJ23" s="202">
        <v>0</v>
      </c>
      <c r="AK23" s="202">
        <v>-35</v>
      </c>
      <c r="AL23" s="202">
        <v>0</v>
      </c>
      <c r="AM23" s="202">
        <v>0</v>
      </c>
      <c r="AN23" s="202">
        <v>0</v>
      </c>
      <c r="AO23" s="202">
        <v>175.28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0.28000000000000003</v>
      </c>
      <c r="AV23" s="202">
        <v>0.2</v>
      </c>
      <c r="AW23" s="202">
        <v>0</v>
      </c>
      <c r="AX23" s="202">
        <v>0.03</v>
      </c>
      <c r="AY23" s="202">
        <v>0.17</v>
      </c>
    </row>
    <row r="24" spans="1:51">
      <c r="A24" t="s">
        <v>66</v>
      </c>
      <c r="B24" s="202">
        <v>0</v>
      </c>
      <c r="C24" s="202">
        <v>0</v>
      </c>
      <c r="D24" s="202">
        <v>22.69</v>
      </c>
      <c r="E24" s="202">
        <v>0</v>
      </c>
      <c r="F24" s="202">
        <v>0</v>
      </c>
      <c r="G24" s="202">
        <v>36.409999999999997</v>
      </c>
      <c r="H24" s="202">
        <v>0</v>
      </c>
      <c r="I24" s="202">
        <v>0</v>
      </c>
      <c r="J24" s="202">
        <v>35.75</v>
      </c>
      <c r="K24" s="202">
        <v>237.33</v>
      </c>
      <c r="L24" s="202">
        <v>7.54</v>
      </c>
      <c r="M24" s="202">
        <v>2.34</v>
      </c>
      <c r="N24" s="202">
        <v>1.94</v>
      </c>
      <c r="O24" s="202">
        <v>2.71</v>
      </c>
      <c r="P24" s="202">
        <v>1.08</v>
      </c>
      <c r="Q24" s="202">
        <v>4.18</v>
      </c>
      <c r="R24" s="202">
        <v>0.7</v>
      </c>
      <c r="S24" s="202">
        <v>5.44</v>
      </c>
      <c r="T24" s="202">
        <v>0.05</v>
      </c>
      <c r="U24" s="202">
        <v>1.54</v>
      </c>
      <c r="V24" s="202">
        <v>0.22</v>
      </c>
      <c r="W24" s="202">
        <v>0.72</v>
      </c>
      <c r="X24" s="202">
        <v>2.2999999999999998</v>
      </c>
      <c r="Y24" s="202">
        <v>0</v>
      </c>
      <c r="Z24" s="202">
        <v>4.33</v>
      </c>
      <c r="AA24" s="202">
        <v>1.05</v>
      </c>
      <c r="AB24" s="202">
        <v>0</v>
      </c>
      <c r="AC24" s="202">
        <v>16.61</v>
      </c>
      <c r="AD24" s="202">
        <v>20.77</v>
      </c>
      <c r="AE24" s="202">
        <v>0</v>
      </c>
      <c r="AF24" s="202">
        <v>0</v>
      </c>
      <c r="AG24" s="202">
        <v>76.38</v>
      </c>
      <c r="AH24" s="202">
        <v>0</v>
      </c>
      <c r="AI24" s="202">
        <v>8.49</v>
      </c>
      <c r="AJ24" s="202">
        <v>0</v>
      </c>
      <c r="AK24" s="202">
        <v>-35</v>
      </c>
      <c r="AL24" s="202">
        <v>0</v>
      </c>
      <c r="AM24" s="202">
        <v>0</v>
      </c>
      <c r="AN24" s="202">
        <v>0</v>
      </c>
      <c r="AO24" s="202">
        <v>175.28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0.28000000000000003</v>
      </c>
      <c r="AV24" s="202">
        <v>0.2</v>
      </c>
      <c r="AW24" s="202">
        <v>0</v>
      </c>
      <c r="AX24" s="202">
        <v>0.03</v>
      </c>
      <c r="AY24" s="202">
        <v>0.17</v>
      </c>
    </row>
    <row r="25" spans="1:51">
      <c r="A25" t="s">
        <v>67</v>
      </c>
      <c r="B25" s="202">
        <v>0</v>
      </c>
      <c r="C25" s="202">
        <v>0</v>
      </c>
      <c r="D25" s="202">
        <v>22.69</v>
      </c>
      <c r="E25" s="202">
        <v>0</v>
      </c>
      <c r="F25" s="202">
        <v>0</v>
      </c>
      <c r="G25" s="202">
        <v>36.409999999999997</v>
      </c>
      <c r="H25" s="202">
        <v>0</v>
      </c>
      <c r="I25" s="202">
        <v>0</v>
      </c>
      <c r="J25" s="202">
        <v>35.75</v>
      </c>
      <c r="K25" s="202">
        <v>237.33</v>
      </c>
      <c r="L25" s="202">
        <v>7.54</v>
      </c>
      <c r="M25" s="202">
        <v>2.34</v>
      </c>
      <c r="N25" s="202">
        <v>1.94</v>
      </c>
      <c r="O25" s="202">
        <v>2.71</v>
      </c>
      <c r="P25" s="202">
        <v>1.96</v>
      </c>
      <c r="Q25" s="202">
        <v>3.3</v>
      </c>
      <c r="R25" s="202">
        <v>0</v>
      </c>
      <c r="S25" s="202">
        <v>4.6399999999999997</v>
      </c>
      <c r="T25" s="202">
        <v>0.05</v>
      </c>
      <c r="U25" s="202">
        <v>1.54</v>
      </c>
      <c r="V25" s="202">
        <v>0.22</v>
      </c>
      <c r="W25" s="202">
        <v>0.72</v>
      </c>
      <c r="X25" s="202">
        <v>2.2999999999999998</v>
      </c>
      <c r="Y25" s="202">
        <v>0</v>
      </c>
      <c r="Z25" s="202">
        <v>4.33</v>
      </c>
      <c r="AA25" s="202">
        <v>0</v>
      </c>
      <c r="AB25" s="202">
        <v>0</v>
      </c>
      <c r="AC25" s="202">
        <v>16.61</v>
      </c>
      <c r="AD25" s="202">
        <v>20.77</v>
      </c>
      <c r="AE25" s="202">
        <v>0</v>
      </c>
      <c r="AF25" s="202">
        <v>0</v>
      </c>
      <c r="AG25" s="202">
        <v>76.38</v>
      </c>
      <c r="AH25" s="202">
        <v>0</v>
      </c>
      <c r="AI25" s="202">
        <v>8.49</v>
      </c>
      <c r="AJ25" s="202">
        <v>0</v>
      </c>
      <c r="AK25" s="202">
        <v>-35</v>
      </c>
      <c r="AL25" s="202">
        <v>0</v>
      </c>
      <c r="AM25" s="202">
        <v>0</v>
      </c>
      <c r="AN25" s="202">
        <v>0</v>
      </c>
      <c r="AO25" s="202">
        <v>175.28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0.28000000000000003</v>
      </c>
      <c r="AV25" s="202">
        <v>0.2</v>
      </c>
      <c r="AW25" s="202">
        <v>0</v>
      </c>
      <c r="AX25" s="202">
        <v>7.0000000000000007E-2</v>
      </c>
      <c r="AY25" s="202">
        <v>0.17</v>
      </c>
    </row>
    <row r="26" spans="1:51">
      <c r="A26" t="s">
        <v>68</v>
      </c>
      <c r="B26" s="202">
        <v>0</v>
      </c>
      <c r="C26" s="202">
        <v>0</v>
      </c>
      <c r="D26" s="202">
        <v>22.69</v>
      </c>
      <c r="E26" s="202">
        <v>0</v>
      </c>
      <c r="F26" s="202">
        <v>0</v>
      </c>
      <c r="G26" s="202">
        <v>36.409999999999997</v>
      </c>
      <c r="H26" s="202">
        <v>0</v>
      </c>
      <c r="I26" s="202">
        <v>0</v>
      </c>
      <c r="J26" s="202">
        <v>35.75</v>
      </c>
      <c r="K26" s="202">
        <v>237.33</v>
      </c>
      <c r="L26" s="202">
        <v>7.54</v>
      </c>
      <c r="M26" s="202">
        <v>2.34</v>
      </c>
      <c r="N26" s="202">
        <v>1.94</v>
      </c>
      <c r="O26" s="202">
        <v>2.71</v>
      </c>
      <c r="P26" s="202">
        <v>1.96</v>
      </c>
      <c r="Q26" s="202">
        <v>3.97</v>
      </c>
      <c r="R26" s="202">
        <v>0.44</v>
      </c>
      <c r="S26" s="202">
        <v>5.44</v>
      </c>
      <c r="T26" s="202">
        <v>0.05</v>
      </c>
      <c r="U26" s="202">
        <v>1.54</v>
      </c>
      <c r="V26" s="202">
        <v>0.22</v>
      </c>
      <c r="W26" s="202">
        <v>0.72</v>
      </c>
      <c r="X26" s="202">
        <v>2.2999999999999998</v>
      </c>
      <c r="Y26" s="202">
        <v>0</v>
      </c>
      <c r="Z26" s="202">
        <v>4.33</v>
      </c>
      <c r="AA26" s="202">
        <v>1.4</v>
      </c>
      <c r="AB26" s="202">
        <v>0</v>
      </c>
      <c r="AC26" s="202">
        <v>16.61</v>
      </c>
      <c r="AD26" s="202">
        <v>20.77</v>
      </c>
      <c r="AE26" s="202">
        <v>0</v>
      </c>
      <c r="AF26" s="202">
        <v>0</v>
      </c>
      <c r="AG26" s="202">
        <v>76.38</v>
      </c>
      <c r="AH26" s="202">
        <v>0</v>
      </c>
      <c r="AI26" s="202">
        <v>8.49</v>
      </c>
      <c r="AJ26" s="202">
        <v>0</v>
      </c>
      <c r="AK26" s="202">
        <v>-35</v>
      </c>
      <c r="AL26" s="202">
        <v>0</v>
      </c>
      <c r="AM26" s="202">
        <v>0</v>
      </c>
      <c r="AN26" s="202">
        <v>0</v>
      </c>
      <c r="AO26" s="202">
        <v>175.28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0.28000000000000003</v>
      </c>
      <c r="AV26" s="202">
        <v>0.2</v>
      </c>
      <c r="AW26" s="202">
        <v>0</v>
      </c>
      <c r="AX26" s="202">
        <v>7.0000000000000007E-2</v>
      </c>
      <c r="AY26" s="202">
        <v>0.17</v>
      </c>
    </row>
    <row r="27" spans="1:51">
      <c r="A27" t="s">
        <v>69</v>
      </c>
      <c r="B27" s="202">
        <v>0</v>
      </c>
      <c r="C27" s="202">
        <v>0</v>
      </c>
      <c r="D27" s="202">
        <v>22.69</v>
      </c>
      <c r="E27" s="202">
        <v>0</v>
      </c>
      <c r="F27" s="202">
        <v>0</v>
      </c>
      <c r="G27" s="202">
        <v>36.409999999999997</v>
      </c>
      <c r="H27" s="202">
        <v>0</v>
      </c>
      <c r="I27" s="202">
        <v>0</v>
      </c>
      <c r="J27" s="202">
        <v>35.15</v>
      </c>
      <c r="K27" s="202">
        <v>237.33</v>
      </c>
      <c r="L27" s="202">
        <v>7.54</v>
      </c>
      <c r="M27" s="202">
        <v>2.34</v>
      </c>
      <c r="N27" s="202">
        <v>1.94</v>
      </c>
      <c r="O27" s="202">
        <v>2.71</v>
      </c>
      <c r="P27" s="202">
        <v>1.1200000000000001</v>
      </c>
      <c r="Q27" s="202">
        <v>4.18</v>
      </c>
      <c r="R27" s="202">
        <v>2.09</v>
      </c>
      <c r="S27" s="202">
        <v>5.44</v>
      </c>
      <c r="T27" s="202">
        <v>0.05</v>
      </c>
      <c r="U27" s="202">
        <v>1.54</v>
      </c>
      <c r="V27" s="202">
        <v>0.22</v>
      </c>
      <c r="W27" s="202">
        <v>0.72</v>
      </c>
      <c r="X27" s="202">
        <v>2.2999999999999998</v>
      </c>
      <c r="Y27" s="202">
        <v>0</v>
      </c>
      <c r="Z27" s="202">
        <v>4.33</v>
      </c>
      <c r="AA27" s="202">
        <v>1.4</v>
      </c>
      <c r="AB27" s="202">
        <v>0</v>
      </c>
      <c r="AC27" s="202">
        <v>16.61</v>
      </c>
      <c r="AD27" s="202">
        <v>20.77</v>
      </c>
      <c r="AE27" s="202">
        <v>0</v>
      </c>
      <c r="AF27" s="202">
        <v>0</v>
      </c>
      <c r="AG27" s="202">
        <v>76.38</v>
      </c>
      <c r="AH27" s="202">
        <v>0</v>
      </c>
      <c r="AI27" s="202">
        <v>8.49</v>
      </c>
      <c r="AJ27" s="202">
        <v>0</v>
      </c>
      <c r="AK27" s="202">
        <v>-35</v>
      </c>
      <c r="AL27" s="202">
        <v>0</v>
      </c>
      <c r="AM27" s="202">
        <v>0</v>
      </c>
      <c r="AN27" s="202">
        <v>0</v>
      </c>
      <c r="AO27" s="202">
        <v>175.28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0.28000000000000003</v>
      </c>
      <c r="AV27" s="202">
        <v>0.2</v>
      </c>
      <c r="AW27" s="202">
        <v>0</v>
      </c>
      <c r="AX27" s="202">
        <v>7.0000000000000007E-2</v>
      </c>
      <c r="AY27" s="202">
        <v>0.17</v>
      </c>
    </row>
    <row r="28" spans="1:51">
      <c r="A28" t="s">
        <v>70</v>
      </c>
      <c r="B28" s="202">
        <v>0</v>
      </c>
      <c r="C28" s="202">
        <v>0</v>
      </c>
      <c r="D28" s="202">
        <v>22.69</v>
      </c>
      <c r="E28" s="202">
        <v>0</v>
      </c>
      <c r="F28" s="202">
        <v>0</v>
      </c>
      <c r="G28" s="202">
        <v>36.409999999999997</v>
      </c>
      <c r="H28" s="202">
        <v>0</v>
      </c>
      <c r="I28" s="202">
        <v>0</v>
      </c>
      <c r="J28" s="202">
        <v>35.15</v>
      </c>
      <c r="K28" s="202">
        <v>237.33</v>
      </c>
      <c r="L28" s="202">
        <v>7.54</v>
      </c>
      <c r="M28" s="202">
        <v>2.34</v>
      </c>
      <c r="N28" s="202">
        <v>1.94</v>
      </c>
      <c r="O28" s="202">
        <v>2.71</v>
      </c>
      <c r="P28" s="202">
        <v>1.1200000000000001</v>
      </c>
      <c r="Q28" s="202">
        <v>4.18</v>
      </c>
      <c r="R28" s="202">
        <v>0.7</v>
      </c>
      <c r="S28" s="202">
        <v>5.44</v>
      </c>
      <c r="T28" s="202">
        <v>0.05</v>
      </c>
      <c r="U28" s="202">
        <v>1.54</v>
      </c>
      <c r="V28" s="202">
        <v>0.22</v>
      </c>
      <c r="W28" s="202">
        <v>0.72</v>
      </c>
      <c r="X28" s="202">
        <v>2.2999999999999998</v>
      </c>
      <c r="Y28" s="202">
        <v>0</v>
      </c>
      <c r="Z28" s="202">
        <v>4.33</v>
      </c>
      <c r="AA28" s="202">
        <v>1.4</v>
      </c>
      <c r="AB28" s="202">
        <v>0</v>
      </c>
      <c r="AC28" s="202">
        <v>16.61</v>
      </c>
      <c r="AD28" s="202">
        <v>19.46</v>
      </c>
      <c r="AE28" s="202">
        <v>0</v>
      </c>
      <c r="AF28" s="202">
        <v>0</v>
      </c>
      <c r="AG28" s="202">
        <v>76.38</v>
      </c>
      <c r="AH28" s="202">
        <v>0</v>
      </c>
      <c r="AI28" s="202">
        <v>8.49</v>
      </c>
      <c r="AJ28" s="202">
        <v>0</v>
      </c>
      <c r="AK28" s="202">
        <v>-35</v>
      </c>
      <c r="AL28" s="202">
        <v>0</v>
      </c>
      <c r="AM28" s="202">
        <v>0</v>
      </c>
      <c r="AN28" s="202">
        <v>0</v>
      </c>
      <c r="AO28" s="202">
        <v>175.28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0.28000000000000003</v>
      </c>
      <c r="AV28" s="202">
        <v>0.2</v>
      </c>
      <c r="AW28" s="202">
        <v>0</v>
      </c>
      <c r="AX28" s="202">
        <v>7.0000000000000007E-2</v>
      </c>
      <c r="AY28" s="202">
        <v>0.17</v>
      </c>
    </row>
    <row r="29" spans="1:51">
      <c r="A29" t="s">
        <v>71</v>
      </c>
      <c r="B29" s="202">
        <v>0</v>
      </c>
      <c r="C29" s="202">
        <v>0</v>
      </c>
      <c r="D29" s="202">
        <v>22.69</v>
      </c>
      <c r="E29" s="202">
        <v>0</v>
      </c>
      <c r="F29" s="202">
        <v>0</v>
      </c>
      <c r="G29" s="202">
        <v>36.409999999999997</v>
      </c>
      <c r="H29" s="202">
        <v>0</v>
      </c>
      <c r="I29" s="202">
        <v>0</v>
      </c>
      <c r="J29" s="202">
        <v>35.15</v>
      </c>
      <c r="K29" s="202">
        <v>237.33</v>
      </c>
      <c r="L29" s="202">
        <v>7.54</v>
      </c>
      <c r="M29" s="202">
        <v>2.34</v>
      </c>
      <c r="N29" s="202">
        <v>1.94</v>
      </c>
      <c r="O29" s="202">
        <v>2.71</v>
      </c>
      <c r="P29" s="202">
        <v>1.1200000000000001</v>
      </c>
      <c r="Q29" s="202">
        <v>4.18</v>
      </c>
      <c r="R29" s="202">
        <v>0.7</v>
      </c>
      <c r="S29" s="202">
        <v>5.44</v>
      </c>
      <c r="T29" s="202">
        <v>0.05</v>
      </c>
      <c r="U29" s="202">
        <v>1.54</v>
      </c>
      <c r="V29" s="202">
        <v>0.22</v>
      </c>
      <c r="W29" s="202">
        <v>0.72</v>
      </c>
      <c r="X29" s="202">
        <v>2.2999999999999998</v>
      </c>
      <c r="Y29" s="202">
        <v>0</v>
      </c>
      <c r="Z29" s="202">
        <v>4.33</v>
      </c>
      <c r="AA29" s="202">
        <v>1.4</v>
      </c>
      <c r="AB29" s="202">
        <v>0</v>
      </c>
      <c r="AC29" s="202">
        <v>16.61</v>
      </c>
      <c r="AD29" s="202">
        <v>9.2899999999999991</v>
      </c>
      <c r="AE29" s="202">
        <v>0</v>
      </c>
      <c r="AF29" s="202">
        <v>0</v>
      </c>
      <c r="AG29" s="202">
        <v>76.38</v>
      </c>
      <c r="AH29" s="202">
        <v>0</v>
      </c>
      <c r="AI29" s="202">
        <v>8.49</v>
      </c>
      <c r="AJ29" s="202">
        <v>0</v>
      </c>
      <c r="AK29" s="202">
        <v>-35</v>
      </c>
      <c r="AL29" s="202">
        <v>0</v>
      </c>
      <c r="AM29" s="202">
        <v>0</v>
      </c>
      <c r="AN29" s="202">
        <v>0</v>
      </c>
      <c r="AO29" s="202">
        <v>175.28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0.28000000000000003</v>
      </c>
      <c r="AV29" s="202">
        <v>0.2</v>
      </c>
      <c r="AW29" s="202">
        <v>0</v>
      </c>
      <c r="AX29" s="202">
        <v>7.0000000000000007E-2</v>
      </c>
      <c r="AY29" s="202">
        <v>0.17</v>
      </c>
    </row>
    <row r="30" spans="1:51">
      <c r="A30" t="s">
        <v>72</v>
      </c>
      <c r="B30" s="202">
        <v>0</v>
      </c>
      <c r="C30" s="202">
        <v>0</v>
      </c>
      <c r="D30" s="202">
        <v>22.69</v>
      </c>
      <c r="E30" s="202">
        <v>0</v>
      </c>
      <c r="F30" s="202">
        <v>0</v>
      </c>
      <c r="G30" s="202">
        <v>36.409999999999997</v>
      </c>
      <c r="H30" s="202">
        <v>0</v>
      </c>
      <c r="I30" s="202">
        <v>0</v>
      </c>
      <c r="J30" s="202">
        <v>35.15</v>
      </c>
      <c r="K30" s="202">
        <v>237.33</v>
      </c>
      <c r="L30" s="202">
        <v>7.54</v>
      </c>
      <c r="M30" s="202">
        <v>2.34</v>
      </c>
      <c r="N30" s="202">
        <v>1.94</v>
      </c>
      <c r="O30" s="202">
        <v>2.71</v>
      </c>
      <c r="P30" s="202">
        <v>1.1200000000000001</v>
      </c>
      <c r="Q30" s="202">
        <v>4.18</v>
      </c>
      <c r="R30" s="202">
        <v>0.7</v>
      </c>
      <c r="S30" s="202">
        <v>5.44</v>
      </c>
      <c r="T30" s="202">
        <v>0.05</v>
      </c>
      <c r="U30" s="202">
        <v>1.54</v>
      </c>
      <c r="V30" s="202">
        <v>0.22</v>
      </c>
      <c r="W30" s="202">
        <v>0.72</v>
      </c>
      <c r="X30" s="202">
        <v>2.2999999999999998</v>
      </c>
      <c r="Y30" s="202">
        <v>0</v>
      </c>
      <c r="Z30" s="202">
        <v>4.33</v>
      </c>
      <c r="AA30" s="202">
        <v>1.4</v>
      </c>
      <c r="AB30" s="202">
        <v>0</v>
      </c>
      <c r="AC30" s="202">
        <v>16.61</v>
      </c>
      <c r="AD30" s="202">
        <v>9.2899999999999991</v>
      </c>
      <c r="AE30" s="202">
        <v>0</v>
      </c>
      <c r="AF30" s="202">
        <v>0</v>
      </c>
      <c r="AG30" s="202">
        <v>76.38</v>
      </c>
      <c r="AH30" s="202">
        <v>0</v>
      </c>
      <c r="AI30" s="202">
        <v>8.49</v>
      </c>
      <c r="AJ30" s="202">
        <v>0</v>
      </c>
      <c r="AK30" s="202">
        <v>-35</v>
      </c>
      <c r="AL30" s="202">
        <v>0</v>
      </c>
      <c r="AM30" s="202">
        <v>0</v>
      </c>
      <c r="AN30" s="202">
        <v>0</v>
      </c>
      <c r="AO30" s="202">
        <v>175.28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0.28000000000000003</v>
      </c>
      <c r="AV30" s="202">
        <v>0.2</v>
      </c>
      <c r="AW30" s="202">
        <v>0</v>
      </c>
      <c r="AX30" s="202">
        <v>7.0000000000000007E-2</v>
      </c>
      <c r="AY30" s="202">
        <v>0.17</v>
      </c>
    </row>
    <row r="31" spans="1:51">
      <c r="A31" t="s">
        <v>73</v>
      </c>
      <c r="B31" s="202">
        <v>0</v>
      </c>
      <c r="C31" s="202">
        <v>0</v>
      </c>
      <c r="D31" s="202">
        <v>22.69</v>
      </c>
      <c r="E31" s="202">
        <v>0</v>
      </c>
      <c r="F31" s="202">
        <v>0</v>
      </c>
      <c r="G31" s="202">
        <v>36.11</v>
      </c>
      <c r="H31" s="202">
        <v>0</v>
      </c>
      <c r="I31" s="202">
        <v>0</v>
      </c>
      <c r="J31" s="202">
        <v>35.15</v>
      </c>
      <c r="K31" s="202">
        <v>237.33</v>
      </c>
      <c r="L31" s="202">
        <v>3.67</v>
      </c>
      <c r="M31" s="202">
        <v>2.34</v>
      </c>
      <c r="N31" s="202">
        <v>1.94</v>
      </c>
      <c r="O31" s="202">
        <v>2.71</v>
      </c>
      <c r="P31" s="202">
        <v>1.1200000000000001</v>
      </c>
      <c r="Q31" s="202">
        <v>4.18</v>
      </c>
      <c r="R31" s="202">
        <v>9.2100000000000009</v>
      </c>
      <c r="S31" s="202">
        <v>5.44</v>
      </c>
      <c r="T31" s="202">
        <v>0.5</v>
      </c>
      <c r="U31" s="202">
        <v>1.54</v>
      </c>
      <c r="V31" s="202">
        <v>0.22</v>
      </c>
      <c r="W31" s="202">
        <v>0.72</v>
      </c>
      <c r="X31" s="202">
        <v>2.2999999999999998</v>
      </c>
      <c r="Y31" s="202">
        <v>0</v>
      </c>
      <c r="Z31" s="202">
        <v>4.33</v>
      </c>
      <c r="AA31" s="202">
        <v>25.15</v>
      </c>
      <c r="AB31" s="202">
        <v>0</v>
      </c>
      <c r="AC31" s="202">
        <v>16.61</v>
      </c>
      <c r="AD31" s="202">
        <v>9.2899999999999991</v>
      </c>
      <c r="AE31" s="202">
        <v>0</v>
      </c>
      <c r="AF31" s="202">
        <v>0</v>
      </c>
      <c r="AG31" s="202">
        <v>76.38</v>
      </c>
      <c r="AH31" s="202">
        <v>0</v>
      </c>
      <c r="AI31" s="202">
        <v>8.49</v>
      </c>
      <c r="AJ31" s="202">
        <v>0</v>
      </c>
      <c r="AK31" s="202">
        <v>-35</v>
      </c>
      <c r="AL31" s="202">
        <v>0</v>
      </c>
      <c r="AM31" s="202">
        <v>0</v>
      </c>
      <c r="AN31" s="202">
        <v>0</v>
      </c>
      <c r="AO31" s="202">
        <v>175.28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0.28000000000000003</v>
      </c>
      <c r="AV31" s="202">
        <v>0.2</v>
      </c>
      <c r="AW31" s="202">
        <v>0</v>
      </c>
      <c r="AX31" s="202">
        <v>7.0000000000000007E-2</v>
      </c>
      <c r="AY31" s="202">
        <v>0.36</v>
      </c>
    </row>
    <row r="32" spans="1:51">
      <c r="A32" t="s">
        <v>74</v>
      </c>
      <c r="B32" s="202">
        <v>0</v>
      </c>
      <c r="C32" s="202">
        <v>0</v>
      </c>
      <c r="D32" s="202">
        <v>22.69</v>
      </c>
      <c r="E32" s="202">
        <v>0</v>
      </c>
      <c r="F32" s="202">
        <v>0</v>
      </c>
      <c r="G32" s="202">
        <v>36.11</v>
      </c>
      <c r="H32" s="202">
        <v>0</v>
      </c>
      <c r="I32" s="202">
        <v>0</v>
      </c>
      <c r="J32" s="202">
        <v>35.15</v>
      </c>
      <c r="K32" s="202">
        <v>237.33</v>
      </c>
      <c r="L32" s="202">
        <v>7.54</v>
      </c>
      <c r="M32" s="202">
        <v>2.34</v>
      </c>
      <c r="N32" s="202">
        <v>1.94</v>
      </c>
      <c r="O32" s="202">
        <v>2.71</v>
      </c>
      <c r="P32" s="202">
        <v>1.1200000000000001</v>
      </c>
      <c r="Q32" s="202">
        <v>4.18</v>
      </c>
      <c r="R32" s="202">
        <v>9.2100000000000009</v>
      </c>
      <c r="S32" s="202">
        <v>5.44</v>
      </c>
      <c r="T32" s="202">
        <v>0.5</v>
      </c>
      <c r="U32" s="202">
        <v>1.54</v>
      </c>
      <c r="V32" s="202">
        <v>0.22</v>
      </c>
      <c r="W32" s="202">
        <v>0.72</v>
      </c>
      <c r="X32" s="202">
        <v>2.2999999999999998</v>
      </c>
      <c r="Y32" s="202">
        <v>0</v>
      </c>
      <c r="Z32" s="202">
        <v>4.33</v>
      </c>
      <c r="AA32" s="202">
        <v>25.15</v>
      </c>
      <c r="AB32" s="202">
        <v>0</v>
      </c>
      <c r="AC32" s="202">
        <v>16.61</v>
      </c>
      <c r="AD32" s="202">
        <v>9.2899999999999991</v>
      </c>
      <c r="AE32" s="202">
        <v>0</v>
      </c>
      <c r="AF32" s="202">
        <v>0</v>
      </c>
      <c r="AG32" s="202">
        <v>76.38</v>
      </c>
      <c r="AH32" s="202">
        <v>0</v>
      </c>
      <c r="AI32" s="202">
        <v>8.49</v>
      </c>
      <c r="AJ32" s="202">
        <v>0</v>
      </c>
      <c r="AK32" s="202">
        <v>-35</v>
      </c>
      <c r="AL32" s="202">
        <v>0</v>
      </c>
      <c r="AM32" s="202">
        <v>0</v>
      </c>
      <c r="AN32" s="202">
        <v>0</v>
      </c>
      <c r="AO32" s="202">
        <v>175.28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0.28000000000000003</v>
      </c>
      <c r="AV32" s="202">
        <v>0.2</v>
      </c>
      <c r="AW32" s="202">
        <v>0</v>
      </c>
      <c r="AX32" s="202">
        <v>7.0000000000000007E-2</v>
      </c>
      <c r="AY32" s="202">
        <v>0.36</v>
      </c>
    </row>
    <row r="33" spans="1:51">
      <c r="A33" t="s">
        <v>75</v>
      </c>
      <c r="B33" s="202">
        <v>0</v>
      </c>
      <c r="C33" s="202">
        <v>0</v>
      </c>
      <c r="D33" s="202">
        <v>22.69</v>
      </c>
      <c r="E33" s="202">
        <v>0</v>
      </c>
      <c r="F33" s="202">
        <v>0</v>
      </c>
      <c r="G33" s="202">
        <v>36.11</v>
      </c>
      <c r="H33" s="202">
        <v>0</v>
      </c>
      <c r="I33" s="202">
        <v>0</v>
      </c>
      <c r="J33" s="202">
        <v>35.15</v>
      </c>
      <c r="K33" s="202">
        <v>237.33</v>
      </c>
      <c r="L33" s="202">
        <v>7.54</v>
      </c>
      <c r="M33" s="202">
        <v>2.34</v>
      </c>
      <c r="N33" s="202">
        <v>1.94</v>
      </c>
      <c r="O33" s="202">
        <v>2.71</v>
      </c>
      <c r="P33" s="202">
        <v>1.1200000000000001</v>
      </c>
      <c r="Q33" s="202">
        <v>4.18</v>
      </c>
      <c r="R33" s="202">
        <v>9.2100000000000009</v>
      </c>
      <c r="S33" s="202">
        <v>5.44</v>
      </c>
      <c r="T33" s="202">
        <v>0.5</v>
      </c>
      <c r="U33" s="202">
        <v>1.54</v>
      </c>
      <c r="V33" s="202">
        <v>0.31</v>
      </c>
      <c r="W33" s="202">
        <v>9.77</v>
      </c>
      <c r="X33" s="202">
        <v>29.44</v>
      </c>
      <c r="Y33" s="202">
        <v>0</v>
      </c>
      <c r="Z33" s="202">
        <v>57.74</v>
      </c>
      <c r="AA33" s="202">
        <v>25.15</v>
      </c>
      <c r="AB33" s="202">
        <v>0</v>
      </c>
      <c r="AC33" s="202">
        <v>16.61</v>
      </c>
      <c r="AD33" s="202">
        <v>9.2899999999999991</v>
      </c>
      <c r="AE33" s="202">
        <v>0</v>
      </c>
      <c r="AF33" s="202">
        <v>0</v>
      </c>
      <c r="AG33" s="202">
        <v>76.38</v>
      </c>
      <c r="AH33" s="202">
        <v>0</v>
      </c>
      <c r="AI33" s="202">
        <v>8.49</v>
      </c>
      <c r="AJ33" s="202">
        <v>0</v>
      </c>
      <c r="AK33" s="202">
        <v>-35</v>
      </c>
      <c r="AL33" s="202">
        <v>0</v>
      </c>
      <c r="AM33" s="202">
        <v>0</v>
      </c>
      <c r="AN33" s="202">
        <v>0</v>
      </c>
      <c r="AO33" s="202">
        <v>175.28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0.59</v>
      </c>
      <c r="AV33" s="202">
        <v>0.2</v>
      </c>
      <c r="AW33" s="202">
        <v>0</v>
      </c>
      <c r="AX33" s="202">
        <v>7.0000000000000007E-2</v>
      </c>
      <c r="AY33" s="202">
        <v>0.36</v>
      </c>
    </row>
    <row r="34" spans="1:51">
      <c r="A34" t="s">
        <v>76</v>
      </c>
      <c r="B34" s="202">
        <v>0</v>
      </c>
      <c r="C34" s="202">
        <v>0</v>
      </c>
      <c r="D34" s="202">
        <v>22.69</v>
      </c>
      <c r="E34" s="202">
        <v>0</v>
      </c>
      <c r="F34" s="202">
        <v>0</v>
      </c>
      <c r="G34" s="202">
        <v>36.11</v>
      </c>
      <c r="H34" s="202">
        <v>0</v>
      </c>
      <c r="I34" s="202">
        <v>0</v>
      </c>
      <c r="J34" s="202">
        <v>35.15</v>
      </c>
      <c r="K34" s="202">
        <v>237.33</v>
      </c>
      <c r="L34" s="202">
        <v>7.54</v>
      </c>
      <c r="M34" s="202">
        <v>2.34</v>
      </c>
      <c r="N34" s="202">
        <v>1.94</v>
      </c>
      <c r="O34" s="202">
        <v>2.71</v>
      </c>
      <c r="P34" s="202">
        <v>1.1200000000000001</v>
      </c>
      <c r="Q34" s="202">
        <v>4.18</v>
      </c>
      <c r="R34" s="202">
        <v>9.2100000000000009</v>
      </c>
      <c r="S34" s="202">
        <v>5.44</v>
      </c>
      <c r="T34" s="202">
        <v>0.5</v>
      </c>
      <c r="U34" s="202">
        <v>1.54</v>
      </c>
      <c r="V34" s="202">
        <v>0.31</v>
      </c>
      <c r="W34" s="202">
        <v>9.77</v>
      </c>
      <c r="X34" s="202">
        <v>29.44</v>
      </c>
      <c r="Y34" s="202">
        <v>0</v>
      </c>
      <c r="Z34" s="202">
        <v>64.760000000000005</v>
      </c>
      <c r="AA34" s="202">
        <v>25.15</v>
      </c>
      <c r="AB34" s="202">
        <v>0</v>
      </c>
      <c r="AC34" s="202">
        <v>16.61</v>
      </c>
      <c r="AD34" s="202">
        <v>9.73</v>
      </c>
      <c r="AE34" s="202">
        <v>0</v>
      </c>
      <c r="AF34" s="202">
        <v>0</v>
      </c>
      <c r="AG34" s="202">
        <v>76.38</v>
      </c>
      <c r="AH34" s="202">
        <v>0</v>
      </c>
      <c r="AI34" s="202">
        <v>8.49</v>
      </c>
      <c r="AJ34" s="202">
        <v>0</v>
      </c>
      <c r="AK34" s="202">
        <v>-35</v>
      </c>
      <c r="AL34" s="202">
        <v>0</v>
      </c>
      <c r="AM34" s="202">
        <v>0</v>
      </c>
      <c r="AN34" s="202">
        <v>0</v>
      </c>
      <c r="AO34" s="202">
        <v>175.28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0.59</v>
      </c>
      <c r="AV34" s="202">
        <v>0.2</v>
      </c>
      <c r="AW34" s="202">
        <v>0</v>
      </c>
      <c r="AX34" s="202">
        <v>7.0000000000000007E-2</v>
      </c>
      <c r="AY34" s="202">
        <v>0.36</v>
      </c>
    </row>
    <row r="35" spans="1:51">
      <c r="A35" t="s">
        <v>77</v>
      </c>
      <c r="B35" s="202">
        <v>0</v>
      </c>
      <c r="C35" s="202">
        <v>0</v>
      </c>
      <c r="D35" s="202">
        <v>22.4</v>
      </c>
      <c r="E35" s="202">
        <v>0</v>
      </c>
      <c r="F35" s="202">
        <v>0</v>
      </c>
      <c r="G35" s="202">
        <v>36.11</v>
      </c>
      <c r="H35" s="202">
        <v>0</v>
      </c>
      <c r="I35" s="202">
        <v>0</v>
      </c>
      <c r="J35" s="202">
        <v>35.15</v>
      </c>
      <c r="K35" s="202">
        <v>237.33</v>
      </c>
      <c r="L35" s="202">
        <v>7.54</v>
      </c>
      <c r="M35" s="202">
        <v>2.34</v>
      </c>
      <c r="N35" s="202">
        <v>1.94</v>
      </c>
      <c r="O35" s="202">
        <v>2.71</v>
      </c>
      <c r="P35" s="202">
        <v>1.1200000000000001</v>
      </c>
      <c r="Q35" s="202">
        <v>4.18</v>
      </c>
      <c r="R35" s="202">
        <v>9.2100000000000009</v>
      </c>
      <c r="S35" s="202">
        <v>5.44</v>
      </c>
      <c r="T35" s="202">
        <v>0.5</v>
      </c>
      <c r="U35" s="202">
        <v>1.54</v>
      </c>
      <c r="V35" s="202">
        <v>0.31</v>
      </c>
      <c r="W35" s="202">
        <v>9.77</v>
      </c>
      <c r="X35" s="202">
        <v>29.44</v>
      </c>
      <c r="Y35" s="202">
        <v>0</v>
      </c>
      <c r="Z35" s="202">
        <v>64.760000000000005</v>
      </c>
      <c r="AA35" s="202">
        <v>25.15</v>
      </c>
      <c r="AB35" s="202">
        <v>0</v>
      </c>
      <c r="AC35" s="202">
        <v>16.61</v>
      </c>
      <c r="AD35" s="202">
        <v>9.73</v>
      </c>
      <c r="AE35" s="202">
        <v>0</v>
      </c>
      <c r="AF35" s="202">
        <v>0</v>
      </c>
      <c r="AG35" s="202">
        <v>76.38</v>
      </c>
      <c r="AH35" s="202">
        <v>0</v>
      </c>
      <c r="AI35" s="202">
        <v>8.49</v>
      </c>
      <c r="AJ35" s="202">
        <v>0</v>
      </c>
      <c r="AK35" s="202">
        <v>-35</v>
      </c>
      <c r="AL35" s="202">
        <v>0</v>
      </c>
      <c r="AM35" s="202">
        <v>0</v>
      </c>
      <c r="AN35" s="202">
        <v>0</v>
      </c>
      <c r="AO35" s="202">
        <v>175.28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0.59</v>
      </c>
      <c r="AV35" s="202">
        <v>0.2</v>
      </c>
      <c r="AW35" s="202">
        <v>0</v>
      </c>
      <c r="AX35" s="202">
        <v>7.0000000000000007E-2</v>
      </c>
      <c r="AY35" s="202">
        <v>0.36</v>
      </c>
    </row>
    <row r="36" spans="1:51">
      <c r="A36" t="s">
        <v>78</v>
      </c>
      <c r="B36" s="202">
        <v>0</v>
      </c>
      <c r="C36" s="202">
        <v>0</v>
      </c>
      <c r="D36" s="202">
        <v>22.4</v>
      </c>
      <c r="E36" s="202">
        <v>0</v>
      </c>
      <c r="F36" s="202">
        <v>0</v>
      </c>
      <c r="G36" s="202">
        <v>36.11</v>
      </c>
      <c r="H36" s="202">
        <v>0</v>
      </c>
      <c r="I36" s="202">
        <v>0</v>
      </c>
      <c r="J36" s="202">
        <v>35.15</v>
      </c>
      <c r="K36" s="202">
        <v>237.33</v>
      </c>
      <c r="L36" s="202">
        <v>7.54</v>
      </c>
      <c r="M36" s="202">
        <v>2.34</v>
      </c>
      <c r="N36" s="202">
        <v>1.94</v>
      </c>
      <c r="O36" s="202">
        <v>2.71</v>
      </c>
      <c r="P36" s="202">
        <v>1.1200000000000001</v>
      </c>
      <c r="Q36" s="202">
        <v>4.18</v>
      </c>
      <c r="R36" s="202">
        <v>9.2100000000000009</v>
      </c>
      <c r="S36" s="202">
        <v>5.44</v>
      </c>
      <c r="T36" s="202">
        <v>0.5</v>
      </c>
      <c r="U36" s="202">
        <v>1.54</v>
      </c>
      <c r="V36" s="202">
        <v>0.31</v>
      </c>
      <c r="W36" s="202">
        <v>9.77</v>
      </c>
      <c r="X36" s="202">
        <v>29.44</v>
      </c>
      <c r="Y36" s="202">
        <v>0</v>
      </c>
      <c r="Z36" s="202">
        <v>64.760000000000005</v>
      </c>
      <c r="AA36" s="202">
        <v>25.15</v>
      </c>
      <c r="AB36" s="202">
        <v>0</v>
      </c>
      <c r="AC36" s="202">
        <v>16.61</v>
      </c>
      <c r="AD36" s="202">
        <v>9.73</v>
      </c>
      <c r="AE36" s="202">
        <v>0</v>
      </c>
      <c r="AF36" s="202">
        <v>0</v>
      </c>
      <c r="AG36" s="202">
        <v>76.38</v>
      </c>
      <c r="AH36" s="202">
        <v>0</v>
      </c>
      <c r="AI36" s="202">
        <v>8.49</v>
      </c>
      <c r="AJ36" s="202">
        <v>0</v>
      </c>
      <c r="AK36" s="202">
        <v>-35</v>
      </c>
      <c r="AL36" s="202">
        <v>0</v>
      </c>
      <c r="AM36" s="202">
        <v>0</v>
      </c>
      <c r="AN36" s="202">
        <v>0</v>
      </c>
      <c r="AO36" s="202">
        <v>175.28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0.59</v>
      </c>
      <c r="AV36" s="202">
        <v>0.2</v>
      </c>
      <c r="AW36" s="202">
        <v>0</v>
      </c>
      <c r="AX36" s="202">
        <v>7.0000000000000007E-2</v>
      </c>
      <c r="AY36" s="202">
        <v>0.36</v>
      </c>
    </row>
    <row r="37" spans="1:51">
      <c r="A37" t="s">
        <v>79</v>
      </c>
      <c r="B37" s="202">
        <v>0</v>
      </c>
      <c r="C37" s="202">
        <v>0</v>
      </c>
      <c r="D37" s="202">
        <v>22.4</v>
      </c>
      <c r="E37" s="202">
        <v>0</v>
      </c>
      <c r="F37" s="202">
        <v>0</v>
      </c>
      <c r="G37" s="202">
        <v>36.11</v>
      </c>
      <c r="H37" s="202">
        <v>0</v>
      </c>
      <c r="I37" s="202">
        <v>0</v>
      </c>
      <c r="J37" s="202">
        <v>35.15</v>
      </c>
      <c r="K37" s="202">
        <v>237.33</v>
      </c>
      <c r="L37" s="202">
        <v>7.54</v>
      </c>
      <c r="M37" s="202">
        <v>30.49</v>
      </c>
      <c r="N37" s="202">
        <v>24.93</v>
      </c>
      <c r="O37" s="202">
        <v>35.17</v>
      </c>
      <c r="P37" s="202">
        <v>14.22</v>
      </c>
      <c r="Q37" s="202">
        <v>4.18</v>
      </c>
      <c r="R37" s="202">
        <v>9.2100000000000009</v>
      </c>
      <c r="S37" s="202">
        <v>5.44</v>
      </c>
      <c r="T37" s="202">
        <v>0.5</v>
      </c>
      <c r="U37" s="202">
        <v>1.54</v>
      </c>
      <c r="V37" s="202">
        <v>0.31</v>
      </c>
      <c r="W37" s="202">
        <v>9.77</v>
      </c>
      <c r="X37" s="202">
        <v>29.44</v>
      </c>
      <c r="Y37" s="202">
        <v>0</v>
      </c>
      <c r="Z37" s="202">
        <v>64.760000000000005</v>
      </c>
      <c r="AA37" s="202">
        <v>25.15</v>
      </c>
      <c r="AB37" s="202">
        <v>0</v>
      </c>
      <c r="AC37" s="202">
        <v>16.61</v>
      </c>
      <c r="AD37" s="202">
        <v>9.73</v>
      </c>
      <c r="AE37" s="202">
        <v>0</v>
      </c>
      <c r="AF37" s="202">
        <v>0</v>
      </c>
      <c r="AG37" s="202">
        <v>76.38</v>
      </c>
      <c r="AH37" s="202">
        <v>0</v>
      </c>
      <c r="AI37" s="202">
        <v>8.49</v>
      </c>
      <c r="AJ37" s="202">
        <v>0</v>
      </c>
      <c r="AK37" s="202">
        <v>-35</v>
      </c>
      <c r="AL37" s="202">
        <v>0</v>
      </c>
      <c r="AM37" s="202">
        <v>0</v>
      </c>
      <c r="AN37" s="202">
        <v>0</v>
      </c>
      <c r="AO37" s="202">
        <v>175.28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0.59</v>
      </c>
      <c r="AV37" s="202">
        <v>0.2</v>
      </c>
      <c r="AW37" s="202">
        <v>0</v>
      </c>
      <c r="AX37" s="202">
        <v>7.0000000000000007E-2</v>
      </c>
      <c r="AY37" s="202">
        <v>0.36</v>
      </c>
    </row>
    <row r="38" spans="1:51">
      <c r="A38" t="s">
        <v>80</v>
      </c>
      <c r="B38" s="202">
        <v>0</v>
      </c>
      <c r="C38" s="202">
        <v>0</v>
      </c>
      <c r="D38" s="202">
        <v>22.4</v>
      </c>
      <c r="E38" s="202">
        <v>0</v>
      </c>
      <c r="F38" s="202">
        <v>0</v>
      </c>
      <c r="G38" s="202">
        <v>36.11</v>
      </c>
      <c r="H38" s="202">
        <v>0</v>
      </c>
      <c r="I38" s="202">
        <v>0</v>
      </c>
      <c r="J38" s="202">
        <v>35.15</v>
      </c>
      <c r="K38" s="202">
        <v>237.33</v>
      </c>
      <c r="L38" s="202">
        <v>7.54</v>
      </c>
      <c r="M38" s="202">
        <v>30.49</v>
      </c>
      <c r="N38" s="202">
        <v>24.93</v>
      </c>
      <c r="O38" s="202">
        <v>35.17</v>
      </c>
      <c r="P38" s="202">
        <v>14.22</v>
      </c>
      <c r="Q38" s="202">
        <v>4.18</v>
      </c>
      <c r="R38" s="202">
        <v>9.2100000000000009</v>
      </c>
      <c r="S38" s="202">
        <v>5.44</v>
      </c>
      <c r="T38" s="202">
        <v>0.5</v>
      </c>
      <c r="U38" s="202">
        <v>1.54</v>
      </c>
      <c r="V38" s="202">
        <v>0.31</v>
      </c>
      <c r="W38" s="202">
        <v>9.77</v>
      </c>
      <c r="X38" s="202">
        <v>29.44</v>
      </c>
      <c r="Y38" s="202">
        <v>0</v>
      </c>
      <c r="Z38" s="202">
        <v>64.760000000000005</v>
      </c>
      <c r="AA38" s="202">
        <v>25.15</v>
      </c>
      <c r="AB38" s="202">
        <v>0</v>
      </c>
      <c r="AC38" s="202">
        <v>16.61</v>
      </c>
      <c r="AD38" s="202">
        <v>9.73</v>
      </c>
      <c r="AE38" s="202">
        <v>0</v>
      </c>
      <c r="AF38" s="202">
        <v>0</v>
      </c>
      <c r="AG38" s="202">
        <v>76.38</v>
      </c>
      <c r="AH38" s="202">
        <v>0</v>
      </c>
      <c r="AI38" s="202">
        <v>8.49</v>
      </c>
      <c r="AJ38" s="202">
        <v>0</v>
      </c>
      <c r="AK38" s="202">
        <v>-35</v>
      </c>
      <c r="AL38" s="202">
        <v>0</v>
      </c>
      <c r="AM38" s="202">
        <v>0</v>
      </c>
      <c r="AN38" s="202">
        <v>0</v>
      </c>
      <c r="AO38" s="202">
        <v>175.28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0.59</v>
      </c>
      <c r="AV38" s="202">
        <v>0.2</v>
      </c>
      <c r="AW38" s="202">
        <v>0</v>
      </c>
      <c r="AX38" s="202">
        <v>0.04</v>
      </c>
      <c r="AY38" s="202">
        <v>0.36</v>
      </c>
    </row>
    <row r="39" spans="1:51">
      <c r="A39" t="s">
        <v>81</v>
      </c>
      <c r="B39" s="202">
        <v>0</v>
      </c>
      <c r="C39" s="202">
        <v>0</v>
      </c>
      <c r="D39" s="202">
        <v>22.4</v>
      </c>
      <c r="E39" s="202">
        <v>0</v>
      </c>
      <c r="F39" s="202">
        <v>0</v>
      </c>
      <c r="G39" s="202">
        <v>36.11</v>
      </c>
      <c r="H39" s="202">
        <v>0</v>
      </c>
      <c r="I39" s="202">
        <v>0</v>
      </c>
      <c r="J39" s="202">
        <v>35.15</v>
      </c>
      <c r="K39" s="202">
        <v>237.33</v>
      </c>
      <c r="L39" s="202">
        <v>7.54</v>
      </c>
      <c r="M39" s="202">
        <v>30.49</v>
      </c>
      <c r="N39" s="202">
        <v>24.93</v>
      </c>
      <c r="O39" s="202">
        <v>35.17</v>
      </c>
      <c r="P39" s="202">
        <v>14.22</v>
      </c>
      <c r="Q39" s="202">
        <v>4.18</v>
      </c>
      <c r="R39" s="202">
        <v>9.2100000000000009</v>
      </c>
      <c r="S39" s="202">
        <v>5.44</v>
      </c>
      <c r="T39" s="202">
        <v>0.5</v>
      </c>
      <c r="U39" s="202">
        <v>1.54</v>
      </c>
      <c r="V39" s="202">
        <v>0.31</v>
      </c>
      <c r="W39" s="202">
        <v>9.77</v>
      </c>
      <c r="X39" s="202">
        <v>29.44</v>
      </c>
      <c r="Y39" s="202">
        <v>0</v>
      </c>
      <c r="Z39" s="202">
        <v>64.760000000000005</v>
      </c>
      <c r="AA39" s="202">
        <v>25.15</v>
      </c>
      <c r="AB39" s="202">
        <v>0</v>
      </c>
      <c r="AC39" s="202">
        <v>16.61</v>
      </c>
      <c r="AD39" s="202">
        <v>9.73</v>
      </c>
      <c r="AE39" s="202">
        <v>0</v>
      </c>
      <c r="AF39" s="202">
        <v>0</v>
      </c>
      <c r="AG39" s="202">
        <v>76.38</v>
      </c>
      <c r="AH39" s="202">
        <v>0</v>
      </c>
      <c r="AI39" s="202">
        <v>8.49</v>
      </c>
      <c r="AJ39" s="202">
        <v>0</v>
      </c>
      <c r="AK39" s="202">
        <v>-35</v>
      </c>
      <c r="AL39" s="202">
        <v>0</v>
      </c>
      <c r="AM39" s="202">
        <v>0</v>
      </c>
      <c r="AN39" s="202">
        <v>0</v>
      </c>
      <c r="AO39" s="202">
        <v>169.05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0.59</v>
      </c>
      <c r="AV39" s="202">
        <v>0.2</v>
      </c>
      <c r="AW39" s="202">
        <v>0</v>
      </c>
      <c r="AX39" s="202">
        <v>0</v>
      </c>
      <c r="AY39" s="202">
        <v>0.36</v>
      </c>
    </row>
    <row r="40" spans="1:51">
      <c r="A40" t="s">
        <v>82</v>
      </c>
      <c r="B40" s="202">
        <v>0</v>
      </c>
      <c r="C40" s="202">
        <v>0</v>
      </c>
      <c r="D40" s="202">
        <v>22.4</v>
      </c>
      <c r="E40" s="202">
        <v>0</v>
      </c>
      <c r="F40" s="202">
        <v>0</v>
      </c>
      <c r="G40" s="202">
        <v>36.11</v>
      </c>
      <c r="H40" s="202">
        <v>0</v>
      </c>
      <c r="I40" s="202">
        <v>0</v>
      </c>
      <c r="J40" s="202">
        <v>35.15</v>
      </c>
      <c r="K40" s="202">
        <v>237.33</v>
      </c>
      <c r="L40" s="202">
        <v>7.54</v>
      </c>
      <c r="M40" s="202">
        <v>30.49</v>
      </c>
      <c r="N40" s="202">
        <v>24.93</v>
      </c>
      <c r="O40" s="202">
        <v>35.17</v>
      </c>
      <c r="P40" s="202">
        <v>14.22</v>
      </c>
      <c r="Q40" s="202">
        <v>4.18</v>
      </c>
      <c r="R40" s="202">
        <v>9.2100000000000009</v>
      </c>
      <c r="S40" s="202">
        <v>5.44</v>
      </c>
      <c r="T40" s="202">
        <v>0.5</v>
      </c>
      <c r="U40" s="202">
        <v>1.54</v>
      </c>
      <c r="V40" s="202">
        <v>0.31</v>
      </c>
      <c r="W40" s="202">
        <v>9.77</v>
      </c>
      <c r="X40" s="202">
        <v>29.44</v>
      </c>
      <c r="Y40" s="202">
        <v>0</v>
      </c>
      <c r="Z40" s="202">
        <v>64.760000000000005</v>
      </c>
      <c r="AA40" s="202">
        <v>25.15</v>
      </c>
      <c r="AB40" s="202">
        <v>0</v>
      </c>
      <c r="AC40" s="202">
        <v>16.61</v>
      </c>
      <c r="AD40" s="202">
        <v>9.73</v>
      </c>
      <c r="AE40" s="202">
        <v>0</v>
      </c>
      <c r="AF40" s="202">
        <v>0</v>
      </c>
      <c r="AG40" s="202">
        <v>76.38</v>
      </c>
      <c r="AH40" s="202">
        <v>0</v>
      </c>
      <c r="AI40" s="202">
        <v>8.49</v>
      </c>
      <c r="AJ40" s="202">
        <v>0</v>
      </c>
      <c r="AK40" s="202">
        <v>-35</v>
      </c>
      <c r="AL40" s="202">
        <v>0</v>
      </c>
      <c r="AM40" s="202">
        <v>0</v>
      </c>
      <c r="AN40" s="202">
        <v>0</v>
      </c>
      <c r="AO40" s="202">
        <v>169.05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0.59</v>
      </c>
      <c r="AV40" s="202">
        <v>0.2</v>
      </c>
      <c r="AW40" s="202">
        <v>0</v>
      </c>
      <c r="AX40" s="202">
        <v>0</v>
      </c>
      <c r="AY40" s="202">
        <v>0.36</v>
      </c>
    </row>
    <row r="41" spans="1:51">
      <c r="A41" t="s">
        <v>83</v>
      </c>
      <c r="B41" s="202">
        <v>0</v>
      </c>
      <c r="C41" s="202">
        <v>0</v>
      </c>
      <c r="D41" s="202">
        <v>22.4</v>
      </c>
      <c r="E41" s="202">
        <v>0</v>
      </c>
      <c r="F41" s="202">
        <v>0</v>
      </c>
      <c r="G41" s="202">
        <v>36.11</v>
      </c>
      <c r="H41" s="202">
        <v>0</v>
      </c>
      <c r="I41" s="202">
        <v>0</v>
      </c>
      <c r="J41" s="202">
        <v>35.15</v>
      </c>
      <c r="K41" s="202">
        <v>237.33</v>
      </c>
      <c r="L41" s="202">
        <v>7.54</v>
      </c>
      <c r="M41" s="202">
        <v>30.49</v>
      </c>
      <c r="N41" s="202">
        <v>24.93</v>
      </c>
      <c r="O41" s="202">
        <v>35.17</v>
      </c>
      <c r="P41" s="202">
        <v>14.22</v>
      </c>
      <c r="Q41" s="202">
        <v>4.18</v>
      </c>
      <c r="R41" s="202">
        <v>9.2100000000000009</v>
      </c>
      <c r="S41" s="202">
        <v>5.44</v>
      </c>
      <c r="T41" s="202">
        <v>0.5</v>
      </c>
      <c r="U41" s="202">
        <v>1.54</v>
      </c>
      <c r="V41" s="202">
        <v>0.31</v>
      </c>
      <c r="W41" s="202">
        <v>9.77</v>
      </c>
      <c r="X41" s="202">
        <v>29.44</v>
      </c>
      <c r="Y41" s="202">
        <v>0</v>
      </c>
      <c r="Z41" s="202">
        <v>64.760000000000005</v>
      </c>
      <c r="AA41" s="202">
        <v>25.15</v>
      </c>
      <c r="AB41" s="202">
        <v>0</v>
      </c>
      <c r="AC41" s="202">
        <v>16.61</v>
      </c>
      <c r="AD41" s="202">
        <v>9.73</v>
      </c>
      <c r="AE41" s="202">
        <v>0</v>
      </c>
      <c r="AF41" s="202">
        <v>0</v>
      </c>
      <c r="AG41" s="202">
        <v>76.38</v>
      </c>
      <c r="AH41" s="202">
        <v>0</v>
      </c>
      <c r="AI41" s="202">
        <v>8.49</v>
      </c>
      <c r="AJ41" s="202">
        <v>0</v>
      </c>
      <c r="AK41" s="202">
        <v>-35</v>
      </c>
      <c r="AL41" s="202">
        <v>0</v>
      </c>
      <c r="AM41" s="202">
        <v>0</v>
      </c>
      <c r="AN41" s="202">
        <v>0</v>
      </c>
      <c r="AO41" s="202">
        <v>169.05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0.59</v>
      </c>
      <c r="AV41" s="202">
        <v>0.2</v>
      </c>
      <c r="AW41" s="202">
        <v>0</v>
      </c>
      <c r="AX41" s="202">
        <v>0</v>
      </c>
      <c r="AY41" s="202">
        <v>0.36</v>
      </c>
    </row>
    <row r="42" spans="1:51">
      <c r="A42" t="s">
        <v>84</v>
      </c>
      <c r="B42" s="202">
        <v>0</v>
      </c>
      <c r="C42" s="202">
        <v>0</v>
      </c>
      <c r="D42" s="202">
        <v>22.4</v>
      </c>
      <c r="E42" s="202">
        <v>0</v>
      </c>
      <c r="F42" s="202">
        <v>0</v>
      </c>
      <c r="G42" s="202">
        <v>36.11</v>
      </c>
      <c r="H42" s="202">
        <v>0</v>
      </c>
      <c r="I42" s="202">
        <v>0</v>
      </c>
      <c r="J42" s="202">
        <v>35.15</v>
      </c>
      <c r="K42" s="202">
        <v>237.33</v>
      </c>
      <c r="L42" s="202">
        <v>7.54</v>
      </c>
      <c r="M42" s="202">
        <v>30.49</v>
      </c>
      <c r="N42" s="202">
        <v>24.93</v>
      </c>
      <c r="O42" s="202">
        <v>35.17</v>
      </c>
      <c r="P42" s="202">
        <v>14.22</v>
      </c>
      <c r="Q42" s="202">
        <v>4.18</v>
      </c>
      <c r="R42" s="202">
        <v>9.2100000000000009</v>
      </c>
      <c r="S42" s="202">
        <v>5.44</v>
      </c>
      <c r="T42" s="202">
        <v>0.5</v>
      </c>
      <c r="U42" s="202">
        <v>1.54</v>
      </c>
      <c r="V42" s="202">
        <v>0.31</v>
      </c>
      <c r="W42" s="202">
        <v>9.77</v>
      </c>
      <c r="X42" s="202">
        <v>29.44</v>
      </c>
      <c r="Y42" s="202">
        <v>0</v>
      </c>
      <c r="Z42" s="202">
        <v>64.760000000000005</v>
      </c>
      <c r="AA42" s="202">
        <v>25.15</v>
      </c>
      <c r="AB42" s="202">
        <v>0</v>
      </c>
      <c r="AC42" s="202">
        <v>16.61</v>
      </c>
      <c r="AD42" s="202">
        <v>10.17</v>
      </c>
      <c r="AE42" s="202">
        <v>0</v>
      </c>
      <c r="AF42" s="202">
        <v>0</v>
      </c>
      <c r="AG42" s="202">
        <v>76.38</v>
      </c>
      <c r="AH42" s="202">
        <v>0</v>
      </c>
      <c r="AI42" s="202">
        <v>8.49</v>
      </c>
      <c r="AJ42" s="202">
        <v>0</v>
      </c>
      <c r="AK42" s="202">
        <v>-35</v>
      </c>
      <c r="AL42" s="202">
        <v>0</v>
      </c>
      <c r="AM42" s="202">
        <v>0</v>
      </c>
      <c r="AN42" s="202">
        <v>0</v>
      </c>
      <c r="AO42" s="202">
        <v>169.05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0.59</v>
      </c>
      <c r="AV42" s="202">
        <v>0.2</v>
      </c>
      <c r="AW42" s="202">
        <v>0</v>
      </c>
      <c r="AX42" s="202">
        <v>0</v>
      </c>
      <c r="AY42" s="202">
        <v>0.36</v>
      </c>
    </row>
    <row r="43" spans="1:51">
      <c r="A43" t="s">
        <v>85</v>
      </c>
      <c r="B43" s="202">
        <v>0</v>
      </c>
      <c r="C43" s="202">
        <v>0</v>
      </c>
      <c r="D43" s="202">
        <v>22.4</v>
      </c>
      <c r="E43" s="202">
        <v>0</v>
      </c>
      <c r="F43" s="202">
        <v>0</v>
      </c>
      <c r="G43" s="202">
        <v>36.11</v>
      </c>
      <c r="H43" s="202">
        <v>0</v>
      </c>
      <c r="I43" s="202">
        <v>0</v>
      </c>
      <c r="J43" s="202">
        <v>34.54</v>
      </c>
      <c r="K43" s="202">
        <v>237.33</v>
      </c>
      <c r="L43" s="202">
        <v>7.54</v>
      </c>
      <c r="M43" s="202">
        <v>30.49</v>
      </c>
      <c r="N43" s="202">
        <v>24.93</v>
      </c>
      <c r="O43" s="202">
        <v>35.17</v>
      </c>
      <c r="P43" s="202">
        <v>14.22</v>
      </c>
      <c r="Q43" s="202">
        <v>4.18</v>
      </c>
      <c r="R43" s="202">
        <v>9.2100000000000009</v>
      </c>
      <c r="S43" s="202">
        <v>5.44</v>
      </c>
      <c r="T43" s="202">
        <v>0.5</v>
      </c>
      <c r="U43" s="202">
        <v>1.54</v>
      </c>
      <c r="V43" s="202">
        <v>0.31</v>
      </c>
      <c r="W43" s="202">
        <v>9.77</v>
      </c>
      <c r="X43" s="202">
        <v>29.44</v>
      </c>
      <c r="Y43" s="202">
        <v>0</v>
      </c>
      <c r="Z43" s="202">
        <v>64.760000000000005</v>
      </c>
      <c r="AA43" s="202">
        <v>25.15</v>
      </c>
      <c r="AB43" s="202">
        <v>0</v>
      </c>
      <c r="AC43" s="202">
        <v>16.61</v>
      </c>
      <c r="AD43" s="202">
        <v>10.17</v>
      </c>
      <c r="AE43" s="202">
        <v>0</v>
      </c>
      <c r="AF43" s="202">
        <v>0</v>
      </c>
      <c r="AG43" s="202">
        <v>76.38</v>
      </c>
      <c r="AH43" s="202">
        <v>0</v>
      </c>
      <c r="AI43" s="202">
        <v>8.49</v>
      </c>
      <c r="AJ43" s="202">
        <v>0</v>
      </c>
      <c r="AK43" s="202">
        <v>-35</v>
      </c>
      <c r="AL43" s="202">
        <v>0</v>
      </c>
      <c r="AM43" s="202">
        <v>0</v>
      </c>
      <c r="AN43" s="202">
        <v>0</v>
      </c>
      <c r="AO43" s="202">
        <v>169.05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0.59</v>
      </c>
      <c r="AV43" s="202">
        <v>0.2</v>
      </c>
      <c r="AW43" s="202">
        <v>0</v>
      </c>
      <c r="AX43" s="202">
        <v>0</v>
      </c>
      <c r="AY43" s="202">
        <v>0.36</v>
      </c>
    </row>
    <row r="44" spans="1:51">
      <c r="A44" t="s">
        <v>86</v>
      </c>
      <c r="B44" s="202">
        <v>0</v>
      </c>
      <c r="C44" s="202">
        <v>0</v>
      </c>
      <c r="D44" s="202">
        <v>22.4</v>
      </c>
      <c r="E44" s="202">
        <v>0</v>
      </c>
      <c r="F44" s="202">
        <v>0</v>
      </c>
      <c r="G44" s="202">
        <v>36.11</v>
      </c>
      <c r="H44" s="202">
        <v>0</v>
      </c>
      <c r="I44" s="202">
        <v>0</v>
      </c>
      <c r="J44" s="202">
        <v>34.54</v>
      </c>
      <c r="K44" s="202">
        <v>237.33</v>
      </c>
      <c r="L44" s="202">
        <v>7.54</v>
      </c>
      <c r="M44" s="202">
        <v>30.49</v>
      </c>
      <c r="N44" s="202">
        <v>24.93</v>
      </c>
      <c r="O44" s="202">
        <v>35.17</v>
      </c>
      <c r="P44" s="202">
        <v>14.22</v>
      </c>
      <c r="Q44" s="202">
        <v>4.18</v>
      </c>
      <c r="R44" s="202">
        <v>9.2100000000000009</v>
      </c>
      <c r="S44" s="202">
        <v>5.44</v>
      </c>
      <c r="T44" s="202">
        <v>0.5</v>
      </c>
      <c r="U44" s="202">
        <v>1.54</v>
      </c>
      <c r="V44" s="202">
        <v>0.31</v>
      </c>
      <c r="W44" s="202">
        <v>9.77</v>
      </c>
      <c r="X44" s="202">
        <v>29.44</v>
      </c>
      <c r="Y44" s="202">
        <v>0</v>
      </c>
      <c r="Z44" s="202">
        <v>64.760000000000005</v>
      </c>
      <c r="AA44" s="202">
        <v>25.15</v>
      </c>
      <c r="AB44" s="202">
        <v>0</v>
      </c>
      <c r="AC44" s="202">
        <v>16.61</v>
      </c>
      <c r="AD44" s="202">
        <v>10.61</v>
      </c>
      <c r="AE44" s="202">
        <v>0</v>
      </c>
      <c r="AF44" s="202">
        <v>0</v>
      </c>
      <c r="AG44" s="202">
        <v>76.38</v>
      </c>
      <c r="AH44" s="202">
        <v>0</v>
      </c>
      <c r="AI44" s="202">
        <v>8.49</v>
      </c>
      <c r="AJ44" s="202">
        <v>0</v>
      </c>
      <c r="AK44" s="202">
        <v>-35</v>
      </c>
      <c r="AL44" s="202">
        <v>0</v>
      </c>
      <c r="AM44" s="202">
        <v>0</v>
      </c>
      <c r="AN44" s="202">
        <v>0</v>
      </c>
      <c r="AO44" s="202">
        <v>169.05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0.59</v>
      </c>
      <c r="AV44" s="202">
        <v>0.2</v>
      </c>
      <c r="AW44" s="202">
        <v>0</v>
      </c>
      <c r="AX44" s="202">
        <v>0</v>
      </c>
      <c r="AY44" s="202">
        <v>0.36</v>
      </c>
    </row>
    <row r="45" spans="1:51">
      <c r="A45" t="s">
        <v>87</v>
      </c>
      <c r="B45" s="202">
        <v>0</v>
      </c>
      <c r="C45" s="202">
        <v>0</v>
      </c>
      <c r="D45" s="202">
        <v>22.4</v>
      </c>
      <c r="E45" s="202">
        <v>0</v>
      </c>
      <c r="F45" s="202">
        <v>0</v>
      </c>
      <c r="G45" s="202">
        <v>36.11</v>
      </c>
      <c r="H45" s="202">
        <v>0</v>
      </c>
      <c r="I45" s="202">
        <v>0</v>
      </c>
      <c r="J45" s="202">
        <v>34.54</v>
      </c>
      <c r="K45" s="202">
        <v>237.33</v>
      </c>
      <c r="L45" s="202">
        <v>7.54</v>
      </c>
      <c r="M45" s="202">
        <v>30.49</v>
      </c>
      <c r="N45" s="202">
        <v>24.93</v>
      </c>
      <c r="O45" s="202">
        <v>35.17</v>
      </c>
      <c r="P45" s="202">
        <v>14.22</v>
      </c>
      <c r="Q45" s="202">
        <v>4.18</v>
      </c>
      <c r="R45" s="202">
        <v>9.2100000000000009</v>
      </c>
      <c r="S45" s="202">
        <v>5.44</v>
      </c>
      <c r="T45" s="202">
        <v>0.5</v>
      </c>
      <c r="U45" s="202">
        <v>1.54</v>
      </c>
      <c r="V45" s="202">
        <v>0.31</v>
      </c>
      <c r="W45" s="202">
        <v>9.77</v>
      </c>
      <c r="X45" s="202">
        <v>29.44</v>
      </c>
      <c r="Y45" s="202">
        <v>0</v>
      </c>
      <c r="Z45" s="202">
        <v>64.760000000000005</v>
      </c>
      <c r="AA45" s="202">
        <v>25.15</v>
      </c>
      <c r="AB45" s="202">
        <v>0</v>
      </c>
      <c r="AC45" s="202">
        <v>16.61</v>
      </c>
      <c r="AD45" s="202">
        <v>10.61</v>
      </c>
      <c r="AE45" s="202">
        <v>0</v>
      </c>
      <c r="AF45" s="202">
        <v>0</v>
      </c>
      <c r="AG45" s="202">
        <v>76.38</v>
      </c>
      <c r="AH45" s="202">
        <v>0</v>
      </c>
      <c r="AI45" s="202">
        <v>8.49</v>
      </c>
      <c r="AJ45" s="202">
        <v>0</v>
      </c>
      <c r="AK45" s="202">
        <v>-35</v>
      </c>
      <c r="AL45" s="202">
        <v>0</v>
      </c>
      <c r="AM45" s="202">
        <v>0</v>
      </c>
      <c r="AN45" s="202">
        <v>0</v>
      </c>
      <c r="AO45" s="202">
        <v>169.05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0.59</v>
      </c>
      <c r="AV45" s="202">
        <v>0.2</v>
      </c>
      <c r="AW45" s="202">
        <v>0</v>
      </c>
      <c r="AX45" s="202">
        <v>0</v>
      </c>
      <c r="AY45" s="202">
        <v>0.36</v>
      </c>
    </row>
    <row r="46" spans="1:51">
      <c r="A46" t="s">
        <v>88</v>
      </c>
      <c r="B46" s="202">
        <v>0</v>
      </c>
      <c r="C46" s="202">
        <v>0</v>
      </c>
      <c r="D46" s="202">
        <v>22.4</v>
      </c>
      <c r="E46" s="202">
        <v>0</v>
      </c>
      <c r="F46" s="202">
        <v>0</v>
      </c>
      <c r="G46" s="202">
        <v>36.11</v>
      </c>
      <c r="H46" s="202">
        <v>0</v>
      </c>
      <c r="I46" s="202">
        <v>0</v>
      </c>
      <c r="J46" s="202">
        <v>34.54</v>
      </c>
      <c r="K46" s="202">
        <v>237.33</v>
      </c>
      <c r="L46" s="202">
        <v>7.54</v>
      </c>
      <c r="M46" s="202">
        <v>30.49</v>
      </c>
      <c r="N46" s="202">
        <v>24.93</v>
      </c>
      <c r="O46" s="202">
        <v>35.17</v>
      </c>
      <c r="P46" s="202">
        <v>14.22</v>
      </c>
      <c r="Q46" s="202">
        <v>4.18</v>
      </c>
      <c r="R46" s="202">
        <v>9.2100000000000009</v>
      </c>
      <c r="S46" s="202">
        <v>5.44</v>
      </c>
      <c r="T46" s="202">
        <v>0.5</v>
      </c>
      <c r="U46" s="202">
        <v>1.54</v>
      </c>
      <c r="V46" s="202">
        <v>0.31</v>
      </c>
      <c r="W46" s="202">
        <v>9.77</v>
      </c>
      <c r="X46" s="202">
        <v>29.44</v>
      </c>
      <c r="Y46" s="202">
        <v>0</v>
      </c>
      <c r="Z46" s="202">
        <v>64.760000000000005</v>
      </c>
      <c r="AA46" s="202">
        <v>25.15</v>
      </c>
      <c r="AB46" s="202">
        <v>0</v>
      </c>
      <c r="AC46" s="202">
        <v>16.61</v>
      </c>
      <c r="AD46" s="202">
        <v>10.61</v>
      </c>
      <c r="AE46" s="202">
        <v>0</v>
      </c>
      <c r="AF46" s="202">
        <v>0</v>
      </c>
      <c r="AG46" s="202">
        <v>76.38</v>
      </c>
      <c r="AH46" s="202">
        <v>0</v>
      </c>
      <c r="AI46" s="202">
        <v>8.49</v>
      </c>
      <c r="AJ46" s="202">
        <v>0</v>
      </c>
      <c r="AK46" s="202">
        <v>-35</v>
      </c>
      <c r="AL46" s="202">
        <v>0</v>
      </c>
      <c r="AM46" s="202">
        <v>0</v>
      </c>
      <c r="AN46" s="202">
        <v>0</v>
      </c>
      <c r="AO46" s="202">
        <v>169.05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0.59</v>
      </c>
      <c r="AV46" s="202">
        <v>0.2</v>
      </c>
      <c r="AW46" s="202">
        <v>0</v>
      </c>
      <c r="AX46" s="202">
        <v>0</v>
      </c>
      <c r="AY46" s="202">
        <v>0.36</v>
      </c>
    </row>
    <row r="47" spans="1:51">
      <c r="A47" t="s">
        <v>89</v>
      </c>
      <c r="B47" s="202">
        <v>0</v>
      </c>
      <c r="C47" s="202">
        <v>0</v>
      </c>
      <c r="D47" s="202">
        <v>22.11</v>
      </c>
      <c r="E47" s="202">
        <v>0</v>
      </c>
      <c r="F47" s="202">
        <v>0</v>
      </c>
      <c r="G47" s="202">
        <v>35.81</v>
      </c>
      <c r="H47" s="202">
        <v>0</v>
      </c>
      <c r="I47" s="202">
        <v>0</v>
      </c>
      <c r="J47" s="202">
        <v>34.54</v>
      </c>
      <c r="K47" s="202">
        <v>237.33</v>
      </c>
      <c r="L47" s="202">
        <v>7.54</v>
      </c>
      <c r="M47" s="202">
        <v>30.49</v>
      </c>
      <c r="N47" s="202">
        <v>24.93</v>
      </c>
      <c r="O47" s="202">
        <v>35.17</v>
      </c>
      <c r="P47" s="202">
        <v>14.22</v>
      </c>
      <c r="Q47" s="202">
        <v>4.18</v>
      </c>
      <c r="R47" s="202">
        <v>9.2100000000000009</v>
      </c>
      <c r="S47" s="202">
        <v>5.44</v>
      </c>
      <c r="T47" s="202">
        <v>0.5</v>
      </c>
      <c r="U47" s="202">
        <v>1.54</v>
      </c>
      <c r="V47" s="202">
        <v>0.31</v>
      </c>
      <c r="W47" s="202">
        <v>9.77</v>
      </c>
      <c r="X47" s="202">
        <v>29.44</v>
      </c>
      <c r="Y47" s="202">
        <v>0</v>
      </c>
      <c r="Z47" s="202">
        <v>64.760000000000005</v>
      </c>
      <c r="AA47" s="202">
        <v>25.15</v>
      </c>
      <c r="AB47" s="202">
        <v>0</v>
      </c>
      <c r="AC47" s="202">
        <v>16.61</v>
      </c>
      <c r="AD47" s="202">
        <v>10.61</v>
      </c>
      <c r="AE47" s="202">
        <v>0</v>
      </c>
      <c r="AF47" s="202">
        <v>0</v>
      </c>
      <c r="AG47" s="202">
        <v>76.38</v>
      </c>
      <c r="AH47" s="202">
        <v>0</v>
      </c>
      <c r="AI47" s="202">
        <v>8.49</v>
      </c>
      <c r="AJ47" s="202">
        <v>0</v>
      </c>
      <c r="AK47" s="202">
        <v>-35</v>
      </c>
      <c r="AL47" s="202">
        <v>0</v>
      </c>
      <c r="AM47" s="202">
        <v>0</v>
      </c>
      <c r="AN47" s="202">
        <v>0</v>
      </c>
      <c r="AO47" s="202">
        <v>169.05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0.28000000000000003</v>
      </c>
      <c r="AV47" s="202">
        <v>0.2</v>
      </c>
      <c r="AW47" s="202">
        <v>0</v>
      </c>
      <c r="AX47" s="202">
        <v>0</v>
      </c>
      <c r="AY47" s="202">
        <v>0.36</v>
      </c>
    </row>
    <row r="48" spans="1:51">
      <c r="A48" t="s">
        <v>90</v>
      </c>
      <c r="B48" s="202">
        <v>0</v>
      </c>
      <c r="C48" s="202">
        <v>0</v>
      </c>
      <c r="D48" s="202">
        <v>22.11</v>
      </c>
      <c r="E48" s="202">
        <v>0</v>
      </c>
      <c r="F48" s="202">
        <v>0</v>
      </c>
      <c r="G48" s="202">
        <v>35.81</v>
      </c>
      <c r="H48" s="202">
        <v>0</v>
      </c>
      <c r="I48" s="202">
        <v>0</v>
      </c>
      <c r="J48" s="202">
        <v>34.54</v>
      </c>
      <c r="K48" s="202">
        <v>237.33</v>
      </c>
      <c r="L48" s="202">
        <v>7.54</v>
      </c>
      <c r="M48" s="202">
        <v>30.49</v>
      </c>
      <c r="N48" s="202">
        <v>24.93</v>
      </c>
      <c r="O48" s="202">
        <v>35.17</v>
      </c>
      <c r="P48" s="202">
        <v>14.22</v>
      </c>
      <c r="Q48" s="202">
        <v>4.18</v>
      </c>
      <c r="R48" s="202">
        <v>9.2100000000000009</v>
      </c>
      <c r="S48" s="202">
        <v>5.44</v>
      </c>
      <c r="T48" s="202">
        <v>0.5</v>
      </c>
      <c r="U48" s="202">
        <v>1.54</v>
      </c>
      <c r="V48" s="202">
        <v>0.31</v>
      </c>
      <c r="W48" s="202">
        <v>9.77</v>
      </c>
      <c r="X48" s="202">
        <v>29.44</v>
      </c>
      <c r="Y48" s="202">
        <v>0</v>
      </c>
      <c r="Z48" s="202">
        <v>64.760000000000005</v>
      </c>
      <c r="AA48" s="202">
        <v>25.15</v>
      </c>
      <c r="AB48" s="202">
        <v>0</v>
      </c>
      <c r="AC48" s="202">
        <v>16.61</v>
      </c>
      <c r="AD48" s="202">
        <v>10.61</v>
      </c>
      <c r="AE48" s="202">
        <v>0</v>
      </c>
      <c r="AF48" s="202">
        <v>0</v>
      </c>
      <c r="AG48" s="202">
        <v>76.38</v>
      </c>
      <c r="AH48" s="202">
        <v>0</v>
      </c>
      <c r="AI48" s="202">
        <v>8.49</v>
      </c>
      <c r="AJ48" s="202">
        <v>0</v>
      </c>
      <c r="AK48" s="202">
        <v>-35</v>
      </c>
      <c r="AL48" s="202">
        <v>0</v>
      </c>
      <c r="AM48" s="202">
        <v>0</v>
      </c>
      <c r="AN48" s="202">
        <v>0</v>
      </c>
      <c r="AO48" s="202">
        <v>169.05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0.28000000000000003</v>
      </c>
      <c r="AV48" s="202">
        <v>0.2</v>
      </c>
      <c r="AW48" s="202">
        <v>0</v>
      </c>
      <c r="AX48" s="202">
        <v>0</v>
      </c>
      <c r="AY48" s="202">
        <v>0.36</v>
      </c>
    </row>
    <row r="49" spans="1:51">
      <c r="A49" t="s">
        <v>91</v>
      </c>
      <c r="B49" s="202">
        <v>0</v>
      </c>
      <c r="C49" s="202">
        <v>0</v>
      </c>
      <c r="D49" s="202">
        <v>22.11</v>
      </c>
      <c r="E49" s="202">
        <v>0</v>
      </c>
      <c r="F49" s="202">
        <v>0</v>
      </c>
      <c r="G49" s="202">
        <v>35.81</v>
      </c>
      <c r="H49" s="202">
        <v>0</v>
      </c>
      <c r="I49" s="202">
        <v>0</v>
      </c>
      <c r="J49" s="202">
        <v>34.54</v>
      </c>
      <c r="K49" s="202">
        <v>237.33</v>
      </c>
      <c r="L49" s="202">
        <v>7.54</v>
      </c>
      <c r="M49" s="202">
        <v>30.49</v>
      </c>
      <c r="N49" s="202">
        <v>24.93</v>
      </c>
      <c r="O49" s="202">
        <v>35.17</v>
      </c>
      <c r="P49" s="202">
        <v>15.56</v>
      </c>
      <c r="Q49" s="202">
        <v>4.18</v>
      </c>
      <c r="R49" s="202">
        <v>9.2100000000000009</v>
      </c>
      <c r="S49" s="202">
        <v>5.44</v>
      </c>
      <c r="T49" s="202">
        <v>0.5</v>
      </c>
      <c r="U49" s="202">
        <v>1.54</v>
      </c>
      <c r="V49" s="202">
        <v>0.31</v>
      </c>
      <c r="W49" s="202">
        <v>9.77</v>
      </c>
      <c r="X49" s="202">
        <v>29.44</v>
      </c>
      <c r="Y49" s="202">
        <v>0</v>
      </c>
      <c r="Z49" s="202">
        <v>64.760000000000005</v>
      </c>
      <c r="AA49" s="202">
        <v>25.15</v>
      </c>
      <c r="AB49" s="202">
        <v>0</v>
      </c>
      <c r="AC49" s="202">
        <v>16.61</v>
      </c>
      <c r="AD49" s="202">
        <v>10.61</v>
      </c>
      <c r="AE49" s="202">
        <v>0</v>
      </c>
      <c r="AF49" s="202">
        <v>0</v>
      </c>
      <c r="AG49" s="202">
        <v>76.38</v>
      </c>
      <c r="AH49" s="202">
        <v>0</v>
      </c>
      <c r="AI49" s="202">
        <v>8.49</v>
      </c>
      <c r="AJ49" s="202">
        <v>0</v>
      </c>
      <c r="AK49" s="202">
        <v>-35</v>
      </c>
      <c r="AL49" s="202">
        <v>0</v>
      </c>
      <c r="AM49" s="202">
        <v>0</v>
      </c>
      <c r="AN49" s="202">
        <v>0</v>
      </c>
      <c r="AO49" s="202">
        <v>169.05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4.08</v>
      </c>
      <c r="AV49" s="202">
        <v>0.2</v>
      </c>
      <c r="AW49" s="202">
        <v>0</v>
      </c>
      <c r="AX49" s="202">
        <v>0</v>
      </c>
      <c r="AY49" s="202">
        <v>0.36</v>
      </c>
    </row>
    <row r="50" spans="1:51">
      <c r="A50" t="s">
        <v>92</v>
      </c>
      <c r="B50" s="202">
        <v>0</v>
      </c>
      <c r="C50" s="202">
        <v>0</v>
      </c>
      <c r="D50" s="202">
        <v>22.11</v>
      </c>
      <c r="E50" s="202">
        <v>0</v>
      </c>
      <c r="F50" s="202">
        <v>0</v>
      </c>
      <c r="G50" s="202">
        <v>35.81</v>
      </c>
      <c r="H50" s="202">
        <v>0</v>
      </c>
      <c r="I50" s="202">
        <v>0</v>
      </c>
      <c r="J50" s="202">
        <v>34.54</v>
      </c>
      <c r="K50" s="202">
        <v>237.33</v>
      </c>
      <c r="L50" s="202">
        <v>7.54</v>
      </c>
      <c r="M50" s="202">
        <v>30.49</v>
      </c>
      <c r="N50" s="202">
        <v>24.93</v>
      </c>
      <c r="O50" s="202">
        <v>35.17</v>
      </c>
      <c r="P50" s="202">
        <v>15.56</v>
      </c>
      <c r="Q50" s="202">
        <v>4.18</v>
      </c>
      <c r="R50" s="202">
        <v>9.2100000000000009</v>
      </c>
      <c r="S50" s="202">
        <v>5.44</v>
      </c>
      <c r="T50" s="202">
        <v>0.5</v>
      </c>
      <c r="U50" s="202">
        <v>1.54</v>
      </c>
      <c r="V50" s="202">
        <v>0.31</v>
      </c>
      <c r="W50" s="202">
        <v>9.77</v>
      </c>
      <c r="X50" s="202">
        <v>29.44</v>
      </c>
      <c r="Y50" s="202">
        <v>0</v>
      </c>
      <c r="Z50" s="202">
        <v>64.760000000000005</v>
      </c>
      <c r="AA50" s="202">
        <v>25.15</v>
      </c>
      <c r="AB50" s="202">
        <v>0</v>
      </c>
      <c r="AC50" s="202">
        <v>16.61</v>
      </c>
      <c r="AD50" s="202">
        <v>10.61</v>
      </c>
      <c r="AE50" s="202">
        <v>0</v>
      </c>
      <c r="AF50" s="202">
        <v>0</v>
      </c>
      <c r="AG50" s="202">
        <v>76.38</v>
      </c>
      <c r="AH50" s="202">
        <v>0</v>
      </c>
      <c r="AI50" s="202">
        <v>8.49</v>
      </c>
      <c r="AJ50" s="202">
        <v>0</v>
      </c>
      <c r="AK50" s="202">
        <v>-35</v>
      </c>
      <c r="AL50" s="202">
        <v>0</v>
      </c>
      <c r="AM50" s="202">
        <v>0</v>
      </c>
      <c r="AN50" s="202">
        <v>0</v>
      </c>
      <c r="AO50" s="202">
        <v>169.05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4.08</v>
      </c>
      <c r="AV50" s="202">
        <v>0.2</v>
      </c>
      <c r="AW50" s="202">
        <v>0</v>
      </c>
      <c r="AX50" s="202">
        <v>0</v>
      </c>
      <c r="AY50" s="202">
        <v>0.36</v>
      </c>
    </row>
    <row r="51" spans="1:51">
      <c r="A51" t="s">
        <v>93</v>
      </c>
      <c r="B51" s="202">
        <v>0</v>
      </c>
      <c r="C51" s="202">
        <v>0</v>
      </c>
      <c r="D51" s="202">
        <v>21.53</v>
      </c>
      <c r="E51" s="202">
        <v>0</v>
      </c>
      <c r="F51" s="202">
        <v>0</v>
      </c>
      <c r="G51" s="202">
        <v>35.81</v>
      </c>
      <c r="H51" s="202">
        <v>0</v>
      </c>
      <c r="I51" s="202">
        <v>0</v>
      </c>
      <c r="J51" s="202">
        <v>34.54</v>
      </c>
      <c r="K51" s="202">
        <v>237.33</v>
      </c>
      <c r="L51" s="202">
        <v>7.54</v>
      </c>
      <c r="M51" s="202">
        <v>30.49</v>
      </c>
      <c r="N51" s="202">
        <v>24.93</v>
      </c>
      <c r="O51" s="202">
        <v>35.17</v>
      </c>
      <c r="P51" s="202">
        <v>15.56</v>
      </c>
      <c r="Q51" s="202">
        <v>4.18</v>
      </c>
      <c r="R51" s="202">
        <v>9.2100000000000009</v>
      </c>
      <c r="S51" s="202">
        <v>5.44</v>
      </c>
      <c r="T51" s="202">
        <v>0.5</v>
      </c>
      <c r="U51" s="202">
        <v>1.54</v>
      </c>
      <c r="V51" s="202">
        <v>0.31</v>
      </c>
      <c r="W51" s="202">
        <v>9.77</v>
      </c>
      <c r="X51" s="202">
        <v>29.44</v>
      </c>
      <c r="Y51" s="202">
        <v>0</v>
      </c>
      <c r="Z51" s="202">
        <v>64.760000000000005</v>
      </c>
      <c r="AA51" s="202">
        <v>25.15</v>
      </c>
      <c r="AB51" s="202">
        <v>0</v>
      </c>
      <c r="AC51" s="202">
        <v>16.61</v>
      </c>
      <c r="AD51" s="202">
        <v>10.61</v>
      </c>
      <c r="AE51" s="202">
        <v>0</v>
      </c>
      <c r="AF51" s="202">
        <v>0</v>
      </c>
      <c r="AG51" s="202">
        <v>76.38</v>
      </c>
      <c r="AH51" s="202">
        <v>0</v>
      </c>
      <c r="AI51" s="202">
        <v>8.49</v>
      </c>
      <c r="AJ51" s="202">
        <v>0</v>
      </c>
      <c r="AK51" s="202">
        <v>-35</v>
      </c>
      <c r="AL51" s="202">
        <v>0</v>
      </c>
      <c r="AM51" s="202">
        <v>0</v>
      </c>
      <c r="AN51" s="202">
        <v>0</v>
      </c>
      <c r="AO51" s="202">
        <v>159.72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4.08</v>
      </c>
      <c r="AV51" s="202">
        <v>0.2</v>
      </c>
      <c r="AW51" s="202">
        <v>0</v>
      </c>
      <c r="AX51" s="202">
        <v>0</v>
      </c>
      <c r="AY51" s="202">
        <v>0.36</v>
      </c>
    </row>
    <row r="52" spans="1:51">
      <c r="A52" t="s">
        <v>94</v>
      </c>
      <c r="B52" s="202">
        <v>0</v>
      </c>
      <c r="C52" s="202">
        <v>0</v>
      </c>
      <c r="D52" s="202">
        <v>21.53</v>
      </c>
      <c r="E52" s="202">
        <v>0</v>
      </c>
      <c r="F52" s="202">
        <v>0</v>
      </c>
      <c r="G52" s="202">
        <v>35.81</v>
      </c>
      <c r="H52" s="202">
        <v>0</v>
      </c>
      <c r="I52" s="202">
        <v>0</v>
      </c>
      <c r="J52" s="202">
        <v>34.54</v>
      </c>
      <c r="K52" s="202">
        <v>237.33</v>
      </c>
      <c r="L52" s="202">
        <v>7.54</v>
      </c>
      <c r="M52" s="202">
        <v>30.49</v>
      </c>
      <c r="N52" s="202">
        <v>24.93</v>
      </c>
      <c r="O52" s="202">
        <v>35.17</v>
      </c>
      <c r="P52" s="202">
        <v>15.56</v>
      </c>
      <c r="Q52" s="202">
        <v>4.18</v>
      </c>
      <c r="R52" s="202">
        <v>9.2100000000000009</v>
      </c>
      <c r="S52" s="202">
        <v>5.44</v>
      </c>
      <c r="T52" s="202">
        <v>0.5</v>
      </c>
      <c r="U52" s="202">
        <v>1.54</v>
      </c>
      <c r="V52" s="202">
        <v>0.31</v>
      </c>
      <c r="W52" s="202">
        <v>9.77</v>
      </c>
      <c r="X52" s="202">
        <v>29.44</v>
      </c>
      <c r="Y52" s="202">
        <v>0</v>
      </c>
      <c r="Z52" s="202">
        <v>64.760000000000005</v>
      </c>
      <c r="AA52" s="202">
        <v>25.15</v>
      </c>
      <c r="AB52" s="202">
        <v>0</v>
      </c>
      <c r="AC52" s="202">
        <v>4.42</v>
      </c>
      <c r="AD52" s="202">
        <v>20.77</v>
      </c>
      <c r="AE52" s="202">
        <v>0</v>
      </c>
      <c r="AF52" s="202">
        <v>0</v>
      </c>
      <c r="AG52" s="202">
        <v>76.38</v>
      </c>
      <c r="AH52" s="202">
        <v>0</v>
      </c>
      <c r="AI52" s="202">
        <v>8.49</v>
      </c>
      <c r="AJ52" s="202">
        <v>0</v>
      </c>
      <c r="AK52" s="202">
        <v>-35</v>
      </c>
      <c r="AL52" s="202">
        <v>0</v>
      </c>
      <c r="AM52" s="202">
        <v>0</v>
      </c>
      <c r="AN52" s="202">
        <v>0</v>
      </c>
      <c r="AO52" s="202">
        <v>159.72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4.08</v>
      </c>
      <c r="AV52" s="202">
        <v>0.2</v>
      </c>
      <c r="AW52" s="202">
        <v>0</v>
      </c>
      <c r="AX52" s="202">
        <v>0</v>
      </c>
      <c r="AY52" s="202">
        <v>0.36</v>
      </c>
    </row>
    <row r="53" spans="1:51">
      <c r="A53" t="s">
        <v>95</v>
      </c>
      <c r="B53" s="202">
        <v>0</v>
      </c>
      <c r="C53" s="202">
        <v>0</v>
      </c>
      <c r="D53" s="202">
        <v>21.53</v>
      </c>
      <c r="E53" s="202">
        <v>0</v>
      </c>
      <c r="F53" s="202">
        <v>0</v>
      </c>
      <c r="G53" s="202">
        <v>35.81</v>
      </c>
      <c r="H53" s="202">
        <v>0</v>
      </c>
      <c r="I53" s="202">
        <v>0</v>
      </c>
      <c r="J53" s="202">
        <v>34.54</v>
      </c>
      <c r="K53" s="202">
        <v>237.33</v>
      </c>
      <c r="L53" s="202">
        <v>7.54</v>
      </c>
      <c r="M53" s="202">
        <v>30.49</v>
      </c>
      <c r="N53" s="202">
        <v>24.93</v>
      </c>
      <c r="O53" s="202">
        <v>35.17</v>
      </c>
      <c r="P53" s="202">
        <v>15.14</v>
      </c>
      <c r="Q53" s="202">
        <v>4.18</v>
      </c>
      <c r="R53" s="202">
        <v>9.2100000000000009</v>
      </c>
      <c r="S53" s="202">
        <v>5.44</v>
      </c>
      <c r="T53" s="202">
        <v>0.5</v>
      </c>
      <c r="U53" s="202">
        <v>1.54</v>
      </c>
      <c r="V53" s="202">
        <v>0.31</v>
      </c>
      <c r="W53" s="202">
        <v>9.77</v>
      </c>
      <c r="X53" s="202">
        <v>29.44</v>
      </c>
      <c r="Y53" s="202">
        <v>0</v>
      </c>
      <c r="Z53" s="202">
        <v>64.760000000000005</v>
      </c>
      <c r="AA53" s="202">
        <v>25.15</v>
      </c>
      <c r="AB53" s="202">
        <v>0</v>
      </c>
      <c r="AC53" s="202">
        <v>4.42</v>
      </c>
      <c r="AD53" s="202">
        <v>20.77</v>
      </c>
      <c r="AE53" s="202">
        <v>0</v>
      </c>
      <c r="AF53" s="202">
        <v>0</v>
      </c>
      <c r="AG53" s="202">
        <v>76.38</v>
      </c>
      <c r="AH53" s="202">
        <v>0</v>
      </c>
      <c r="AI53" s="202">
        <v>8.49</v>
      </c>
      <c r="AJ53" s="202">
        <v>0</v>
      </c>
      <c r="AK53" s="202">
        <v>-35</v>
      </c>
      <c r="AL53" s="202">
        <v>0</v>
      </c>
      <c r="AM53" s="202">
        <v>0</v>
      </c>
      <c r="AN53" s="202">
        <v>0</v>
      </c>
      <c r="AO53" s="202">
        <v>159.72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4.08</v>
      </c>
      <c r="AV53" s="202">
        <v>0.2</v>
      </c>
      <c r="AW53" s="202">
        <v>0</v>
      </c>
      <c r="AX53" s="202">
        <v>0</v>
      </c>
      <c r="AY53" s="202">
        <v>0.36</v>
      </c>
    </row>
    <row r="54" spans="1:51">
      <c r="A54" t="s">
        <v>96</v>
      </c>
      <c r="B54" s="202">
        <v>0</v>
      </c>
      <c r="C54" s="202">
        <v>0</v>
      </c>
      <c r="D54" s="202">
        <v>21.53</v>
      </c>
      <c r="E54" s="202">
        <v>0</v>
      </c>
      <c r="F54" s="202">
        <v>0</v>
      </c>
      <c r="G54" s="202">
        <v>35.81</v>
      </c>
      <c r="H54" s="202">
        <v>0</v>
      </c>
      <c r="I54" s="202">
        <v>0</v>
      </c>
      <c r="J54" s="202">
        <v>34.54</v>
      </c>
      <c r="K54" s="202">
        <v>237.33</v>
      </c>
      <c r="L54" s="202">
        <v>7.54</v>
      </c>
      <c r="M54" s="202">
        <v>30.49</v>
      </c>
      <c r="N54" s="202">
        <v>24.93</v>
      </c>
      <c r="O54" s="202">
        <v>35.17</v>
      </c>
      <c r="P54" s="202">
        <v>15.14</v>
      </c>
      <c r="Q54" s="202">
        <v>4.18</v>
      </c>
      <c r="R54" s="202">
        <v>9.2100000000000009</v>
      </c>
      <c r="S54" s="202">
        <v>5.44</v>
      </c>
      <c r="T54" s="202">
        <v>0.5</v>
      </c>
      <c r="U54" s="202">
        <v>1.54</v>
      </c>
      <c r="V54" s="202">
        <v>0.31</v>
      </c>
      <c r="W54" s="202">
        <v>9.77</v>
      </c>
      <c r="X54" s="202">
        <v>29.44</v>
      </c>
      <c r="Y54" s="202">
        <v>0</v>
      </c>
      <c r="Z54" s="202">
        <v>64.760000000000005</v>
      </c>
      <c r="AA54" s="202">
        <v>25.15</v>
      </c>
      <c r="AB54" s="202">
        <v>0</v>
      </c>
      <c r="AC54" s="202">
        <v>4.42</v>
      </c>
      <c r="AD54" s="202">
        <v>20.77</v>
      </c>
      <c r="AE54" s="202">
        <v>0</v>
      </c>
      <c r="AF54" s="202">
        <v>0</v>
      </c>
      <c r="AG54" s="202">
        <v>76.38</v>
      </c>
      <c r="AH54" s="202">
        <v>0</v>
      </c>
      <c r="AI54" s="202">
        <v>8.49</v>
      </c>
      <c r="AJ54" s="202">
        <v>0</v>
      </c>
      <c r="AK54" s="202">
        <v>-35</v>
      </c>
      <c r="AL54" s="202">
        <v>0</v>
      </c>
      <c r="AM54" s="202">
        <v>0</v>
      </c>
      <c r="AN54" s="202">
        <v>0</v>
      </c>
      <c r="AO54" s="202">
        <v>159.72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4.08</v>
      </c>
      <c r="AV54" s="202">
        <v>0.2</v>
      </c>
      <c r="AW54" s="202">
        <v>0</v>
      </c>
      <c r="AX54" s="202">
        <v>0</v>
      </c>
      <c r="AY54" s="202">
        <v>0.36</v>
      </c>
    </row>
    <row r="55" spans="1:51">
      <c r="A55" t="s">
        <v>97</v>
      </c>
      <c r="B55" s="202">
        <v>0</v>
      </c>
      <c r="C55" s="202">
        <v>0</v>
      </c>
      <c r="D55" s="202">
        <v>21.53</v>
      </c>
      <c r="E55" s="202">
        <v>0</v>
      </c>
      <c r="F55" s="202">
        <v>0</v>
      </c>
      <c r="G55" s="202">
        <v>35.81</v>
      </c>
      <c r="H55" s="202">
        <v>0</v>
      </c>
      <c r="I55" s="202">
        <v>0</v>
      </c>
      <c r="J55" s="202">
        <v>34.54</v>
      </c>
      <c r="K55" s="202">
        <v>237.33</v>
      </c>
      <c r="L55" s="202">
        <v>7.54</v>
      </c>
      <c r="M55" s="202">
        <v>30.49</v>
      </c>
      <c r="N55" s="202">
        <v>24.93</v>
      </c>
      <c r="O55" s="202">
        <v>35.17</v>
      </c>
      <c r="P55" s="202">
        <v>15.14</v>
      </c>
      <c r="Q55" s="202">
        <v>4.18</v>
      </c>
      <c r="R55" s="202">
        <v>9.2100000000000009</v>
      </c>
      <c r="S55" s="202">
        <v>5.44</v>
      </c>
      <c r="T55" s="202">
        <v>0.5</v>
      </c>
      <c r="U55" s="202">
        <v>1.54</v>
      </c>
      <c r="V55" s="202">
        <v>0.31</v>
      </c>
      <c r="W55" s="202">
        <v>9.77</v>
      </c>
      <c r="X55" s="202">
        <v>29.44</v>
      </c>
      <c r="Y55" s="202">
        <v>0</v>
      </c>
      <c r="Z55" s="202">
        <v>64.760000000000005</v>
      </c>
      <c r="AA55" s="202">
        <v>25.15</v>
      </c>
      <c r="AB55" s="202">
        <v>0</v>
      </c>
      <c r="AC55" s="202">
        <v>4.42</v>
      </c>
      <c r="AD55" s="202">
        <v>20.77</v>
      </c>
      <c r="AE55" s="202">
        <v>0</v>
      </c>
      <c r="AF55" s="202">
        <v>0</v>
      </c>
      <c r="AG55" s="202">
        <v>76.38</v>
      </c>
      <c r="AH55" s="202">
        <v>0</v>
      </c>
      <c r="AI55" s="202">
        <v>8.49</v>
      </c>
      <c r="AJ55" s="202">
        <v>0</v>
      </c>
      <c r="AK55" s="202">
        <v>-35</v>
      </c>
      <c r="AL55" s="202">
        <v>0</v>
      </c>
      <c r="AM55" s="202">
        <v>0</v>
      </c>
      <c r="AN55" s="202">
        <v>0</v>
      </c>
      <c r="AO55" s="202">
        <v>159.72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4.08</v>
      </c>
      <c r="AV55" s="202">
        <v>0.2</v>
      </c>
      <c r="AW55" s="202">
        <v>0</v>
      </c>
      <c r="AX55" s="202">
        <v>0</v>
      </c>
      <c r="AY55" s="202">
        <v>0.36</v>
      </c>
    </row>
    <row r="56" spans="1:51">
      <c r="A56" t="s">
        <v>98</v>
      </c>
      <c r="B56" s="202">
        <v>0</v>
      </c>
      <c r="C56" s="202">
        <v>0</v>
      </c>
      <c r="D56" s="202">
        <v>21.53</v>
      </c>
      <c r="E56" s="202">
        <v>0</v>
      </c>
      <c r="F56" s="202">
        <v>0</v>
      </c>
      <c r="G56" s="202">
        <v>35.81</v>
      </c>
      <c r="H56" s="202">
        <v>0</v>
      </c>
      <c r="I56" s="202">
        <v>0</v>
      </c>
      <c r="J56" s="202">
        <v>34.54</v>
      </c>
      <c r="K56" s="202">
        <v>237.33</v>
      </c>
      <c r="L56" s="202">
        <v>7.54</v>
      </c>
      <c r="M56" s="202">
        <v>30.49</v>
      </c>
      <c r="N56" s="202">
        <v>24.93</v>
      </c>
      <c r="O56" s="202">
        <v>35.17</v>
      </c>
      <c r="P56" s="202">
        <v>15.14</v>
      </c>
      <c r="Q56" s="202">
        <v>4.18</v>
      </c>
      <c r="R56" s="202">
        <v>9.2100000000000009</v>
      </c>
      <c r="S56" s="202">
        <v>5.44</v>
      </c>
      <c r="T56" s="202">
        <v>0.5</v>
      </c>
      <c r="U56" s="202">
        <v>1.54</v>
      </c>
      <c r="V56" s="202">
        <v>0.31</v>
      </c>
      <c r="W56" s="202">
        <v>9.77</v>
      </c>
      <c r="X56" s="202">
        <v>29.44</v>
      </c>
      <c r="Y56" s="202">
        <v>0</v>
      </c>
      <c r="Z56" s="202">
        <v>64.760000000000005</v>
      </c>
      <c r="AA56" s="202">
        <v>25.15</v>
      </c>
      <c r="AB56" s="202">
        <v>0</v>
      </c>
      <c r="AC56" s="202">
        <v>4.42</v>
      </c>
      <c r="AD56" s="202">
        <v>20.77</v>
      </c>
      <c r="AE56" s="202">
        <v>0</v>
      </c>
      <c r="AF56" s="202">
        <v>0</v>
      </c>
      <c r="AG56" s="202">
        <v>76.38</v>
      </c>
      <c r="AH56" s="202">
        <v>0</v>
      </c>
      <c r="AI56" s="202">
        <v>8.49</v>
      </c>
      <c r="AJ56" s="202">
        <v>0</v>
      </c>
      <c r="AK56" s="202">
        <v>-35</v>
      </c>
      <c r="AL56" s="202">
        <v>0</v>
      </c>
      <c r="AM56" s="202">
        <v>0</v>
      </c>
      <c r="AN56" s="202">
        <v>0</v>
      </c>
      <c r="AO56" s="202">
        <v>159.72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4.08</v>
      </c>
      <c r="AV56" s="202">
        <v>0.2</v>
      </c>
      <c r="AW56" s="202">
        <v>0</v>
      </c>
      <c r="AX56" s="202">
        <v>0</v>
      </c>
      <c r="AY56" s="202">
        <v>0.36</v>
      </c>
    </row>
    <row r="57" spans="1:51">
      <c r="A57" t="s">
        <v>99</v>
      </c>
      <c r="B57" s="202">
        <v>0</v>
      </c>
      <c r="C57" s="202">
        <v>0</v>
      </c>
      <c r="D57" s="202">
        <v>21.53</v>
      </c>
      <c r="E57" s="202">
        <v>0</v>
      </c>
      <c r="F57" s="202">
        <v>0</v>
      </c>
      <c r="G57" s="202">
        <v>35.81</v>
      </c>
      <c r="H57" s="202">
        <v>0</v>
      </c>
      <c r="I57" s="202">
        <v>0</v>
      </c>
      <c r="J57" s="202">
        <v>34.54</v>
      </c>
      <c r="K57" s="202">
        <v>237.33</v>
      </c>
      <c r="L57" s="202">
        <v>7.54</v>
      </c>
      <c r="M57" s="202">
        <v>30.49</v>
      </c>
      <c r="N57" s="202">
        <v>24.93</v>
      </c>
      <c r="O57" s="202">
        <v>35.17</v>
      </c>
      <c r="P57" s="202">
        <v>15.14</v>
      </c>
      <c r="Q57" s="202">
        <v>4.18</v>
      </c>
      <c r="R57" s="202">
        <v>9.2100000000000009</v>
      </c>
      <c r="S57" s="202">
        <v>5.44</v>
      </c>
      <c r="T57" s="202">
        <v>0.5</v>
      </c>
      <c r="U57" s="202">
        <v>1.54</v>
      </c>
      <c r="V57" s="202">
        <v>0.31</v>
      </c>
      <c r="W57" s="202">
        <v>9.77</v>
      </c>
      <c r="X57" s="202">
        <v>29.44</v>
      </c>
      <c r="Y57" s="202">
        <v>0</v>
      </c>
      <c r="Z57" s="202">
        <v>64.760000000000005</v>
      </c>
      <c r="AA57" s="202">
        <v>25.15</v>
      </c>
      <c r="AB57" s="202">
        <v>0</v>
      </c>
      <c r="AC57" s="202">
        <v>4.42</v>
      </c>
      <c r="AD57" s="202">
        <v>20.77</v>
      </c>
      <c r="AE57" s="202">
        <v>0</v>
      </c>
      <c r="AF57" s="202">
        <v>0</v>
      </c>
      <c r="AG57" s="202">
        <v>76.38</v>
      </c>
      <c r="AH57" s="202">
        <v>0</v>
      </c>
      <c r="AI57" s="202">
        <v>8.49</v>
      </c>
      <c r="AJ57" s="202">
        <v>0</v>
      </c>
      <c r="AK57" s="202">
        <v>-35</v>
      </c>
      <c r="AL57" s="202">
        <v>0</v>
      </c>
      <c r="AM57" s="202">
        <v>0</v>
      </c>
      <c r="AN57" s="202">
        <v>0</v>
      </c>
      <c r="AO57" s="202">
        <v>159.72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4.08</v>
      </c>
      <c r="AV57" s="202">
        <v>0.2</v>
      </c>
      <c r="AW57" s="202">
        <v>0</v>
      </c>
      <c r="AX57" s="202">
        <v>0</v>
      </c>
      <c r="AY57" s="202">
        <v>0.36</v>
      </c>
    </row>
    <row r="58" spans="1:51">
      <c r="A58" t="s">
        <v>100</v>
      </c>
      <c r="B58" s="202">
        <v>0</v>
      </c>
      <c r="C58" s="202">
        <v>0</v>
      </c>
      <c r="D58" s="202">
        <v>21.53</v>
      </c>
      <c r="E58" s="202">
        <v>0</v>
      </c>
      <c r="F58" s="202">
        <v>0</v>
      </c>
      <c r="G58" s="202">
        <v>35.81</v>
      </c>
      <c r="H58" s="202">
        <v>0</v>
      </c>
      <c r="I58" s="202">
        <v>0</v>
      </c>
      <c r="J58" s="202">
        <v>34.54</v>
      </c>
      <c r="K58" s="202">
        <v>237.33</v>
      </c>
      <c r="L58" s="202">
        <v>7.54</v>
      </c>
      <c r="M58" s="202">
        <v>30.49</v>
      </c>
      <c r="N58" s="202">
        <v>24.93</v>
      </c>
      <c r="O58" s="202">
        <v>35.17</v>
      </c>
      <c r="P58" s="202">
        <v>15.14</v>
      </c>
      <c r="Q58" s="202">
        <v>4.18</v>
      </c>
      <c r="R58" s="202">
        <v>9.2100000000000009</v>
      </c>
      <c r="S58" s="202">
        <v>5.44</v>
      </c>
      <c r="T58" s="202">
        <v>0.5</v>
      </c>
      <c r="U58" s="202">
        <v>1.54</v>
      </c>
      <c r="V58" s="202">
        <v>0.31</v>
      </c>
      <c r="W58" s="202">
        <v>9.77</v>
      </c>
      <c r="X58" s="202">
        <v>29.44</v>
      </c>
      <c r="Y58" s="202">
        <v>0</v>
      </c>
      <c r="Z58" s="202">
        <v>64.760000000000005</v>
      </c>
      <c r="AA58" s="202">
        <v>25.15</v>
      </c>
      <c r="AB58" s="202">
        <v>0</v>
      </c>
      <c r="AC58" s="202">
        <v>4.42</v>
      </c>
      <c r="AD58" s="202">
        <v>20.77</v>
      </c>
      <c r="AE58" s="202">
        <v>0</v>
      </c>
      <c r="AF58" s="202">
        <v>0</v>
      </c>
      <c r="AG58" s="202">
        <v>76.38</v>
      </c>
      <c r="AH58" s="202">
        <v>0</v>
      </c>
      <c r="AI58" s="202">
        <v>8.49</v>
      </c>
      <c r="AJ58" s="202">
        <v>0</v>
      </c>
      <c r="AK58" s="202">
        <v>-35</v>
      </c>
      <c r="AL58" s="202">
        <v>0</v>
      </c>
      <c r="AM58" s="202">
        <v>0</v>
      </c>
      <c r="AN58" s="202">
        <v>0</v>
      </c>
      <c r="AO58" s="202">
        <v>159.72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4.08</v>
      </c>
      <c r="AV58" s="202">
        <v>0.2</v>
      </c>
      <c r="AW58" s="202">
        <v>0</v>
      </c>
      <c r="AX58" s="202">
        <v>0</v>
      </c>
      <c r="AY58" s="202">
        <v>0.36</v>
      </c>
    </row>
    <row r="59" spans="1:51">
      <c r="A59" t="s">
        <v>101</v>
      </c>
      <c r="B59" s="202">
        <v>0</v>
      </c>
      <c r="C59" s="202">
        <v>0</v>
      </c>
      <c r="D59" s="202">
        <v>21.53</v>
      </c>
      <c r="E59" s="202">
        <v>0</v>
      </c>
      <c r="F59" s="202">
        <v>0</v>
      </c>
      <c r="G59" s="202">
        <v>35.81</v>
      </c>
      <c r="H59" s="202">
        <v>0</v>
      </c>
      <c r="I59" s="202">
        <v>0</v>
      </c>
      <c r="J59" s="202">
        <v>34.54</v>
      </c>
      <c r="K59" s="202">
        <v>237.33</v>
      </c>
      <c r="L59" s="202">
        <v>7.54</v>
      </c>
      <c r="M59" s="202">
        <v>31.46</v>
      </c>
      <c r="N59" s="202">
        <v>25.9</v>
      </c>
      <c r="O59" s="202">
        <v>36.130000000000003</v>
      </c>
      <c r="P59" s="202">
        <v>2.62</v>
      </c>
      <c r="Q59" s="202">
        <v>4.18</v>
      </c>
      <c r="R59" s="202">
        <v>9.2100000000000009</v>
      </c>
      <c r="S59" s="202">
        <v>5.44</v>
      </c>
      <c r="T59" s="202">
        <v>0.69</v>
      </c>
      <c r="U59" s="202">
        <v>1.54</v>
      </c>
      <c r="V59" s="202">
        <v>1.8</v>
      </c>
      <c r="W59" s="202">
        <v>9.77</v>
      </c>
      <c r="X59" s="202">
        <v>30.4</v>
      </c>
      <c r="Y59" s="202">
        <v>0</v>
      </c>
      <c r="Z59" s="202">
        <v>64.180000000000007</v>
      </c>
      <c r="AA59" s="202">
        <v>25.15</v>
      </c>
      <c r="AB59" s="202">
        <v>0</v>
      </c>
      <c r="AC59" s="202">
        <v>4.42</v>
      </c>
      <c r="AD59" s="202">
        <v>20.77</v>
      </c>
      <c r="AE59" s="202">
        <v>0</v>
      </c>
      <c r="AF59" s="202">
        <v>0</v>
      </c>
      <c r="AG59" s="202">
        <v>76.38</v>
      </c>
      <c r="AH59" s="202">
        <v>0</v>
      </c>
      <c r="AI59" s="202">
        <v>8.49</v>
      </c>
      <c r="AJ59" s="202">
        <v>0</v>
      </c>
      <c r="AK59" s="202">
        <v>-35</v>
      </c>
      <c r="AL59" s="202">
        <v>0</v>
      </c>
      <c r="AM59" s="202">
        <v>0</v>
      </c>
      <c r="AN59" s="202">
        <v>0</v>
      </c>
      <c r="AO59" s="202">
        <v>159.72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4.08</v>
      </c>
      <c r="AV59" s="202">
        <v>0.2</v>
      </c>
      <c r="AW59" s="202">
        <v>0</v>
      </c>
      <c r="AX59" s="202">
        <v>0</v>
      </c>
      <c r="AY59" s="202">
        <v>1.23</v>
      </c>
    </row>
    <row r="60" spans="1:51">
      <c r="A60" t="s">
        <v>102</v>
      </c>
      <c r="B60" s="202">
        <v>0</v>
      </c>
      <c r="C60" s="202">
        <v>0</v>
      </c>
      <c r="D60" s="202">
        <v>21.53</v>
      </c>
      <c r="E60" s="202">
        <v>0</v>
      </c>
      <c r="F60" s="202">
        <v>0</v>
      </c>
      <c r="G60" s="202">
        <v>35.81</v>
      </c>
      <c r="H60" s="202">
        <v>0</v>
      </c>
      <c r="I60" s="202">
        <v>0</v>
      </c>
      <c r="J60" s="202">
        <v>34.54</v>
      </c>
      <c r="K60" s="202">
        <v>237.33</v>
      </c>
      <c r="L60" s="202">
        <v>7.54</v>
      </c>
      <c r="M60" s="202">
        <v>31.46</v>
      </c>
      <c r="N60" s="202">
        <v>25.9</v>
      </c>
      <c r="O60" s="202">
        <v>36.130000000000003</v>
      </c>
      <c r="P60" s="202">
        <v>2.75</v>
      </c>
      <c r="Q60" s="202">
        <v>4.18</v>
      </c>
      <c r="R60" s="202">
        <v>9.2100000000000009</v>
      </c>
      <c r="S60" s="202">
        <v>5.44</v>
      </c>
      <c r="T60" s="202">
        <v>0.69</v>
      </c>
      <c r="U60" s="202">
        <v>1.54</v>
      </c>
      <c r="V60" s="202">
        <v>1.8</v>
      </c>
      <c r="W60" s="202">
        <v>9.77</v>
      </c>
      <c r="X60" s="202">
        <v>30.4</v>
      </c>
      <c r="Y60" s="202">
        <v>0</v>
      </c>
      <c r="Z60" s="202">
        <v>64.260000000000005</v>
      </c>
      <c r="AA60" s="202">
        <v>25.15</v>
      </c>
      <c r="AB60" s="202">
        <v>0</v>
      </c>
      <c r="AC60" s="202">
        <v>4.42</v>
      </c>
      <c r="AD60" s="202">
        <v>20.77</v>
      </c>
      <c r="AE60" s="202">
        <v>0</v>
      </c>
      <c r="AF60" s="202">
        <v>0</v>
      </c>
      <c r="AG60" s="202">
        <v>76.38</v>
      </c>
      <c r="AH60" s="202">
        <v>0</v>
      </c>
      <c r="AI60" s="202">
        <v>8.49</v>
      </c>
      <c r="AJ60" s="202">
        <v>0</v>
      </c>
      <c r="AK60" s="202">
        <v>-35</v>
      </c>
      <c r="AL60" s="202">
        <v>0</v>
      </c>
      <c r="AM60" s="202">
        <v>0</v>
      </c>
      <c r="AN60" s="202">
        <v>0</v>
      </c>
      <c r="AO60" s="202">
        <v>159.72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4.08</v>
      </c>
      <c r="AV60" s="202">
        <v>0.2</v>
      </c>
      <c r="AW60" s="202">
        <v>0</v>
      </c>
      <c r="AX60" s="202">
        <v>0</v>
      </c>
      <c r="AY60" s="202">
        <v>1.23</v>
      </c>
    </row>
    <row r="61" spans="1:51">
      <c r="A61" t="s">
        <v>103</v>
      </c>
      <c r="B61" s="202">
        <v>0</v>
      </c>
      <c r="C61" s="202">
        <v>0</v>
      </c>
      <c r="D61" s="202">
        <v>21.53</v>
      </c>
      <c r="E61" s="202">
        <v>0</v>
      </c>
      <c r="F61" s="202">
        <v>0</v>
      </c>
      <c r="G61" s="202">
        <v>35.81</v>
      </c>
      <c r="H61" s="202">
        <v>0</v>
      </c>
      <c r="I61" s="202">
        <v>0</v>
      </c>
      <c r="J61" s="202">
        <v>34.54</v>
      </c>
      <c r="K61" s="202">
        <v>237.33</v>
      </c>
      <c r="L61" s="202">
        <v>7.54</v>
      </c>
      <c r="M61" s="202">
        <v>5.76</v>
      </c>
      <c r="N61" s="202">
        <v>4.7699999999999996</v>
      </c>
      <c r="O61" s="202">
        <v>6.66</v>
      </c>
      <c r="P61" s="202">
        <v>2.83</v>
      </c>
      <c r="Q61" s="202">
        <v>4.18</v>
      </c>
      <c r="R61" s="202">
        <v>9.2100000000000009</v>
      </c>
      <c r="S61" s="202">
        <v>5.44</v>
      </c>
      <c r="T61" s="202">
        <v>0.69</v>
      </c>
      <c r="U61" s="202">
        <v>1.54</v>
      </c>
      <c r="V61" s="202">
        <v>1.8</v>
      </c>
      <c r="W61" s="202">
        <v>9.77</v>
      </c>
      <c r="X61" s="202">
        <v>30.4</v>
      </c>
      <c r="Y61" s="202">
        <v>0</v>
      </c>
      <c r="Z61" s="202">
        <v>64.760000000000005</v>
      </c>
      <c r="AA61" s="202">
        <v>25.15</v>
      </c>
      <c r="AB61" s="202">
        <v>0</v>
      </c>
      <c r="AC61" s="202">
        <v>4.42</v>
      </c>
      <c r="AD61" s="202">
        <v>20.77</v>
      </c>
      <c r="AE61" s="202">
        <v>0</v>
      </c>
      <c r="AF61" s="202">
        <v>0</v>
      </c>
      <c r="AG61" s="202">
        <v>76.38</v>
      </c>
      <c r="AH61" s="202">
        <v>0</v>
      </c>
      <c r="AI61" s="202">
        <v>8.49</v>
      </c>
      <c r="AJ61" s="202">
        <v>0</v>
      </c>
      <c r="AK61" s="202">
        <v>-35</v>
      </c>
      <c r="AL61" s="202">
        <v>0</v>
      </c>
      <c r="AM61" s="202">
        <v>0</v>
      </c>
      <c r="AN61" s="202">
        <v>0</v>
      </c>
      <c r="AO61" s="202">
        <v>159.72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4.08</v>
      </c>
      <c r="AV61" s="202">
        <v>0.2</v>
      </c>
      <c r="AW61" s="202">
        <v>0</v>
      </c>
      <c r="AX61" s="202">
        <v>0</v>
      </c>
      <c r="AY61" s="202">
        <v>1.23</v>
      </c>
    </row>
    <row r="62" spans="1:51">
      <c r="A62" t="s">
        <v>104</v>
      </c>
      <c r="B62" s="202">
        <v>0</v>
      </c>
      <c r="C62" s="202">
        <v>0</v>
      </c>
      <c r="D62" s="202">
        <v>21.53</v>
      </c>
      <c r="E62" s="202">
        <v>0</v>
      </c>
      <c r="F62" s="202">
        <v>0</v>
      </c>
      <c r="G62" s="202">
        <v>35.81</v>
      </c>
      <c r="H62" s="202">
        <v>0</v>
      </c>
      <c r="I62" s="202">
        <v>0</v>
      </c>
      <c r="J62" s="202">
        <v>34.54</v>
      </c>
      <c r="K62" s="202">
        <v>237.33</v>
      </c>
      <c r="L62" s="202">
        <v>7.54</v>
      </c>
      <c r="M62" s="202">
        <v>5.93</v>
      </c>
      <c r="N62" s="202">
        <v>4.91</v>
      </c>
      <c r="O62" s="202">
        <v>6.87</v>
      </c>
      <c r="P62" s="202">
        <v>2.91</v>
      </c>
      <c r="Q62" s="202">
        <v>4.18</v>
      </c>
      <c r="R62" s="202">
        <v>9.2100000000000009</v>
      </c>
      <c r="S62" s="202">
        <v>5.44</v>
      </c>
      <c r="T62" s="202">
        <v>0.69</v>
      </c>
      <c r="U62" s="202">
        <v>1.54</v>
      </c>
      <c r="V62" s="202">
        <v>1.8</v>
      </c>
      <c r="W62" s="202">
        <v>9.77</v>
      </c>
      <c r="X62" s="202">
        <v>30.4</v>
      </c>
      <c r="Y62" s="202">
        <v>0</v>
      </c>
      <c r="Z62" s="202">
        <v>64.760000000000005</v>
      </c>
      <c r="AA62" s="202">
        <v>25.15</v>
      </c>
      <c r="AB62" s="202">
        <v>0</v>
      </c>
      <c r="AC62" s="202">
        <v>4.42</v>
      </c>
      <c r="AD62" s="202">
        <v>20.77</v>
      </c>
      <c r="AE62" s="202">
        <v>0</v>
      </c>
      <c r="AF62" s="202">
        <v>0</v>
      </c>
      <c r="AG62" s="202">
        <v>76.38</v>
      </c>
      <c r="AH62" s="202">
        <v>0</v>
      </c>
      <c r="AI62" s="202">
        <v>8.49</v>
      </c>
      <c r="AJ62" s="202">
        <v>0</v>
      </c>
      <c r="AK62" s="202">
        <v>-35</v>
      </c>
      <c r="AL62" s="202">
        <v>0</v>
      </c>
      <c r="AM62" s="202">
        <v>0</v>
      </c>
      <c r="AN62" s="202">
        <v>0</v>
      </c>
      <c r="AO62" s="202">
        <v>159.72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4.08</v>
      </c>
      <c r="AV62" s="202">
        <v>0.2</v>
      </c>
      <c r="AW62" s="202">
        <v>0</v>
      </c>
      <c r="AX62" s="202">
        <v>0</v>
      </c>
      <c r="AY62" s="202">
        <v>1.23</v>
      </c>
    </row>
    <row r="63" spans="1:51">
      <c r="A63" t="s">
        <v>105</v>
      </c>
      <c r="B63" s="202">
        <v>0</v>
      </c>
      <c r="C63" s="202">
        <v>0</v>
      </c>
      <c r="D63" s="202">
        <v>21.53</v>
      </c>
      <c r="E63" s="202">
        <v>0</v>
      </c>
      <c r="F63" s="202">
        <v>0</v>
      </c>
      <c r="G63" s="202">
        <v>35.81</v>
      </c>
      <c r="H63" s="202">
        <v>0</v>
      </c>
      <c r="I63" s="202">
        <v>0</v>
      </c>
      <c r="J63" s="202">
        <v>34.54</v>
      </c>
      <c r="K63" s="202">
        <v>237.33</v>
      </c>
      <c r="L63" s="202">
        <v>7.54</v>
      </c>
      <c r="M63" s="202">
        <v>5.22</v>
      </c>
      <c r="N63" s="202">
        <v>4.33</v>
      </c>
      <c r="O63" s="202">
        <v>6.05</v>
      </c>
      <c r="P63" s="202">
        <v>2.56</v>
      </c>
      <c r="Q63" s="202">
        <v>4.18</v>
      </c>
      <c r="R63" s="202">
        <v>9.2100000000000009</v>
      </c>
      <c r="S63" s="202">
        <v>5.44</v>
      </c>
      <c r="T63" s="202">
        <v>0.69</v>
      </c>
      <c r="U63" s="202">
        <v>1.54</v>
      </c>
      <c r="V63" s="202">
        <v>0.22</v>
      </c>
      <c r="W63" s="202">
        <v>0.72</v>
      </c>
      <c r="X63" s="202">
        <v>2.2999999999999998</v>
      </c>
      <c r="Y63" s="202">
        <v>0</v>
      </c>
      <c r="Z63" s="202">
        <v>64.760000000000005</v>
      </c>
      <c r="AA63" s="202">
        <v>25.15</v>
      </c>
      <c r="AB63" s="202">
        <v>0</v>
      </c>
      <c r="AC63" s="202">
        <v>4.42</v>
      </c>
      <c r="AD63" s="202">
        <v>20.77</v>
      </c>
      <c r="AE63" s="202">
        <v>0</v>
      </c>
      <c r="AF63" s="202">
        <v>0</v>
      </c>
      <c r="AG63" s="202">
        <v>76.38</v>
      </c>
      <c r="AH63" s="202">
        <v>0</v>
      </c>
      <c r="AI63" s="202">
        <v>8.49</v>
      </c>
      <c r="AJ63" s="202">
        <v>0</v>
      </c>
      <c r="AK63" s="202">
        <v>-35</v>
      </c>
      <c r="AL63" s="202">
        <v>0</v>
      </c>
      <c r="AM63" s="202">
        <v>0</v>
      </c>
      <c r="AN63" s="202">
        <v>0</v>
      </c>
      <c r="AO63" s="202">
        <v>159.72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0.28000000000000003</v>
      </c>
      <c r="AV63" s="202">
        <v>0.2</v>
      </c>
      <c r="AW63" s="202">
        <v>0</v>
      </c>
      <c r="AX63" s="202">
        <v>0</v>
      </c>
      <c r="AY63" s="202">
        <v>1.23</v>
      </c>
    </row>
    <row r="64" spans="1:51">
      <c r="A64" t="s">
        <v>106</v>
      </c>
      <c r="B64" s="202">
        <v>0</v>
      </c>
      <c r="C64" s="202">
        <v>0</v>
      </c>
      <c r="D64" s="202">
        <v>21.53</v>
      </c>
      <c r="E64" s="202">
        <v>0</v>
      </c>
      <c r="F64" s="202">
        <v>0</v>
      </c>
      <c r="G64" s="202">
        <v>35.81</v>
      </c>
      <c r="H64" s="202">
        <v>0</v>
      </c>
      <c r="I64" s="202">
        <v>0</v>
      </c>
      <c r="J64" s="202">
        <v>34.54</v>
      </c>
      <c r="K64" s="202">
        <v>237.33</v>
      </c>
      <c r="L64" s="202">
        <v>7.54</v>
      </c>
      <c r="M64" s="202">
        <v>4.3</v>
      </c>
      <c r="N64" s="202">
        <v>3.56</v>
      </c>
      <c r="O64" s="202">
        <v>4.97</v>
      </c>
      <c r="P64" s="202">
        <v>2.11</v>
      </c>
      <c r="Q64" s="202">
        <v>4.18</v>
      </c>
      <c r="R64" s="202">
        <v>9.2100000000000009</v>
      </c>
      <c r="S64" s="202">
        <v>5.44</v>
      </c>
      <c r="T64" s="202">
        <v>0.69</v>
      </c>
      <c r="U64" s="202">
        <v>1.54</v>
      </c>
      <c r="V64" s="202">
        <v>0.22</v>
      </c>
      <c r="W64" s="202">
        <v>0.72</v>
      </c>
      <c r="X64" s="202">
        <v>2.2999999999999998</v>
      </c>
      <c r="Y64" s="202">
        <v>0</v>
      </c>
      <c r="Z64" s="202">
        <v>64.760000000000005</v>
      </c>
      <c r="AA64" s="202">
        <v>25.15</v>
      </c>
      <c r="AB64" s="202">
        <v>0</v>
      </c>
      <c r="AC64" s="202">
        <v>4.42</v>
      </c>
      <c r="AD64" s="202">
        <v>20.77</v>
      </c>
      <c r="AE64" s="202">
        <v>0</v>
      </c>
      <c r="AF64" s="202">
        <v>0</v>
      </c>
      <c r="AG64" s="202">
        <v>76.38</v>
      </c>
      <c r="AH64" s="202">
        <v>0</v>
      </c>
      <c r="AI64" s="202">
        <v>8.49</v>
      </c>
      <c r="AJ64" s="202">
        <v>0</v>
      </c>
      <c r="AK64" s="202">
        <v>-35</v>
      </c>
      <c r="AL64" s="202">
        <v>0</v>
      </c>
      <c r="AM64" s="202">
        <v>0</v>
      </c>
      <c r="AN64" s="202">
        <v>0</v>
      </c>
      <c r="AO64" s="202">
        <v>159.72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0.28000000000000003</v>
      </c>
      <c r="AV64" s="202">
        <v>0.2</v>
      </c>
      <c r="AW64" s="202">
        <v>0</v>
      </c>
      <c r="AX64" s="202">
        <v>0</v>
      </c>
      <c r="AY64" s="202">
        <v>1.23</v>
      </c>
    </row>
    <row r="65" spans="1:51">
      <c r="A65" t="s">
        <v>107</v>
      </c>
      <c r="B65" s="202">
        <v>0</v>
      </c>
      <c r="C65" s="202">
        <v>0</v>
      </c>
      <c r="D65" s="202">
        <v>21.53</v>
      </c>
      <c r="E65" s="202">
        <v>0</v>
      </c>
      <c r="F65" s="202">
        <v>0</v>
      </c>
      <c r="G65" s="202">
        <v>35.81</v>
      </c>
      <c r="H65" s="202">
        <v>0</v>
      </c>
      <c r="I65" s="202">
        <v>0</v>
      </c>
      <c r="J65" s="202">
        <v>34.54</v>
      </c>
      <c r="K65" s="202">
        <v>237.33</v>
      </c>
      <c r="L65" s="202">
        <v>7.54</v>
      </c>
      <c r="M65" s="202">
        <v>2.73</v>
      </c>
      <c r="N65" s="202">
        <v>2.27</v>
      </c>
      <c r="O65" s="202">
        <v>3.16</v>
      </c>
      <c r="P65" s="202">
        <v>1.34</v>
      </c>
      <c r="Q65" s="202">
        <v>4.18</v>
      </c>
      <c r="R65" s="202">
        <v>9.2100000000000009</v>
      </c>
      <c r="S65" s="202">
        <v>5.44</v>
      </c>
      <c r="T65" s="202">
        <v>0.69</v>
      </c>
      <c r="U65" s="202">
        <v>1.54</v>
      </c>
      <c r="V65" s="202">
        <v>0.26</v>
      </c>
      <c r="W65" s="202">
        <v>0.72</v>
      </c>
      <c r="X65" s="202">
        <v>2.2999999999999998</v>
      </c>
      <c r="Y65" s="202">
        <v>0</v>
      </c>
      <c r="Z65" s="202">
        <v>25.92</v>
      </c>
      <c r="AA65" s="202">
        <v>25.04</v>
      </c>
      <c r="AB65" s="202">
        <v>0</v>
      </c>
      <c r="AC65" s="202">
        <v>4.42</v>
      </c>
      <c r="AD65" s="202">
        <v>20.77</v>
      </c>
      <c r="AE65" s="202">
        <v>0</v>
      </c>
      <c r="AF65" s="202">
        <v>0</v>
      </c>
      <c r="AG65" s="202">
        <v>76.38</v>
      </c>
      <c r="AH65" s="202">
        <v>0</v>
      </c>
      <c r="AI65" s="202">
        <v>8.49</v>
      </c>
      <c r="AJ65" s="202">
        <v>0</v>
      </c>
      <c r="AK65" s="202">
        <v>-35</v>
      </c>
      <c r="AL65" s="202">
        <v>0</v>
      </c>
      <c r="AM65" s="202">
        <v>0</v>
      </c>
      <c r="AN65" s="202">
        <v>0</v>
      </c>
      <c r="AO65" s="202">
        <v>159.72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0.28000000000000003</v>
      </c>
      <c r="AV65" s="202">
        <v>0.2</v>
      </c>
      <c r="AW65" s="202">
        <v>0</v>
      </c>
      <c r="AX65" s="202">
        <v>0</v>
      </c>
      <c r="AY65" s="202">
        <v>1.23</v>
      </c>
    </row>
    <row r="66" spans="1:51">
      <c r="A66" t="s">
        <v>108</v>
      </c>
      <c r="B66" s="202">
        <v>0</v>
      </c>
      <c r="C66" s="202">
        <v>0</v>
      </c>
      <c r="D66" s="202">
        <v>21.53</v>
      </c>
      <c r="E66" s="202">
        <v>0</v>
      </c>
      <c r="F66" s="202">
        <v>0</v>
      </c>
      <c r="G66" s="202">
        <v>34.619999999999997</v>
      </c>
      <c r="H66" s="202">
        <v>0</v>
      </c>
      <c r="I66" s="202">
        <v>0</v>
      </c>
      <c r="J66" s="202">
        <v>34.54</v>
      </c>
      <c r="K66" s="202">
        <v>237.33</v>
      </c>
      <c r="L66" s="202">
        <v>7.54</v>
      </c>
      <c r="M66" s="202">
        <v>2.34</v>
      </c>
      <c r="N66" s="202">
        <v>1.94</v>
      </c>
      <c r="O66" s="202">
        <v>2.71</v>
      </c>
      <c r="P66" s="202">
        <v>1.1499999999999999</v>
      </c>
      <c r="Q66" s="202">
        <v>4.18</v>
      </c>
      <c r="R66" s="202">
        <v>9.2100000000000009</v>
      </c>
      <c r="S66" s="202">
        <v>5.44</v>
      </c>
      <c r="T66" s="202">
        <v>0.69</v>
      </c>
      <c r="U66" s="202">
        <v>1.54</v>
      </c>
      <c r="V66" s="202">
        <v>0.22</v>
      </c>
      <c r="W66" s="202">
        <v>0.72</v>
      </c>
      <c r="X66" s="202">
        <v>2.2999999999999998</v>
      </c>
      <c r="Y66" s="202">
        <v>0</v>
      </c>
      <c r="Z66" s="202">
        <v>4.33</v>
      </c>
      <c r="AA66" s="202">
        <v>25.04</v>
      </c>
      <c r="AB66" s="202">
        <v>0</v>
      </c>
      <c r="AC66" s="202">
        <v>4.42</v>
      </c>
      <c r="AD66" s="202">
        <v>20.77</v>
      </c>
      <c r="AE66" s="202">
        <v>0</v>
      </c>
      <c r="AF66" s="202">
        <v>0</v>
      </c>
      <c r="AG66" s="202">
        <v>76.38</v>
      </c>
      <c r="AH66" s="202">
        <v>0</v>
      </c>
      <c r="AI66" s="202">
        <v>8.49</v>
      </c>
      <c r="AJ66" s="202">
        <v>0</v>
      </c>
      <c r="AK66" s="202">
        <v>-35</v>
      </c>
      <c r="AL66" s="202">
        <v>0</v>
      </c>
      <c r="AM66" s="202">
        <v>0</v>
      </c>
      <c r="AN66" s="202">
        <v>0</v>
      </c>
      <c r="AO66" s="202">
        <v>159.72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0.28000000000000003</v>
      </c>
      <c r="AV66" s="202">
        <v>0.2</v>
      </c>
      <c r="AW66" s="202">
        <v>0</v>
      </c>
      <c r="AX66" s="202">
        <v>0</v>
      </c>
      <c r="AY66" s="202">
        <v>1.23</v>
      </c>
    </row>
    <row r="67" spans="1:51">
      <c r="A67" t="s">
        <v>109</v>
      </c>
      <c r="B67" s="202">
        <v>0</v>
      </c>
      <c r="C67" s="202">
        <v>0</v>
      </c>
      <c r="D67" s="202">
        <v>21.53</v>
      </c>
      <c r="E67" s="202">
        <v>0</v>
      </c>
      <c r="F67" s="202">
        <v>0</v>
      </c>
      <c r="G67" s="202">
        <v>34.619999999999997</v>
      </c>
      <c r="H67" s="202">
        <v>0</v>
      </c>
      <c r="I67" s="202">
        <v>0</v>
      </c>
      <c r="J67" s="202">
        <v>34.54</v>
      </c>
      <c r="K67" s="202">
        <v>237.33</v>
      </c>
      <c r="L67" s="202">
        <v>7.54</v>
      </c>
      <c r="M67" s="202">
        <v>2.34</v>
      </c>
      <c r="N67" s="202">
        <v>1.94</v>
      </c>
      <c r="O67" s="202">
        <v>2.71</v>
      </c>
      <c r="P67" s="202">
        <v>1.1499999999999999</v>
      </c>
      <c r="Q67" s="202">
        <v>4.18</v>
      </c>
      <c r="R67" s="202">
        <v>0.74</v>
      </c>
      <c r="S67" s="202">
        <v>5.44</v>
      </c>
      <c r="T67" s="202">
        <v>0.69</v>
      </c>
      <c r="U67" s="202">
        <v>1.54</v>
      </c>
      <c r="V67" s="202">
        <v>0.22</v>
      </c>
      <c r="W67" s="202">
        <v>0.72</v>
      </c>
      <c r="X67" s="202">
        <v>2.2999999999999998</v>
      </c>
      <c r="Y67" s="202">
        <v>0</v>
      </c>
      <c r="Z67" s="202">
        <v>4.33</v>
      </c>
      <c r="AA67" s="202">
        <v>1.4</v>
      </c>
      <c r="AB67" s="202">
        <v>0</v>
      </c>
      <c r="AC67" s="202">
        <v>4.42</v>
      </c>
      <c r="AD67" s="202">
        <v>20.77</v>
      </c>
      <c r="AE67" s="202">
        <v>0</v>
      </c>
      <c r="AF67" s="202">
        <v>0</v>
      </c>
      <c r="AG67" s="202">
        <v>76.38</v>
      </c>
      <c r="AH67" s="202">
        <v>0</v>
      </c>
      <c r="AI67" s="202">
        <v>8.49</v>
      </c>
      <c r="AJ67" s="202">
        <v>0</v>
      </c>
      <c r="AK67" s="202">
        <v>-35</v>
      </c>
      <c r="AL67" s="202">
        <v>0</v>
      </c>
      <c r="AM67" s="202">
        <v>0</v>
      </c>
      <c r="AN67" s="202">
        <v>0</v>
      </c>
      <c r="AO67" s="202">
        <v>159.72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0.28000000000000003</v>
      </c>
      <c r="AV67" s="202">
        <v>0.2</v>
      </c>
      <c r="AW67" s="202">
        <v>0</v>
      </c>
      <c r="AX67" s="202">
        <v>0</v>
      </c>
      <c r="AY67" s="202">
        <v>0.17</v>
      </c>
    </row>
    <row r="68" spans="1:51">
      <c r="A68" t="s">
        <v>110</v>
      </c>
      <c r="B68" s="202">
        <v>0</v>
      </c>
      <c r="C68" s="202">
        <v>0</v>
      </c>
      <c r="D68" s="202">
        <v>21.53</v>
      </c>
      <c r="E68" s="202">
        <v>0</v>
      </c>
      <c r="F68" s="202">
        <v>0</v>
      </c>
      <c r="G68" s="202">
        <v>34.619999999999997</v>
      </c>
      <c r="H68" s="202">
        <v>0</v>
      </c>
      <c r="I68" s="202">
        <v>0</v>
      </c>
      <c r="J68" s="202">
        <v>34.54</v>
      </c>
      <c r="K68" s="202">
        <v>237.33</v>
      </c>
      <c r="L68" s="202">
        <v>7.54</v>
      </c>
      <c r="M68" s="202">
        <v>2.34</v>
      </c>
      <c r="N68" s="202">
        <v>1.94</v>
      </c>
      <c r="O68" s="202">
        <v>2.71</v>
      </c>
      <c r="P68" s="202">
        <v>1.1499999999999999</v>
      </c>
      <c r="Q68" s="202">
        <v>4.18</v>
      </c>
      <c r="R68" s="202">
        <v>0.7</v>
      </c>
      <c r="S68" s="202">
        <v>5.44</v>
      </c>
      <c r="T68" s="202">
        <v>0.69</v>
      </c>
      <c r="U68" s="202">
        <v>1.54</v>
      </c>
      <c r="V68" s="202">
        <v>0.22</v>
      </c>
      <c r="W68" s="202">
        <v>0.72</v>
      </c>
      <c r="X68" s="202">
        <v>2.2999999999999998</v>
      </c>
      <c r="Y68" s="202">
        <v>0</v>
      </c>
      <c r="Z68" s="202">
        <v>4.33</v>
      </c>
      <c r="AA68" s="202">
        <v>1.4</v>
      </c>
      <c r="AB68" s="202">
        <v>0</v>
      </c>
      <c r="AC68" s="202">
        <v>4.42</v>
      </c>
      <c r="AD68" s="202">
        <v>20.77</v>
      </c>
      <c r="AE68" s="202">
        <v>0</v>
      </c>
      <c r="AF68" s="202">
        <v>0</v>
      </c>
      <c r="AG68" s="202">
        <v>76.38</v>
      </c>
      <c r="AH68" s="202">
        <v>0</v>
      </c>
      <c r="AI68" s="202">
        <v>8.49</v>
      </c>
      <c r="AJ68" s="202">
        <v>0</v>
      </c>
      <c r="AK68" s="202">
        <v>-35</v>
      </c>
      <c r="AL68" s="202">
        <v>0</v>
      </c>
      <c r="AM68" s="202">
        <v>0</v>
      </c>
      <c r="AN68" s="202">
        <v>0</v>
      </c>
      <c r="AO68" s="202">
        <v>159.72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0.28000000000000003</v>
      </c>
      <c r="AV68" s="202">
        <v>0.2</v>
      </c>
      <c r="AW68" s="202">
        <v>0</v>
      </c>
      <c r="AX68" s="202">
        <v>0</v>
      </c>
      <c r="AY68" s="202">
        <v>0.17</v>
      </c>
    </row>
    <row r="69" spans="1:51">
      <c r="A69" t="s">
        <v>111</v>
      </c>
      <c r="B69" s="202">
        <v>0</v>
      </c>
      <c r="C69" s="202">
        <v>0</v>
      </c>
      <c r="D69" s="202">
        <v>21.53</v>
      </c>
      <c r="E69" s="202">
        <v>0</v>
      </c>
      <c r="F69" s="202">
        <v>0</v>
      </c>
      <c r="G69" s="202">
        <v>34.619999999999997</v>
      </c>
      <c r="H69" s="202">
        <v>0</v>
      </c>
      <c r="I69" s="202">
        <v>0</v>
      </c>
      <c r="J69" s="202">
        <v>34.54</v>
      </c>
      <c r="K69" s="202">
        <v>203.56</v>
      </c>
      <c r="L69" s="202">
        <v>0.64</v>
      </c>
      <c r="M69" s="202">
        <v>2.34</v>
      </c>
      <c r="N69" s="202">
        <v>1.94</v>
      </c>
      <c r="O69" s="202">
        <v>2.71</v>
      </c>
      <c r="P69" s="202">
        <v>1.1499999999999999</v>
      </c>
      <c r="Q69" s="202">
        <v>2.93</v>
      </c>
      <c r="R69" s="202">
        <v>0.7</v>
      </c>
      <c r="S69" s="202">
        <v>1.79</v>
      </c>
      <c r="T69" s="202">
        <v>0.05</v>
      </c>
      <c r="U69" s="202">
        <v>1.54</v>
      </c>
      <c r="V69" s="202">
        <v>0.22</v>
      </c>
      <c r="W69" s="202">
        <v>0.72</v>
      </c>
      <c r="X69" s="202">
        <v>2.2999999999999998</v>
      </c>
      <c r="Y69" s="202">
        <v>0</v>
      </c>
      <c r="Z69" s="202">
        <v>4.33</v>
      </c>
      <c r="AA69" s="202">
        <v>1.2</v>
      </c>
      <c r="AB69" s="202">
        <v>0</v>
      </c>
      <c r="AC69" s="202">
        <v>4.42</v>
      </c>
      <c r="AD69" s="202">
        <v>20.77</v>
      </c>
      <c r="AE69" s="202">
        <v>0</v>
      </c>
      <c r="AF69" s="202">
        <v>0</v>
      </c>
      <c r="AG69" s="202">
        <v>76.38</v>
      </c>
      <c r="AH69" s="202">
        <v>0</v>
      </c>
      <c r="AI69" s="202">
        <v>8.49</v>
      </c>
      <c r="AJ69" s="202">
        <v>0</v>
      </c>
      <c r="AK69" s="202">
        <v>-35</v>
      </c>
      <c r="AL69" s="202">
        <v>0</v>
      </c>
      <c r="AM69" s="202">
        <v>0</v>
      </c>
      <c r="AN69" s="202">
        <v>0</v>
      </c>
      <c r="AO69" s="202">
        <v>159.72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0.28000000000000003</v>
      </c>
      <c r="AV69" s="202">
        <v>0.2</v>
      </c>
      <c r="AW69" s="202">
        <v>0</v>
      </c>
      <c r="AX69" s="202">
        <v>0</v>
      </c>
      <c r="AY69" s="202">
        <v>0.17</v>
      </c>
    </row>
    <row r="70" spans="1:51">
      <c r="A70" t="s">
        <v>112</v>
      </c>
      <c r="B70" s="202">
        <v>0</v>
      </c>
      <c r="C70" s="202">
        <v>0</v>
      </c>
      <c r="D70" s="202">
        <v>21.53</v>
      </c>
      <c r="E70" s="202">
        <v>0</v>
      </c>
      <c r="F70" s="202">
        <v>0</v>
      </c>
      <c r="G70" s="202">
        <v>34.619999999999997</v>
      </c>
      <c r="H70" s="202">
        <v>0</v>
      </c>
      <c r="I70" s="202">
        <v>0</v>
      </c>
      <c r="J70" s="202">
        <v>34.54</v>
      </c>
      <c r="K70" s="202">
        <v>174.62</v>
      </c>
      <c r="L70" s="202">
        <v>0.64</v>
      </c>
      <c r="M70" s="202">
        <v>2.34</v>
      </c>
      <c r="N70" s="202">
        <v>1.94</v>
      </c>
      <c r="O70" s="202">
        <v>2.71</v>
      </c>
      <c r="P70" s="202">
        <v>1.1499999999999999</v>
      </c>
      <c r="Q70" s="202">
        <v>1.81</v>
      </c>
      <c r="R70" s="202">
        <v>0.7</v>
      </c>
      <c r="S70" s="202">
        <v>0.48</v>
      </c>
      <c r="T70" s="202">
        <v>0.05</v>
      </c>
      <c r="U70" s="202">
        <v>1.54</v>
      </c>
      <c r="V70" s="202">
        <v>0.22</v>
      </c>
      <c r="W70" s="202">
        <v>0.72</v>
      </c>
      <c r="X70" s="202">
        <v>2.2999999999999998</v>
      </c>
      <c r="Y70" s="202">
        <v>0</v>
      </c>
      <c r="Z70" s="202">
        <v>4.33</v>
      </c>
      <c r="AA70" s="202">
        <v>1.2</v>
      </c>
      <c r="AB70" s="202">
        <v>0</v>
      </c>
      <c r="AC70" s="202">
        <v>4.42</v>
      </c>
      <c r="AD70" s="202">
        <v>20.77</v>
      </c>
      <c r="AE70" s="202">
        <v>0</v>
      </c>
      <c r="AF70" s="202">
        <v>0</v>
      </c>
      <c r="AG70" s="202">
        <v>76.38</v>
      </c>
      <c r="AH70" s="202">
        <v>0</v>
      </c>
      <c r="AI70" s="202">
        <v>8.49</v>
      </c>
      <c r="AJ70" s="202">
        <v>0</v>
      </c>
      <c r="AK70" s="202">
        <v>-35</v>
      </c>
      <c r="AL70" s="202">
        <v>0</v>
      </c>
      <c r="AM70" s="202">
        <v>0</v>
      </c>
      <c r="AN70" s="202">
        <v>0</v>
      </c>
      <c r="AO70" s="202">
        <v>159.72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0.28000000000000003</v>
      </c>
      <c r="AV70" s="202">
        <v>0.2</v>
      </c>
      <c r="AW70" s="202">
        <v>0</v>
      </c>
      <c r="AX70" s="202">
        <v>0</v>
      </c>
      <c r="AY70" s="202">
        <v>0.17</v>
      </c>
    </row>
    <row r="71" spans="1:51">
      <c r="A71" t="s">
        <v>113</v>
      </c>
      <c r="B71" s="202">
        <v>0</v>
      </c>
      <c r="C71" s="202">
        <v>0</v>
      </c>
      <c r="D71" s="202">
        <v>21.53</v>
      </c>
      <c r="E71" s="202">
        <v>0</v>
      </c>
      <c r="F71" s="202">
        <v>0</v>
      </c>
      <c r="G71" s="202">
        <v>34.619999999999997</v>
      </c>
      <c r="H71" s="202">
        <v>0</v>
      </c>
      <c r="I71" s="202">
        <v>0</v>
      </c>
      <c r="J71" s="202">
        <v>34.54</v>
      </c>
      <c r="K71" s="202">
        <v>145.68</v>
      </c>
      <c r="L71" s="202">
        <v>0.64</v>
      </c>
      <c r="M71" s="202">
        <v>2.34</v>
      </c>
      <c r="N71" s="202">
        <v>1.94</v>
      </c>
      <c r="O71" s="202">
        <v>2.71</v>
      </c>
      <c r="P71" s="202">
        <v>1.1499999999999999</v>
      </c>
      <c r="Q71" s="202">
        <v>0.35</v>
      </c>
      <c r="R71" s="202">
        <v>0.7</v>
      </c>
      <c r="S71" s="202">
        <v>0.43</v>
      </c>
      <c r="T71" s="202">
        <v>0.05</v>
      </c>
      <c r="U71" s="202">
        <v>1.54</v>
      </c>
      <c r="V71" s="202">
        <v>0.18</v>
      </c>
      <c r="W71" s="202">
        <v>0.72</v>
      </c>
      <c r="X71" s="202">
        <v>2.2999999999999998</v>
      </c>
      <c r="Y71" s="202">
        <v>0</v>
      </c>
      <c r="Z71" s="202">
        <v>4.33</v>
      </c>
      <c r="AA71" s="202">
        <v>1.4</v>
      </c>
      <c r="AB71" s="202">
        <v>0</v>
      </c>
      <c r="AC71" s="202">
        <v>4.42</v>
      </c>
      <c r="AD71" s="202">
        <v>20.77</v>
      </c>
      <c r="AE71" s="202">
        <v>0</v>
      </c>
      <c r="AF71" s="202">
        <v>0</v>
      </c>
      <c r="AG71" s="202">
        <v>76.38</v>
      </c>
      <c r="AH71" s="202">
        <v>0</v>
      </c>
      <c r="AI71" s="202">
        <v>8.49</v>
      </c>
      <c r="AJ71" s="202">
        <v>0</v>
      </c>
      <c r="AK71" s="202">
        <v>-35</v>
      </c>
      <c r="AL71" s="202">
        <v>0</v>
      </c>
      <c r="AM71" s="202">
        <v>0</v>
      </c>
      <c r="AN71" s="202">
        <v>0</v>
      </c>
      <c r="AO71" s="202">
        <v>159.72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0.28000000000000003</v>
      </c>
      <c r="AV71" s="202">
        <v>0.2</v>
      </c>
      <c r="AW71" s="202">
        <v>0</v>
      </c>
      <c r="AX71" s="202">
        <v>0.03</v>
      </c>
      <c r="AY71" s="202">
        <v>0.17</v>
      </c>
    </row>
    <row r="72" spans="1:51">
      <c r="A72" t="s">
        <v>114</v>
      </c>
      <c r="B72" s="202">
        <v>0</v>
      </c>
      <c r="C72" s="202">
        <v>0</v>
      </c>
      <c r="D72" s="202">
        <v>21.53</v>
      </c>
      <c r="E72" s="202">
        <v>0</v>
      </c>
      <c r="F72" s="202">
        <v>0</v>
      </c>
      <c r="G72" s="202">
        <v>34.619999999999997</v>
      </c>
      <c r="H72" s="202">
        <v>0</v>
      </c>
      <c r="I72" s="202">
        <v>0</v>
      </c>
      <c r="J72" s="202">
        <v>34.54</v>
      </c>
      <c r="K72" s="202">
        <v>116.74</v>
      </c>
      <c r="L72" s="202">
        <v>0.64</v>
      </c>
      <c r="M72" s="202">
        <v>2.34</v>
      </c>
      <c r="N72" s="202">
        <v>1.94</v>
      </c>
      <c r="O72" s="202">
        <v>2.71</v>
      </c>
      <c r="P72" s="202">
        <v>1.1499999999999999</v>
      </c>
      <c r="Q72" s="202">
        <v>0.35</v>
      </c>
      <c r="R72" s="202">
        <v>0.7</v>
      </c>
      <c r="S72" s="202">
        <v>0.43</v>
      </c>
      <c r="T72" s="202">
        <v>0.05</v>
      </c>
      <c r="U72" s="202">
        <v>1.54</v>
      </c>
      <c r="V72" s="202">
        <v>0.18</v>
      </c>
      <c r="W72" s="202">
        <v>0.72</v>
      </c>
      <c r="X72" s="202">
        <v>2.2999999999999998</v>
      </c>
      <c r="Y72" s="202">
        <v>0</v>
      </c>
      <c r="Z72" s="202">
        <v>4.33</v>
      </c>
      <c r="AA72" s="202">
        <v>1.4</v>
      </c>
      <c r="AB72" s="202">
        <v>0</v>
      </c>
      <c r="AC72" s="202">
        <v>4.42</v>
      </c>
      <c r="AD72" s="202">
        <v>20.77</v>
      </c>
      <c r="AE72" s="202">
        <v>0</v>
      </c>
      <c r="AF72" s="202">
        <v>0</v>
      </c>
      <c r="AG72" s="202">
        <v>76.38</v>
      </c>
      <c r="AH72" s="202">
        <v>0</v>
      </c>
      <c r="AI72" s="202">
        <v>8.49</v>
      </c>
      <c r="AJ72" s="202">
        <v>0</v>
      </c>
      <c r="AK72" s="202">
        <v>-35</v>
      </c>
      <c r="AL72" s="202">
        <v>0</v>
      </c>
      <c r="AM72" s="202">
        <v>0</v>
      </c>
      <c r="AN72" s="202">
        <v>0</v>
      </c>
      <c r="AO72" s="202">
        <v>159.72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0.28000000000000003</v>
      </c>
      <c r="AV72" s="202">
        <v>0.2</v>
      </c>
      <c r="AW72" s="202">
        <v>0</v>
      </c>
      <c r="AX72" s="202">
        <v>0.03</v>
      </c>
      <c r="AY72" s="202">
        <v>0.17</v>
      </c>
    </row>
    <row r="73" spans="1:51">
      <c r="A73" t="s">
        <v>115</v>
      </c>
      <c r="B73" s="202">
        <v>0</v>
      </c>
      <c r="C73" s="202">
        <v>0</v>
      </c>
      <c r="D73" s="202">
        <v>21.53</v>
      </c>
      <c r="E73" s="202">
        <v>0</v>
      </c>
      <c r="F73" s="202">
        <v>0</v>
      </c>
      <c r="G73" s="202">
        <v>34.619999999999997</v>
      </c>
      <c r="H73" s="202">
        <v>0</v>
      </c>
      <c r="I73" s="202">
        <v>0</v>
      </c>
      <c r="J73" s="202">
        <v>34.54</v>
      </c>
      <c r="K73" s="202">
        <v>97.44</v>
      </c>
      <c r="L73" s="202">
        <v>0.64</v>
      </c>
      <c r="M73" s="202">
        <v>2.34</v>
      </c>
      <c r="N73" s="202">
        <v>1.94</v>
      </c>
      <c r="O73" s="202">
        <v>2.71</v>
      </c>
      <c r="P73" s="202">
        <v>1.1499999999999999</v>
      </c>
      <c r="Q73" s="202">
        <v>0.35</v>
      </c>
      <c r="R73" s="202">
        <v>0.7</v>
      </c>
      <c r="S73" s="202">
        <v>0.43</v>
      </c>
      <c r="T73" s="202">
        <v>0.05</v>
      </c>
      <c r="U73" s="202">
        <v>1.54</v>
      </c>
      <c r="V73" s="202">
        <v>0.18</v>
      </c>
      <c r="W73" s="202">
        <v>0.72</v>
      </c>
      <c r="X73" s="202">
        <v>2.2999999999999998</v>
      </c>
      <c r="Y73" s="202">
        <v>0</v>
      </c>
      <c r="Z73" s="202">
        <v>4.33</v>
      </c>
      <c r="AA73" s="202">
        <v>1.4</v>
      </c>
      <c r="AB73" s="202">
        <v>0</v>
      </c>
      <c r="AC73" s="202">
        <v>4.42</v>
      </c>
      <c r="AD73" s="202">
        <v>20.77</v>
      </c>
      <c r="AE73" s="202">
        <v>0</v>
      </c>
      <c r="AF73" s="202">
        <v>0</v>
      </c>
      <c r="AG73" s="202">
        <v>76.38</v>
      </c>
      <c r="AH73" s="202">
        <v>0</v>
      </c>
      <c r="AI73" s="202">
        <v>8.49</v>
      </c>
      <c r="AJ73" s="202">
        <v>0</v>
      </c>
      <c r="AK73" s="202">
        <v>-35</v>
      </c>
      <c r="AL73" s="202">
        <v>0</v>
      </c>
      <c r="AM73" s="202">
        <v>0</v>
      </c>
      <c r="AN73" s="202">
        <v>0</v>
      </c>
      <c r="AO73" s="202">
        <v>159.72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0.28000000000000003</v>
      </c>
      <c r="AV73" s="202">
        <v>0.2</v>
      </c>
      <c r="AW73" s="202">
        <v>0.06</v>
      </c>
      <c r="AX73" s="202">
        <v>0.06</v>
      </c>
      <c r="AY73" s="202">
        <v>0.17</v>
      </c>
    </row>
    <row r="74" spans="1:51">
      <c r="A74" t="s">
        <v>116</v>
      </c>
      <c r="B74" s="202">
        <v>0</v>
      </c>
      <c r="C74" s="202">
        <v>0</v>
      </c>
      <c r="D74" s="202">
        <v>21.53</v>
      </c>
      <c r="E74" s="202">
        <v>0</v>
      </c>
      <c r="F74" s="202">
        <v>0</v>
      </c>
      <c r="G74" s="202">
        <v>35.21</v>
      </c>
      <c r="H74" s="202">
        <v>0</v>
      </c>
      <c r="I74" s="202">
        <v>0</v>
      </c>
      <c r="J74" s="202">
        <v>34.54</v>
      </c>
      <c r="K74" s="202">
        <v>97.44</v>
      </c>
      <c r="L74" s="202">
        <v>0.64</v>
      </c>
      <c r="M74" s="202">
        <v>2.34</v>
      </c>
      <c r="N74" s="202">
        <v>1.94</v>
      </c>
      <c r="O74" s="202">
        <v>2.71</v>
      </c>
      <c r="P74" s="202">
        <v>1.1499999999999999</v>
      </c>
      <c r="Q74" s="202">
        <v>0.35</v>
      </c>
      <c r="R74" s="202">
        <v>0.7</v>
      </c>
      <c r="S74" s="202">
        <v>0.43</v>
      </c>
      <c r="T74" s="202">
        <v>0.05</v>
      </c>
      <c r="U74" s="202">
        <v>1.54</v>
      </c>
      <c r="V74" s="202">
        <v>0.18</v>
      </c>
      <c r="W74" s="202">
        <v>0.72</v>
      </c>
      <c r="X74" s="202">
        <v>2.2999999999999998</v>
      </c>
      <c r="Y74" s="202">
        <v>0</v>
      </c>
      <c r="Z74" s="202">
        <v>4.33</v>
      </c>
      <c r="AA74" s="202">
        <v>1.4</v>
      </c>
      <c r="AB74" s="202">
        <v>0</v>
      </c>
      <c r="AC74" s="202">
        <v>4.42</v>
      </c>
      <c r="AD74" s="202">
        <v>20.77</v>
      </c>
      <c r="AE74" s="202">
        <v>0</v>
      </c>
      <c r="AF74" s="202">
        <v>0</v>
      </c>
      <c r="AG74" s="202">
        <v>76.38</v>
      </c>
      <c r="AH74" s="202">
        <v>0</v>
      </c>
      <c r="AI74" s="202">
        <v>8.49</v>
      </c>
      <c r="AJ74" s="202">
        <v>0</v>
      </c>
      <c r="AK74" s="202">
        <v>-35</v>
      </c>
      <c r="AL74" s="202">
        <v>0</v>
      </c>
      <c r="AM74" s="202">
        <v>0</v>
      </c>
      <c r="AN74" s="202">
        <v>0</v>
      </c>
      <c r="AO74" s="202">
        <v>159.72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0.28000000000000003</v>
      </c>
      <c r="AV74" s="202">
        <v>0.2</v>
      </c>
      <c r="AW74" s="202">
        <v>0.13</v>
      </c>
      <c r="AX74" s="202">
        <v>0.1</v>
      </c>
      <c r="AY74" s="202">
        <v>0.17</v>
      </c>
    </row>
    <row r="75" spans="1:51">
      <c r="A75" t="s">
        <v>117</v>
      </c>
      <c r="B75" s="202">
        <v>0</v>
      </c>
      <c r="C75" s="202">
        <v>0</v>
      </c>
      <c r="D75" s="202">
        <v>21.53</v>
      </c>
      <c r="E75" s="202">
        <v>0</v>
      </c>
      <c r="F75" s="202">
        <v>0</v>
      </c>
      <c r="G75" s="202">
        <v>35.21</v>
      </c>
      <c r="H75" s="202">
        <v>0</v>
      </c>
      <c r="I75" s="202">
        <v>0</v>
      </c>
      <c r="J75" s="202">
        <v>34.54</v>
      </c>
      <c r="K75" s="202">
        <v>78.150000000000006</v>
      </c>
      <c r="L75" s="202">
        <v>0.64</v>
      </c>
      <c r="M75" s="202">
        <v>2.34</v>
      </c>
      <c r="N75" s="202">
        <v>1.94</v>
      </c>
      <c r="O75" s="202">
        <v>2.71</v>
      </c>
      <c r="P75" s="202">
        <v>1.1499999999999999</v>
      </c>
      <c r="Q75" s="202">
        <v>0.35</v>
      </c>
      <c r="R75" s="202">
        <v>0.7</v>
      </c>
      <c r="S75" s="202">
        <v>0.43</v>
      </c>
      <c r="T75" s="202">
        <v>0.05</v>
      </c>
      <c r="U75" s="202">
        <v>1.54</v>
      </c>
      <c r="V75" s="202">
        <v>0.18</v>
      </c>
      <c r="W75" s="202">
        <v>0.72</v>
      </c>
      <c r="X75" s="202">
        <v>2.2999999999999998</v>
      </c>
      <c r="Y75" s="202">
        <v>0</v>
      </c>
      <c r="Z75" s="202">
        <v>4.33</v>
      </c>
      <c r="AA75" s="202">
        <v>1.4</v>
      </c>
      <c r="AB75" s="202">
        <v>0</v>
      </c>
      <c r="AC75" s="202">
        <v>4.42</v>
      </c>
      <c r="AD75" s="202">
        <v>20.77</v>
      </c>
      <c r="AE75" s="202">
        <v>0</v>
      </c>
      <c r="AF75" s="202">
        <v>0</v>
      </c>
      <c r="AG75" s="202">
        <v>76.38</v>
      </c>
      <c r="AH75" s="202">
        <v>0</v>
      </c>
      <c r="AI75" s="202">
        <v>8.49</v>
      </c>
      <c r="AJ75" s="202">
        <v>0</v>
      </c>
      <c r="AK75" s="202">
        <v>-35</v>
      </c>
      <c r="AL75" s="202">
        <v>0</v>
      </c>
      <c r="AM75" s="202">
        <v>0</v>
      </c>
      <c r="AN75" s="202">
        <v>0</v>
      </c>
      <c r="AO75" s="202">
        <v>169.05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0.28000000000000003</v>
      </c>
      <c r="AV75" s="202">
        <v>0.2</v>
      </c>
      <c r="AW75" s="202">
        <v>0.13</v>
      </c>
      <c r="AX75" s="202">
        <v>0.11</v>
      </c>
      <c r="AY75" s="202">
        <v>0.17</v>
      </c>
    </row>
    <row r="76" spans="1:51">
      <c r="A76" t="s">
        <v>118</v>
      </c>
      <c r="B76" s="202">
        <v>0</v>
      </c>
      <c r="C76" s="202">
        <v>0</v>
      </c>
      <c r="D76" s="202">
        <v>21.53</v>
      </c>
      <c r="E76" s="202">
        <v>0</v>
      </c>
      <c r="F76" s="202">
        <v>0</v>
      </c>
      <c r="G76" s="202">
        <v>35.21</v>
      </c>
      <c r="H76" s="202">
        <v>0</v>
      </c>
      <c r="I76" s="202">
        <v>0</v>
      </c>
      <c r="J76" s="202">
        <v>34.54</v>
      </c>
      <c r="K76" s="202">
        <v>107.09</v>
      </c>
      <c r="L76" s="202">
        <v>0.64</v>
      </c>
      <c r="M76" s="202">
        <v>2.34</v>
      </c>
      <c r="N76" s="202">
        <v>1.94</v>
      </c>
      <c r="O76" s="202">
        <v>2.71</v>
      </c>
      <c r="P76" s="202">
        <v>1.1499999999999999</v>
      </c>
      <c r="Q76" s="202">
        <v>0.35</v>
      </c>
      <c r="R76" s="202">
        <v>0.7</v>
      </c>
      <c r="S76" s="202">
        <v>0.43</v>
      </c>
      <c r="T76" s="202">
        <v>0.05</v>
      </c>
      <c r="U76" s="202">
        <v>1.54</v>
      </c>
      <c r="V76" s="202">
        <v>0.18</v>
      </c>
      <c r="W76" s="202">
        <v>0.72</v>
      </c>
      <c r="X76" s="202">
        <v>2.2999999999999998</v>
      </c>
      <c r="Y76" s="202">
        <v>0</v>
      </c>
      <c r="Z76" s="202">
        <v>4.33</v>
      </c>
      <c r="AA76" s="202">
        <v>1.4</v>
      </c>
      <c r="AB76" s="202">
        <v>0</v>
      </c>
      <c r="AC76" s="202">
        <v>4.42</v>
      </c>
      <c r="AD76" s="202">
        <v>20.77</v>
      </c>
      <c r="AE76" s="202">
        <v>0</v>
      </c>
      <c r="AF76" s="202">
        <v>0</v>
      </c>
      <c r="AG76" s="202">
        <v>76.38</v>
      </c>
      <c r="AH76" s="202">
        <v>0</v>
      </c>
      <c r="AI76" s="202">
        <v>8.49</v>
      </c>
      <c r="AJ76" s="202">
        <v>0</v>
      </c>
      <c r="AK76" s="202">
        <v>-35</v>
      </c>
      <c r="AL76" s="202">
        <v>0</v>
      </c>
      <c r="AM76" s="202">
        <v>0</v>
      </c>
      <c r="AN76" s="202">
        <v>0</v>
      </c>
      <c r="AO76" s="202">
        <v>169.05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0.28000000000000003</v>
      </c>
      <c r="AV76" s="202">
        <v>0.2</v>
      </c>
      <c r="AW76" s="202">
        <v>0.15</v>
      </c>
      <c r="AX76" s="202">
        <v>0.17</v>
      </c>
      <c r="AY76" s="202">
        <v>0.17</v>
      </c>
    </row>
    <row r="77" spans="1:51">
      <c r="A77" t="s">
        <v>119</v>
      </c>
      <c r="B77" s="202">
        <v>0</v>
      </c>
      <c r="C77" s="202">
        <v>0</v>
      </c>
      <c r="D77" s="202">
        <v>21.53</v>
      </c>
      <c r="E77" s="202">
        <v>0</v>
      </c>
      <c r="F77" s="202">
        <v>0</v>
      </c>
      <c r="G77" s="202">
        <v>35.21</v>
      </c>
      <c r="H77" s="202">
        <v>0</v>
      </c>
      <c r="I77" s="202">
        <v>0</v>
      </c>
      <c r="J77" s="202">
        <v>33.33</v>
      </c>
      <c r="K77" s="202">
        <v>155.33000000000001</v>
      </c>
      <c r="L77" s="202">
        <v>0.64</v>
      </c>
      <c r="M77" s="202">
        <v>2.34</v>
      </c>
      <c r="N77" s="202">
        <v>1.94</v>
      </c>
      <c r="O77" s="202">
        <v>2.71</v>
      </c>
      <c r="P77" s="202">
        <v>1.1499999999999999</v>
      </c>
      <c r="Q77" s="202">
        <v>0.35</v>
      </c>
      <c r="R77" s="202">
        <v>0.7</v>
      </c>
      <c r="S77" s="202">
        <v>0.43</v>
      </c>
      <c r="T77" s="202">
        <v>0.05</v>
      </c>
      <c r="U77" s="202">
        <v>1.54</v>
      </c>
      <c r="V77" s="202">
        <v>0.15</v>
      </c>
      <c r="W77" s="202">
        <v>0.72</v>
      </c>
      <c r="X77" s="202">
        <v>2.2999999999999998</v>
      </c>
      <c r="Y77" s="202">
        <v>0</v>
      </c>
      <c r="Z77" s="202">
        <v>4.33</v>
      </c>
      <c r="AA77" s="202">
        <v>1.4</v>
      </c>
      <c r="AB77" s="202">
        <v>0</v>
      </c>
      <c r="AC77" s="202">
        <v>4.42</v>
      </c>
      <c r="AD77" s="202">
        <v>20.77</v>
      </c>
      <c r="AE77" s="202">
        <v>0</v>
      </c>
      <c r="AF77" s="202">
        <v>0</v>
      </c>
      <c r="AG77" s="202">
        <v>76.38</v>
      </c>
      <c r="AH77" s="202">
        <v>0</v>
      </c>
      <c r="AI77" s="202">
        <v>8.49</v>
      </c>
      <c r="AJ77" s="202">
        <v>0</v>
      </c>
      <c r="AK77" s="202">
        <v>-32.549999999999997</v>
      </c>
      <c r="AL77" s="202">
        <v>0</v>
      </c>
      <c r="AM77" s="202">
        <v>0</v>
      </c>
      <c r="AN77" s="202">
        <v>0</v>
      </c>
      <c r="AO77" s="202">
        <v>169.05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0.28000000000000003</v>
      </c>
      <c r="AV77" s="202">
        <v>0.2</v>
      </c>
      <c r="AW77" s="202">
        <v>0.32</v>
      </c>
      <c r="AX77" s="202">
        <v>0.21</v>
      </c>
      <c r="AY77" s="202">
        <v>0.17</v>
      </c>
    </row>
    <row r="78" spans="1:51">
      <c r="A78" t="s">
        <v>120</v>
      </c>
      <c r="B78" s="202">
        <v>0</v>
      </c>
      <c r="C78" s="202">
        <v>0</v>
      </c>
      <c r="D78" s="202">
        <v>21.53</v>
      </c>
      <c r="E78" s="202">
        <v>0</v>
      </c>
      <c r="F78" s="202">
        <v>0</v>
      </c>
      <c r="G78" s="202">
        <v>35.21</v>
      </c>
      <c r="H78" s="202">
        <v>0</v>
      </c>
      <c r="I78" s="202">
        <v>0</v>
      </c>
      <c r="J78" s="202">
        <v>33.33</v>
      </c>
      <c r="K78" s="202">
        <v>149.62</v>
      </c>
      <c r="L78" s="202">
        <v>0.64</v>
      </c>
      <c r="M78" s="202">
        <v>2.34</v>
      </c>
      <c r="N78" s="202">
        <v>1.94</v>
      </c>
      <c r="O78" s="202">
        <v>2.71</v>
      </c>
      <c r="P78" s="202">
        <v>1.1499999999999999</v>
      </c>
      <c r="Q78" s="202">
        <v>0.35</v>
      </c>
      <c r="R78" s="202">
        <v>0.7</v>
      </c>
      <c r="S78" s="202">
        <v>0.43</v>
      </c>
      <c r="T78" s="202">
        <v>0.05</v>
      </c>
      <c r="U78" s="202">
        <v>1.54</v>
      </c>
      <c r="V78" s="202">
        <v>0.15</v>
      </c>
      <c r="W78" s="202">
        <v>0.72</v>
      </c>
      <c r="X78" s="202">
        <v>2.2999999999999998</v>
      </c>
      <c r="Y78" s="202">
        <v>0</v>
      </c>
      <c r="Z78" s="202">
        <v>4.33</v>
      </c>
      <c r="AA78" s="202">
        <v>1.4</v>
      </c>
      <c r="AB78" s="202">
        <v>0</v>
      </c>
      <c r="AC78" s="202">
        <v>4.42</v>
      </c>
      <c r="AD78" s="202">
        <v>20.77</v>
      </c>
      <c r="AE78" s="202">
        <v>0</v>
      </c>
      <c r="AF78" s="202">
        <v>0</v>
      </c>
      <c r="AG78" s="202">
        <v>76.38</v>
      </c>
      <c r="AH78" s="202">
        <v>0</v>
      </c>
      <c r="AI78" s="202">
        <v>8.49</v>
      </c>
      <c r="AJ78" s="202">
        <v>0</v>
      </c>
      <c r="AK78" s="202">
        <v>-32.549999999999997</v>
      </c>
      <c r="AL78" s="202">
        <v>0</v>
      </c>
      <c r="AM78" s="202">
        <v>0</v>
      </c>
      <c r="AN78" s="202">
        <v>0</v>
      </c>
      <c r="AO78" s="202">
        <v>169.05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0.28000000000000003</v>
      </c>
      <c r="AV78" s="202">
        <v>0.2</v>
      </c>
      <c r="AW78" s="202">
        <v>0.32</v>
      </c>
      <c r="AX78" s="202">
        <v>0.21</v>
      </c>
      <c r="AY78" s="202">
        <v>0.17</v>
      </c>
    </row>
    <row r="79" spans="1:51">
      <c r="A79" t="s">
        <v>121</v>
      </c>
      <c r="B79" s="202">
        <v>0</v>
      </c>
      <c r="C79" s="202">
        <v>0</v>
      </c>
      <c r="D79" s="202">
        <v>21.53</v>
      </c>
      <c r="E79" s="202">
        <v>0</v>
      </c>
      <c r="F79" s="202">
        <v>0</v>
      </c>
      <c r="G79" s="202">
        <v>35.21</v>
      </c>
      <c r="H79" s="202">
        <v>0</v>
      </c>
      <c r="I79" s="202">
        <v>0</v>
      </c>
      <c r="J79" s="202">
        <v>33.33</v>
      </c>
      <c r="K79" s="202">
        <v>136.03</v>
      </c>
      <c r="L79" s="202">
        <v>0.64</v>
      </c>
      <c r="M79" s="202">
        <v>2.34</v>
      </c>
      <c r="N79" s="202">
        <v>1.94</v>
      </c>
      <c r="O79" s="202">
        <v>2.71</v>
      </c>
      <c r="P79" s="202">
        <v>1.1499999999999999</v>
      </c>
      <c r="Q79" s="202">
        <v>0.35</v>
      </c>
      <c r="R79" s="202">
        <v>0.7</v>
      </c>
      <c r="S79" s="202">
        <v>0.43</v>
      </c>
      <c r="T79" s="202">
        <v>0.05</v>
      </c>
      <c r="U79" s="202">
        <v>1.54</v>
      </c>
      <c r="V79" s="202">
        <v>0.15</v>
      </c>
      <c r="W79" s="202">
        <v>0.72</v>
      </c>
      <c r="X79" s="202">
        <v>2.2999999999999998</v>
      </c>
      <c r="Y79" s="202">
        <v>0</v>
      </c>
      <c r="Z79" s="202">
        <v>4.33</v>
      </c>
      <c r="AA79" s="202">
        <v>1.4</v>
      </c>
      <c r="AB79" s="202">
        <v>0</v>
      </c>
      <c r="AC79" s="202">
        <v>4.42</v>
      </c>
      <c r="AD79" s="202">
        <v>20.77</v>
      </c>
      <c r="AE79" s="202">
        <v>0</v>
      </c>
      <c r="AF79" s="202">
        <v>0</v>
      </c>
      <c r="AG79" s="202">
        <v>76.38</v>
      </c>
      <c r="AH79" s="202">
        <v>0</v>
      </c>
      <c r="AI79" s="202">
        <v>8.49</v>
      </c>
      <c r="AJ79" s="202">
        <v>0</v>
      </c>
      <c r="AK79" s="202">
        <v>-12.95</v>
      </c>
      <c r="AL79" s="202">
        <v>0</v>
      </c>
      <c r="AM79" s="202">
        <v>0</v>
      </c>
      <c r="AN79" s="202">
        <v>0</v>
      </c>
      <c r="AO79" s="202">
        <v>169.05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0.28000000000000003</v>
      </c>
      <c r="AV79" s="202">
        <v>0.2</v>
      </c>
      <c r="AW79" s="202">
        <v>0.32</v>
      </c>
      <c r="AX79" s="202">
        <v>0.21</v>
      </c>
      <c r="AY79" s="202">
        <v>0.17</v>
      </c>
    </row>
    <row r="80" spans="1:51">
      <c r="A80" t="s">
        <v>122</v>
      </c>
      <c r="B80" s="202">
        <v>0</v>
      </c>
      <c r="C80" s="202">
        <v>0</v>
      </c>
      <c r="D80" s="202">
        <v>21.53</v>
      </c>
      <c r="E80" s="202">
        <v>0</v>
      </c>
      <c r="F80" s="202">
        <v>0</v>
      </c>
      <c r="G80" s="202">
        <v>35.21</v>
      </c>
      <c r="H80" s="202">
        <v>0</v>
      </c>
      <c r="I80" s="202">
        <v>0</v>
      </c>
      <c r="J80" s="202">
        <v>33.33</v>
      </c>
      <c r="K80" s="202">
        <v>116.74</v>
      </c>
      <c r="L80" s="202">
        <v>0.64</v>
      </c>
      <c r="M80" s="202">
        <v>2.34</v>
      </c>
      <c r="N80" s="202">
        <v>1.94</v>
      </c>
      <c r="O80" s="202">
        <v>2.71</v>
      </c>
      <c r="P80" s="202">
        <v>1.1499999999999999</v>
      </c>
      <c r="Q80" s="202">
        <v>0.35</v>
      </c>
      <c r="R80" s="202">
        <v>0.7</v>
      </c>
      <c r="S80" s="202">
        <v>0.43</v>
      </c>
      <c r="T80" s="202">
        <v>0.05</v>
      </c>
      <c r="U80" s="202">
        <v>1.54</v>
      </c>
      <c r="V80" s="202">
        <v>0.15</v>
      </c>
      <c r="W80" s="202">
        <v>0.72</v>
      </c>
      <c r="X80" s="202">
        <v>2.2999999999999998</v>
      </c>
      <c r="Y80" s="202">
        <v>0</v>
      </c>
      <c r="Z80" s="202">
        <v>4.33</v>
      </c>
      <c r="AA80" s="202">
        <v>1.4</v>
      </c>
      <c r="AB80" s="202">
        <v>0</v>
      </c>
      <c r="AC80" s="202">
        <v>4.42</v>
      </c>
      <c r="AD80" s="202">
        <v>20.77</v>
      </c>
      <c r="AE80" s="202">
        <v>0</v>
      </c>
      <c r="AF80" s="202">
        <v>0</v>
      </c>
      <c r="AG80" s="202">
        <v>76.38</v>
      </c>
      <c r="AH80" s="202">
        <v>0</v>
      </c>
      <c r="AI80" s="202">
        <v>8.49</v>
      </c>
      <c r="AJ80" s="202">
        <v>0</v>
      </c>
      <c r="AK80" s="202">
        <v>-12.95</v>
      </c>
      <c r="AL80" s="202">
        <v>0</v>
      </c>
      <c r="AM80" s="202">
        <v>0</v>
      </c>
      <c r="AN80" s="202">
        <v>0</v>
      </c>
      <c r="AO80" s="202">
        <v>169.05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0.28000000000000003</v>
      </c>
      <c r="AV80" s="202">
        <v>0.2</v>
      </c>
      <c r="AW80" s="202">
        <v>0.32</v>
      </c>
      <c r="AX80" s="202">
        <v>0.21</v>
      </c>
      <c r="AY80" s="202">
        <v>0.17</v>
      </c>
    </row>
    <row r="81" spans="1:51">
      <c r="A81" t="s">
        <v>123</v>
      </c>
      <c r="B81" s="202">
        <v>0</v>
      </c>
      <c r="C81" s="202">
        <v>0</v>
      </c>
      <c r="D81" s="202">
        <v>21.53</v>
      </c>
      <c r="E81" s="202">
        <v>0</v>
      </c>
      <c r="F81" s="202">
        <v>0</v>
      </c>
      <c r="G81" s="202">
        <v>35.21</v>
      </c>
      <c r="H81" s="202">
        <v>0</v>
      </c>
      <c r="I81" s="202">
        <v>0</v>
      </c>
      <c r="J81" s="202">
        <v>33.33</v>
      </c>
      <c r="K81" s="202">
        <v>107.09</v>
      </c>
      <c r="L81" s="202">
        <v>0.64</v>
      </c>
      <c r="M81" s="202">
        <v>2.34</v>
      </c>
      <c r="N81" s="202">
        <v>1.94</v>
      </c>
      <c r="O81" s="202">
        <v>2.71</v>
      </c>
      <c r="P81" s="202">
        <v>1.1499999999999999</v>
      </c>
      <c r="Q81" s="202">
        <v>0.35</v>
      </c>
      <c r="R81" s="202">
        <v>0.7</v>
      </c>
      <c r="S81" s="202">
        <v>0.43</v>
      </c>
      <c r="T81" s="202">
        <v>0.05</v>
      </c>
      <c r="U81" s="202">
        <v>1.54</v>
      </c>
      <c r="V81" s="202">
        <v>0.15</v>
      </c>
      <c r="W81" s="202">
        <v>0.72</v>
      </c>
      <c r="X81" s="202">
        <v>2.2999999999999998</v>
      </c>
      <c r="Y81" s="202">
        <v>0</v>
      </c>
      <c r="Z81" s="202">
        <v>4.33</v>
      </c>
      <c r="AA81" s="202">
        <v>1.4</v>
      </c>
      <c r="AB81" s="202">
        <v>0</v>
      </c>
      <c r="AC81" s="202">
        <v>4.42</v>
      </c>
      <c r="AD81" s="202">
        <v>20.77</v>
      </c>
      <c r="AE81" s="202">
        <v>0</v>
      </c>
      <c r="AF81" s="202">
        <v>0</v>
      </c>
      <c r="AG81" s="202">
        <v>76.38</v>
      </c>
      <c r="AH81" s="202">
        <v>0</v>
      </c>
      <c r="AI81" s="202">
        <v>8.49</v>
      </c>
      <c r="AJ81" s="202">
        <v>0</v>
      </c>
      <c r="AK81" s="202">
        <v>-32.549999999999997</v>
      </c>
      <c r="AL81" s="202">
        <v>0</v>
      </c>
      <c r="AM81" s="202">
        <v>0</v>
      </c>
      <c r="AN81" s="202">
        <v>0</v>
      </c>
      <c r="AO81" s="202">
        <v>169.05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0.28000000000000003</v>
      </c>
      <c r="AV81" s="202">
        <v>0.2</v>
      </c>
      <c r="AW81" s="202">
        <v>0.32</v>
      </c>
      <c r="AX81" s="202">
        <v>0.21</v>
      </c>
      <c r="AY81" s="202">
        <v>0.17</v>
      </c>
    </row>
    <row r="82" spans="1:51">
      <c r="A82" t="s">
        <v>124</v>
      </c>
      <c r="B82" s="202">
        <v>0</v>
      </c>
      <c r="C82" s="202">
        <v>0</v>
      </c>
      <c r="D82" s="202">
        <v>21.53</v>
      </c>
      <c r="E82" s="202">
        <v>0</v>
      </c>
      <c r="F82" s="202">
        <v>0</v>
      </c>
      <c r="G82" s="202">
        <v>35.21</v>
      </c>
      <c r="H82" s="202">
        <v>0</v>
      </c>
      <c r="I82" s="202">
        <v>0</v>
      </c>
      <c r="J82" s="202">
        <v>33.33</v>
      </c>
      <c r="K82" s="202">
        <v>97.44</v>
      </c>
      <c r="L82" s="202">
        <v>0.64</v>
      </c>
      <c r="M82" s="202">
        <v>2.34</v>
      </c>
      <c r="N82" s="202">
        <v>1.94</v>
      </c>
      <c r="O82" s="202">
        <v>2.71</v>
      </c>
      <c r="P82" s="202">
        <v>1.1499999999999999</v>
      </c>
      <c r="Q82" s="202">
        <v>0.35</v>
      </c>
      <c r="R82" s="202">
        <v>0.7</v>
      </c>
      <c r="S82" s="202">
        <v>0.43</v>
      </c>
      <c r="T82" s="202">
        <v>0.05</v>
      </c>
      <c r="U82" s="202">
        <v>1.54</v>
      </c>
      <c r="V82" s="202">
        <v>0.15</v>
      </c>
      <c r="W82" s="202">
        <v>0.72</v>
      </c>
      <c r="X82" s="202">
        <v>2.2999999999999998</v>
      </c>
      <c r="Y82" s="202">
        <v>0</v>
      </c>
      <c r="Z82" s="202">
        <v>4.33</v>
      </c>
      <c r="AA82" s="202">
        <v>1.4</v>
      </c>
      <c r="AB82" s="202">
        <v>0</v>
      </c>
      <c r="AC82" s="202">
        <v>4.42</v>
      </c>
      <c r="AD82" s="202">
        <v>20.77</v>
      </c>
      <c r="AE82" s="202">
        <v>0</v>
      </c>
      <c r="AF82" s="202">
        <v>0</v>
      </c>
      <c r="AG82" s="202">
        <v>76.38</v>
      </c>
      <c r="AH82" s="202">
        <v>0</v>
      </c>
      <c r="AI82" s="202">
        <v>8.49</v>
      </c>
      <c r="AJ82" s="202">
        <v>0</v>
      </c>
      <c r="AK82" s="202">
        <v>-32.549999999999997</v>
      </c>
      <c r="AL82" s="202">
        <v>0</v>
      </c>
      <c r="AM82" s="202">
        <v>0</v>
      </c>
      <c r="AN82" s="202">
        <v>0</v>
      </c>
      <c r="AO82" s="202">
        <v>169.05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0.28000000000000003</v>
      </c>
      <c r="AV82" s="202">
        <v>0.2</v>
      </c>
      <c r="AW82" s="202">
        <v>0.32</v>
      </c>
      <c r="AX82" s="202">
        <v>0.21</v>
      </c>
      <c r="AY82" s="202">
        <v>0.17</v>
      </c>
    </row>
    <row r="83" spans="1:51">
      <c r="A83" t="s">
        <v>125</v>
      </c>
      <c r="B83" s="202">
        <v>0</v>
      </c>
      <c r="C83" s="202">
        <v>0</v>
      </c>
      <c r="D83" s="202">
        <v>21.53</v>
      </c>
      <c r="E83" s="202">
        <v>0</v>
      </c>
      <c r="F83" s="202">
        <v>0</v>
      </c>
      <c r="G83" s="202">
        <v>35.51</v>
      </c>
      <c r="H83" s="202">
        <v>0</v>
      </c>
      <c r="I83" s="202">
        <v>0</v>
      </c>
      <c r="J83" s="202">
        <v>33.33</v>
      </c>
      <c r="K83" s="202">
        <v>107.09</v>
      </c>
      <c r="L83" s="202">
        <v>0.64</v>
      </c>
      <c r="M83" s="202">
        <v>2.34</v>
      </c>
      <c r="N83" s="202">
        <v>1.94</v>
      </c>
      <c r="O83" s="202">
        <v>2.71</v>
      </c>
      <c r="P83" s="202">
        <v>1.1499999999999999</v>
      </c>
      <c r="Q83" s="202">
        <v>0.35</v>
      </c>
      <c r="R83" s="202">
        <v>0.7</v>
      </c>
      <c r="S83" s="202">
        <v>0.43</v>
      </c>
      <c r="T83" s="202">
        <v>0.05</v>
      </c>
      <c r="U83" s="202">
        <v>1.54</v>
      </c>
      <c r="V83" s="202">
        <v>0.15</v>
      </c>
      <c r="W83" s="202">
        <v>0.72</v>
      </c>
      <c r="X83" s="202">
        <v>2.2999999999999998</v>
      </c>
      <c r="Y83" s="202">
        <v>0</v>
      </c>
      <c r="Z83" s="202">
        <v>4.33</v>
      </c>
      <c r="AA83" s="202">
        <v>1.4</v>
      </c>
      <c r="AB83" s="202">
        <v>0</v>
      </c>
      <c r="AC83" s="202">
        <v>4.42</v>
      </c>
      <c r="AD83" s="202">
        <v>20.77</v>
      </c>
      <c r="AE83" s="202">
        <v>0</v>
      </c>
      <c r="AF83" s="202">
        <v>0</v>
      </c>
      <c r="AG83" s="202">
        <v>76.38</v>
      </c>
      <c r="AH83" s="202">
        <v>0</v>
      </c>
      <c r="AI83" s="202">
        <v>8.49</v>
      </c>
      <c r="AJ83" s="202">
        <v>0</v>
      </c>
      <c r="AK83" s="202">
        <v>-32.549999999999997</v>
      </c>
      <c r="AL83" s="202">
        <v>0</v>
      </c>
      <c r="AM83" s="202">
        <v>0</v>
      </c>
      <c r="AN83" s="202">
        <v>0</v>
      </c>
      <c r="AO83" s="202">
        <v>169.05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0.28000000000000003</v>
      </c>
      <c r="AV83" s="202">
        <v>0.2</v>
      </c>
      <c r="AW83" s="202">
        <v>0.32</v>
      </c>
      <c r="AX83" s="202">
        <v>0.21</v>
      </c>
      <c r="AY83" s="202">
        <v>0.17</v>
      </c>
    </row>
    <row r="84" spans="1:51">
      <c r="A84" t="s">
        <v>126</v>
      </c>
      <c r="B84" s="202">
        <v>0</v>
      </c>
      <c r="C84" s="202">
        <v>0</v>
      </c>
      <c r="D84" s="202">
        <v>21.53</v>
      </c>
      <c r="E84" s="202">
        <v>0</v>
      </c>
      <c r="F84" s="202">
        <v>0</v>
      </c>
      <c r="G84" s="202">
        <v>35.51</v>
      </c>
      <c r="H84" s="202">
        <v>0</v>
      </c>
      <c r="I84" s="202">
        <v>0</v>
      </c>
      <c r="J84" s="202">
        <v>33.33</v>
      </c>
      <c r="K84" s="202">
        <v>116.74</v>
      </c>
      <c r="L84" s="202">
        <v>0.64</v>
      </c>
      <c r="M84" s="202">
        <v>2.34</v>
      </c>
      <c r="N84" s="202">
        <v>1.94</v>
      </c>
      <c r="O84" s="202">
        <v>2.71</v>
      </c>
      <c r="P84" s="202">
        <v>1.1499999999999999</v>
      </c>
      <c r="Q84" s="202">
        <v>0.35</v>
      </c>
      <c r="R84" s="202">
        <v>0.7</v>
      </c>
      <c r="S84" s="202">
        <v>0.43</v>
      </c>
      <c r="T84" s="202">
        <v>0.05</v>
      </c>
      <c r="U84" s="202">
        <v>1.54</v>
      </c>
      <c r="V84" s="202">
        <v>0.15</v>
      </c>
      <c r="W84" s="202">
        <v>0.72</v>
      </c>
      <c r="X84" s="202">
        <v>2.2999999999999998</v>
      </c>
      <c r="Y84" s="202">
        <v>0</v>
      </c>
      <c r="Z84" s="202">
        <v>4.33</v>
      </c>
      <c r="AA84" s="202">
        <v>1.4</v>
      </c>
      <c r="AB84" s="202">
        <v>0</v>
      </c>
      <c r="AC84" s="202">
        <v>4.42</v>
      </c>
      <c r="AD84" s="202">
        <v>20.77</v>
      </c>
      <c r="AE84" s="202">
        <v>0</v>
      </c>
      <c r="AF84" s="202">
        <v>0</v>
      </c>
      <c r="AG84" s="202">
        <v>76.38</v>
      </c>
      <c r="AH84" s="202">
        <v>0</v>
      </c>
      <c r="AI84" s="202">
        <v>8.49</v>
      </c>
      <c r="AJ84" s="202">
        <v>0</v>
      </c>
      <c r="AK84" s="202">
        <v>-32.549999999999997</v>
      </c>
      <c r="AL84" s="202">
        <v>0</v>
      </c>
      <c r="AM84" s="202">
        <v>0</v>
      </c>
      <c r="AN84" s="202">
        <v>0</v>
      </c>
      <c r="AO84" s="202">
        <v>169.05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0.28000000000000003</v>
      </c>
      <c r="AV84" s="202">
        <v>0.2</v>
      </c>
      <c r="AW84" s="202">
        <v>0.32</v>
      </c>
      <c r="AX84" s="202">
        <v>0.21</v>
      </c>
      <c r="AY84" s="202">
        <v>0.17</v>
      </c>
    </row>
    <row r="85" spans="1:51">
      <c r="A85" t="s">
        <v>127</v>
      </c>
      <c r="B85" s="202">
        <v>0</v>
      </c>
      <c r="C85" s="202">
        <v>0</v>
      </c>
      <c r="D85" s="202">
        <v>21.53</v>
      </c>
      <c r="E85" s="202">
        <v>0</v>
      </c>
      <c r="F85" s="202">
        <v>0</v>
      </c>
      <c r="G85" s="202">
        <v>35.51</v>
      </c>
      <c r="H85" s="202">
        <v>0</v>
      </c>
      <c r="I85" s="202">
        <v>0</v>
      </c>
      <c r="J85" s="202">
        <v>33.33</v>
      </c>
      <c r="K85" s="202">
        <v>29.91</v>
      </c>
      <c r="L85" s="202">
        <v>0.64</v>
      </c>
      <c r="M85" s="202">
        <v>2.34</v>
      </c>
      <c r="N85" s="202">
        <v>1.94</v>
      </c>
      <c r="O85" s="202">
        <v>2.71</v>
      </c>
      <c r="P85" s="202">
        <v>1.1499999999999999</v>
      </c>
      <c r="Q85" s="202">
        <v>0.35</v>
      </c>
      <c r="R85" s="202">
        <v>0.7</v>
      </c>
      <c r="S85" s="202">
        <v>0.43</v>
      </c>
      <c r="T85" s="202">
        <v>0.05</v>
      </c>
      <c r="U85" s="202">
        <v>1.54</v>
      </c>
      <c r="V85" s="202">
        <v>0.15</v>
      </c>
      <c r="W85" s="202">
        <v>0.72</v>
      </c>
      <c r="X85" s="202">
        <v>2.2999999999999998</v>
      </c>
      <c r="Y85" s="202">
        <v>0</v>
      </c>
      <c r="Z85" s="202">
        <v>4.33</v>
      </c>
      <c r="AA85" s="202">
        <v>1.4</v>
      </c>
      <c r="AB85" s="202">
        <v>0</v>
      </c>
      <c r="AC85" s="202">
        <v>3.54</v>
      </c>
      <c r="AD85" s="202">
        <v>20.77</v>
      </c>
      <c r="AE85" s="202">
        <v>0</v>
      </c>
      <c r="AF85" s="202">
        <v>0</v>
      </c>
      <c r="AG85" s="202">
        <v>76.38</v>
      </c>
      <c r="AH85" s="202">
        <v>0</v>
      </c>
      <c r="AI85" s="202">
        <v>8.49</v>
      </c>
      <c r="AJ85" s="202">
        <v>0</v>
      </c>
      <c r="AK85" s="202">
        <v>-32.549999999999997</v>
      </c>
      <c r="AL85" s="202">
        <v>0</v>
      </c>
      <c r="AM85" s="202">
        <v>0</v>
      </c>
      <c r="AN85" s="202">
        <v>0</v>
      </c>
      <c r="AO85" s="202">
        <v>169.05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0.28000000000000003</v>
      </c>
      <c r="AV85" s="202">
        <v>0.2</v>
      </c>
      <c r="AW85" s="202">
        <v>0.32</v>
      </c>
      <c r="AX85" s="202">
        <v>0.18</v>
      </c>
      <c r="AY85" s="202">
        <v>0.17</v>
      </c>
    </row>
    <row r="86" spans="1:51">
      <c r="A86" t="s">
        <v>128</v>
      </c>
      <c r="B86" s="202">
        <v>0</v>
      </c>
      <c r="C86" s="202">
        <v>0</v>
      </c>
      <c r="D86" s="202">
        <v>21.53</v>
      </c>
      <c r="E86" s="202">
        <v>0</v>
      </c>
      <c r="F86" s="202">
        <v>0</v>
      </c>
      <c r="G86" s="202">
        <v>35.51</v>
      </c>
      <c r="H86" s="202">
        <v>0</v>
      </c>
      <c r="I86" s="202">
        <v>0</v>
      </c>
      <c r="J86" s="202">
        <v>33.33</v>
      </c>
      <c r="K86" s="202">
        <v>18.079999999999998</v>
      </c>
      <c r="L86" s="202">
        <v>0.64</v>
      </c>
      <c r="M86" s="202">
        <v>2.34</v>
      </c>
      <c r="N86" s="202">
        <v>1.94</v>
      </c>
      <c r="O86" s="202">
        <v>2.71</v>
      </c>
      <c r="P86" s="202">
        <v>1.1499999999999999</v>
      </c>
      <c r="Q86" s="202">
        <v>0.35</v>
      </c>
      <c r="R86" s="202">
        <v>0.7</v>
      </c>
      <c r="S86" s="202">
        <v>0.43</v>
      </c>
      <c r="T86" s="202">
        <v>0.05</v>
      </c>
      <c r="U86" s="202">
        <v>1.54</v>
      </c>
      <c r="V86" s="202">
        <v>0.15</v>
      </c>
      <c r="W86" s="202">
        <v>0.72</v>
      </c>
      <c r="X86" s="202">
        <v>2.2999999999999998</v>
      </c>
      <c r="Y86" s="202">
        <v>0</v>
      </c>
      <c r="Z86" s="202">
        <v>4.33</v>
      </c>
      <c r="AA86" s="202">
        <v>1.4</v>
      </c>
      <c r="AB86" s="202">
        <v>0</v>
      </c>
      <c r="AC86" s="202">
        <v>0.88</v>
      </c>
      <c r="AD86" s="202">
        <v>23.26</v>
      </c>
      <c r="AE86" s="202">
        <v>0</v>
      </c>
      <c r="AF86" s="202">
        <v>0</v>
      </c>
      <c r="AG86" s="202">
        <v>76.38</v>
      </c>
      <c r="AH86" s="202">
        <v>0</v>
      </c>
      <c r="AI86" s="202">
        <v>8.49</v>
      </c>
      <c r="AJ86" s="202">
        <v>0</v>
      </c>
      <c r="AK86" s="202">
        <v>-22.55</v>
      </c>
      <c r="AL86" s="202">
        <v>0</v>
      </c>
      <c r="AM86" s="202">
        <v>0</v>
      </c>
      <c r="AN86" s="202">
        <v>0</v>
      </c>
      <c r="AO86" s="202">
        <v>169.05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0.28000000000000003</v>
      </c>
      <c r="AV86" s="202">
        <v>0.2</v>
      </c>
      <c r="AW86" s="202">
        <v>0.28000000000000003</v>
      </c>
      <c r="AX86" s="202">
        <v>0.14000000000000001</v>
      </c>
      <c r="AY86" s="202">
        <v>0.17</v>
      </c>
    </row>
    <row r="87" spans="1:51">
      <c r="A87" t="s">
        <v>129</v>
      </c>
      <c r="B87" s="202">
        <v>0</v>
      </c>
      <c r="C87" s="202">
        <v>0</v>
      </c>
      <c r="D87" s="202">
        <v>21.53</v>
      </c>
      <c r="E87" s="202">
        <v>0</v>
      </c>
      <c r="F87" s="202">
        <v>0</v>
      </c>
      <c r="G87" s="202">
        <v>35.51</v>
      </c>
      <c r="H87" s="202">
        <v>0</v>
      </c>
      <c r="I87" s="202">
        <v>0</v>
      </c>
      <c r="J87" s="202">
        <v>33.33</v>
      </c>
      <c r="K87" s="202">
        <v>18.07</v>
      </c>
      <c r="L87" s="202">
        <v>0.64</v>
      </c>
      <c r="M87" s="202">
        <v>2.34</v>
      </c>
      <c r="N87" s="202">
        <v>1.94</v>
      </c>
      <c r="O87" s="202">
        <v>2.71</v>
      </c>
      <c r="P87" s="202">
        <v>1.1499999999999999</v>
      </c>
      <c r="Q87" s="202">
        <v>0.35</v>
      </c>
      <c r="R87" s="202">
        <v>0.7</v>
      </c>
      <c r="S87" s="202">
        <v>0.43</v>
      </c>
      <c r="T87" s="202">
        <v>0.05</v>
      </c>
      <c r="U87" s="202">
        <v>1.54</v>
      </c>
      <c r="V87" s="202">
        <v>0.15</v>
      </c>
      <c r="W87" s="202">
        <v>0.72</v>
      </c>
      <c r="X87" s="202">
        <v>2.2999999999999998</v>
      </c>
      <c r="Y87" s="202">
        <v>0</v>
      </c>
      <c r="Z87" s="202">
        <v>4.33</v>
      </c>
      <c r="AA87" s="202">
        <v>1.4</v>
      </c>
      <c r="AB87" s="202">
        <v>0</v>
      </c>
      <c r="AC87" s="202">
        <v>0.88</v>
      </c>
      <c r="AD87" s="202">
        <v>23.26</v>
      </c>
      <c r="AE87" s="202">
        <v>0</v>
      </c>
      <c r="AF87" s="202">
        <v>0</v>
      </c>
      <c r="AG87" s="202">
        <v>76.38</v>
      </c>
      <c r="AH87" s="202">
        <v>0</v>
      </c>
      <c r="AI87" s="202">
        <v>8.49</v>
      </c>
      <c r="AJ87" s="202">
        <v>0</v>
      </c>
      <c r="AK87" s="202">
        <v>-22.55</v>
      </c>
      <c r="AL87" s="202">
        <v>0</v>
      </c>
      <c r="AM87" s="202">
        <v>0</v>
      </c>
      <c r="AN87" s="202">
        <v>0</v>
      </c>
      <c r="AO87" s="202">
        <v>169.05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0.28000000000000003</v>
      </c>
      <c r="AV87" s="202">
        <v>0.2</v>
      </c>
      <c r="AW87" s="202">
        <v>0.28999999999999998</v>
      </c>
      <c r="AX87" s="202">
        <v>0.14000000000000001</v>
      </c>
      <c r="AY87" s="202">
        <v>0.17</v>
      </c>
    </row>
    <row r="88" spans="1:51">
      <c r="A88" t="s">
        <v>130</v>
      </c>
      <c r="B88" s="202">
        <v>0</v>
      </c>
      <c r="C88" s="202">
        <v>0</v>
      </c>
      <c r="D88" s="202">
        <v>21.53</v>
      </c>
      <c r="E88" s="202">
        <v>0</v>
      </c>
      <c r="F88" s="202">
        <v>0</v>
      </c>
      <c r="G88" s="202">
        <v>35.51</v>
      </c>
      <c r="H88" s="202">
        <v>0</v>
      </c>
      <c r="I88" s="202">
        <v>0</v>
      </c>
      <c r="J88" s="202">
        <v>33.33</v>
      </c>
      <c r="K88" s="202">
        <v>18.07</v>
      </c>
      <c r="L88" s="202">
        <v>0.64</v>
      </c>
      <c r="M88" s="202">
        <v>2.34</v>
      </c>
      <c r="N88" s="202">
        <v>1.94</v>
      </c>
      <c r="O88" s="202">
        <v>2.71</v>
      </c>
      <c r="P88" s="202">
        <v>1.1499999999999999</v>
      </c>
      <c r="Q88" s="202">
        <v>0.35</v>
      </c>
      <c r="R88" s="202">
        <v>0.7</v>
      </c>
      <c r="S88" s="202">
        <v>0.43</v>
      </c>
      <c r="T88" s="202">
        <v>0.05</v>
      </c>
      <c r="U88" s="202">
        <v>1.54</v>
      </c>
      <c r="V88" s="202">
        <v>0.15</v>
      </c>
      <c r="W88" s="202">
        <v>0.72</v>
      </c>
      <c r="X88" s="202">
        <v>2.2999999999999998</v>
      </c>
      <c r="Y88" s="202">
        <v>0</v>
      </c>
      <c r="Z88" s="202">
        <v>4.33</v>
      </c>
      <c r="AA88" s="202">
        <v>1.4</v>
      </c>
      <c r="AB88" s="202">
        <v>0</v>
      </c>
      <c r="AC88" s="202">
        <v>0.88</v>
      </c>
      <c r="AD88" s="202">
        <v>23.26</v>
      </c>
      <c r="AE88" s="202">
        <v>0</v>
      </c>
      <c r="AF88" s="202">
        <v>0</v>
      </c>
      <c r="AG88" s="202">
        <v>76.38</v>
      </c>
      <c r="AH88" s="202">
        <v>0</v>
      </c>
      <c r="AI88" s="202">
        <v>8.49</v>
      </c>
      <c r="AJ88" s="202">
        <v>0</v>
      </c>
      <c r="AK88" s="202">
        <v>-22.55</v>
      </c>
      <c r="AL88" s="202">
        <v>0</v>
      </c>
      <c r="AM88" s="202">
        <v>0</v>
      </c>
      <c r="AN88" s="202">
        <v>0</v>
      </c>
      <c r="AO88" s="202">
        <v>169.05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0.28000000000000003</v>
      </c>
      <c r="AV88" s="202">
        <v>0.2</v>
      </c>
      <c r="AW88" s="202">
        <v>0.32</v>
      </c>
      <c r="AX88" s="202">
        <v>0.14000000000000001</v>
      </c>
      <c r="AY88" s="202">
        <v>0.17</v>
      </c>
    </row>
    <row r="89" spans="1:51">
      <c r="A89" t="s">
        <v>131</v>
      </c>
      <c r="B89" s="202">
        <v>0</v>
      </c>
      <c r="C89" s="202">
        <v>0</v>
      </c>
      <c r="D89" s="202">
        <v>21.53</v>
      </c>
      <c r="E89" s="202">
        <v>0</v>
      </c>
      <c r="F89" s="202">
        <v>0</v>
      </c>
      <c r="G89" s="202">
        <v>36.11</v>
      </c>
      <c r="H89" s="202">
        <v>0</v>
      </c>
      <c r="I89" s="202">
        <v>0</v>
      </c>
      <c r="J89" s="202">
        <v>33.33</v>
      </c>
      <c r="K89" s="202">
        <v>31.75</v>
      </c>
      <c r="L89" s="202">
        <v>0.69</v>
      </c>
      <c r="M89" s="202">
        <v>2.34</v>
      </c>
      <c r="N89" s="202">
        <v>1.94</v>
      </c>
      <c r="O89" s="202">
        <v>2.71</v>
      </c>
      <c r="P89" s="202">
        <v>1.1499999999999999</v>
      </c>
      <c r="Q89" s="202">
        <v>0.35</v>
      </c>
      <c r="R89" s="202">
        <v>0.7</v>
      </c>
      <c r="S89" s="202">
        <v>0.43</v>
      </c>
      <c r="T89" s="202">
        <v>0.05</v>
      </c>
      <c r="U89" s="202">
        <v>1.54</v>
      </c>
      <c r="V89" s="202">
        <v>0.15</v>
      </c>
      <c r="W89" s="202">
        <v>0.72</v>
      </c>
      <c r="X89" s="202">
        <v>2.2999999999999998</v>
      </c>
      <c r="Y89" s="202">
        <v>0</v>
      </c>
      <c r="Z89" s="202">
        <v>4.33</v>
      </c>
      <c r="AA89" s="202">
        <v>1.4</v>
      </c>
      <c r="AB89" s="202">
        <v>0</v>
      </c>
      <c r="AC89" s="202">
        <v>0.88</v>
      </c>
      <c r="AD89" s="202">
        <v>23.26</v>
      </c>
      <c r="AE89" s="202">
        <v>0</v>
      </c>
      <c r="AF89" s="202">
        <v>0</v>
      </c>
      <c r="AG89" s="202">
        <v>76.38</v>
      </c>
      <c r="AH89" s="202">
        <v>0</v>
      </c>
      <c r="AI89" s="202">
        <v>8.49</v>
      </c>
      <c r="AJ89" s="202">
        <v>0</v>
      </c>
      <c r="AK89" s="202">
        <v>-22.55</v>
      </c>
      <c r="AL89" s="202">
        <v>0</v>
      </c>
      <c r="AM89" s="202">
        <v>0</v>
      </c>
      <c r="AN89" s="202">
        <v>0</v>
      </c>
      <c r="AO89" s="202">
        <v>169.05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0.28000000000000003</v>
      </c>
      <c r="AV89" s="202">
        <v>0.2</v>
      </c>
      <c r="AW89" s="202">
        <v>0.32</v>
      </c>
      <c r="AX89" s="202">
        <v>0.18</v>
      </c>
      <c r="AY89" s="202">
        <v>0.17</v>
      </c>
    </row>
    <row r="90" spans="1:51">
      <c r="A90" t="s">
        <v>132</v>
      </c>
      <c r="B90" s="202">
        <v>0</v>
      </c>
      <c r="C90" s="202">
        <v>0</v>
      </c>
      <c r="D90" s="202">
        <v>21.53</v>
      </c>
      <c r="E90" s="202">
        <v>0</v>
      </c>
      <c r="F90" s="202">
        <v>0</v>
      </c>
      <c r="G90" s="202">
        <v>36.11</v>
      </c>
      <c r="H90" s="202">
        <v>0</v>
      </c>
      <c r="I90" s="202">
        <v>0</v>
      </c>
      <c r="J90" s="202">
        <v>33.33</v>
      </c>
      <c r="K90" s="202">
        <v>18.079999999999998</v>
      </c>
      <c r="L90" s="202">
        <v>0.64</v>
      </c>
      <c r="M90" s="202">
        <v>2.34</v>
      </c>
      <c r="N90" s="202">
        <v>1.94</v>
      </c>
      <c r="O90" s="202">
        <v>2.71</v>
      </c>
      <c r="P90" s="202">
        <v>1.1499999999999999</v>
      </c>
      <c r="Q90" s="202">
        <v>0.35</v>
      </c>
      <c r="R90" s="202">
        <v>0.7</v>
      </c>
      <c r="S90" s="202">
        <v>0.43</v>
      </c>
      <c r="T90" s="202">
        <v>0.05</v>
      </c>
      <c r="U90" s="202">
        <v>1.54</v>
      </c>
      <c r="V90" s="202">
        <v>0.15</v>
      </c>
      <c r="W90" s="202">
        <v>0.72</v>
      </c>
      <c r="X90" s="202">
        <v>2.2999999999999998</v>
      </c>
      <c r="Y90" s="202">
        <v>0</v>
      </c>
      <c r="Z90" s="202">
        <v>4.33</v>
      </c>
      <c r="AA90" s="202">
        <v>1.4</v>
      </c>
      <c r="AB90" s="202">
        <v>0</v>
      </c>
      <c r="AC90" s="202">
        <v>0.88</v>
      </c>
      <c r="AD90" s="202">
        <v>23.26</v>
      </c>
      <c r="AE90" s="202">
        <v>0</v>
      </c>
      <c r="AF90" s="202">
        <v>0</v>
      </c>
      <c r="AG90" s="202">
        <v>76.38</v>
      </c>
      <c r="AH90" s="202">
        <v>0</v>
      </c>
      <c r="AI90" s="202">
        <v>8.49</v>
      </c>
      <c r="AJ90" s="202">
        <v>0</v>
      </c>
      <c r="AK90" s="202">
        <v>-22.55</v>
      </c>
      <c r="AL90" s="202">
        <v>0</v>
      </c>
      <c r="AM90" s="202">
        <v>0</v>
      </c>
      <c r="AN90" s="202">
        <v>0</v>
      </c>
      <c r="AO90" s="202">
        <v>169.05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0.28000000000000003</v>
      </c>
      <c r="AV90" s="202">
        <v>0.2</v>
      </c>
      <c r="AW90" s="202">
        <v>0.32</v>
      </c>
      <c r="AX90" s="202">
        <v>0.18</v>
      </c>
      <c r="AY90" s="202">
        <v>0.17</v>
      </c>
    </row>
    <row r="91" spans="1:51">
      <c r="A91" t="s">
        <v>133</v>
      </c>
      <c r="B91" s="202">
        <v>0</v>
      </c>
      <c r="C91" s="202">
        <v>0</v>
      </c>
      <c r="D91" s="202">
        <v>21.53</v>
      </c>
      <c r="E91" s="202">
        <v>0</v>
      </c>
      <c r="F91" s="202">
        <v>0</v>
      </c>
      <c r="G91" s="202">
        <v>36.409999999999997</v>
      </c>
      <c r="H91" s="202">
        <v>0</v>
      </c>
      <c r="I91" s="202">
        <v>0</v>
      </c>
      <c r="J91" s="202">
        <v>33.94</v>
      </c>
      <c r="K91" s="202">
        <v>18.079999999999998</v>
      </c>
      <c r="L91" s="202">
        <v>0.64</v>
      </c>
      <c r="M91" s="202">
        <v>2.34</v>
      </c>
      <c r="N91" s="202">
        <v>1.94</v>
      </c>
      <c r="O91" s="202">
        <v>2.71</v>
      </c>
      <c r="P91" s="202">
        <v>1.1499999999999999</v>
      </c>
      <c r="Q91" s="202">
        <v>0.35</v>
      </c>
      <c r="R91" s="202">
        <v>0.7</v>
      </c>
      <c r="S91" s="202">
        <v>0.43</v>
      </c>
      <c r="T91" s="202">
        <v>0.05</v>
      </c>
      <c r="U91" s="202">
        <v>1.54</v>
      </c>
      <c r="V91" s="202">
        <v>0.15</v>
      </c>
      <c r="W91" s="202">
        <v>0.72</v>
      </c>
      <c r="X91" s="202">
        <v>2.2999999999999998</v>
      </c>
      <c r="Y91" s="202">
        <v>0</v>
      </c>
      <c r="Z91" s="202">
        <v>4.33</v>
      </c>
      <c r="AA91" s="202">
        <v>1.4</v>
      </c>
      <c r="AB91" s="202">
        <v>0</v>
      </c>
      <c r="AC91" s="202">
        <v>0.88</v>
      </c>
      <c r="AD91" s="202">
        <v>23.26</v>
      </c>
      <c r="AE91" s="202">
        <v>0</v>
      </c>
      <c r="AF91" s="202">
        <v>0</v>
      </c>
      <c r="AG91" s="202">
        <v>76.38</v>
      </c>
      <c r="AH91" s="202">
        <v>0</v>
      </c>
      <c r="AI91" s="202">
        <v>8.49</v>
      </c>
      <c r="AJ91" s="202">
        <v>0</v>
      </c>
      <c r="AK91" s="202">
        <v>-22.55</v>
      </c>
      <c r="AL91" s="202">
        <v>0</v>
      </c>
      <c r="AM91" s="202">
        <v>0</v>
      </c>
      <c r="AN91" s="202">
        <v>0</v>
      </c>
      <c r="AO91" s="202">
        <v>169.05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0.28000000000000003</v>
      </c>
      <c r="AV91" s="202">
        <v>0.2</v>
      </c>
      <c r="AW91" s="202">
        <v>0.32</v>
      </c>
      <c r="AX91" s="202">
        <v>0.21</v>
      </c>
      <c r="AY91" s="202">
        <v>0.17</v>
      </c>
    </row>
    <row r="92" spans="1:51">
      <c r="A92" t="s">
        <v>134</v>
      </c>
      <c r="B92" s="202">
        <v>0</v>
      </c>
      <c r="C92" s="202">
        <v>0</v>
      </c>
      <c r="D92" s="202">
        <v>21.53</v>
      </c>
      <c r="E92" s="202">
        <v>0</v>
      </c>
      <c r="F92" s="202">
        <v>0</v>
      </c>
      <c r="G92" s="202">
        <v>36.409999999999997</v>
      </c>
      <c r="H92" s="202">
        <v>0</v>
      </c>
      <c r="I92" s="202">
        <v>0</v>
      </c>
      <c r="J92" s="202">
        <v>33.94</v>
      </c>
      <c r="K92" s="202">
        <v>18.079999999999998</v>
      </c>
      <c r="L92" s="202">
        <v>0.64</v>
      </c>
      <c r="M92" s="202">
        <v>2.34</v>
      </c>
      <c r="N92" s="202">
        <v>1.94</v>
      </c>
      <c r="O92" s="202">
        <v>2.71</v>
      </c>
      <c r="P92" s="202">
        <v>1.1499999999999999</v>
      </c>
      <c r="Q92" s="202">
        <v>0.35</v>
      </c>
      <c r="R92" s="202">
        <v>0.7</v>
      </c>
      <c r="S92" s="202">
        <v>0.43</v>
      </c>
      <c r="T92" s="202">
        <v>0.05</v>
      </c>
      <c r="U92" s="202">
        <v>1.54</v>
      </c>
      <c r="V92" s="202">
        <v>0.15</v>
      </c>
      <c r="W92" s="202">
        <v>0.72</v>
      </c>
      <c r="X92" s="202">
        <v>2.2999999999999998</v>
      </c>
      <c r="Y92" s="202">
        <v>0</v>
      </c>
      <c r="Z92" s="202">
        <v>4.33</v>
      </c>
      <c r="AA92" s="202">
        <v>1.4</v>
      </c>
      <c r="AB92" s="202">
        <v>0</v>
      </c>
      <c r="AC92" s="202">
        <v>0.88</v>
      </c>
      <c r="AD92" s="202">
        <v>23.26</v>
      </c>
      <c r="AE92" s="202">
        <v>0</v>
      </c>
      <c r="AF92" s="202">
        <v>0</v>
      </c>
      <c r="AG92" s="202">
        <v>76.38</v>
      </c>
      <c r="AH92" s="202">
        <v>0</v>
      </c>
      <c r="AI92" s="202">
        <v>8.49</v>
      </c>
      <c r="AJ92" s="202">
        <v>0</v>
      </c>
      <c r="AK92" s="202">
        <v>-22.55</v>
      </c>
      <c r="AL92" s="202">
        <v>0</v>
      </c>
      <c r="AM92" s="202">
        <v>0</v>
      </c>
      <c r="AN92" s="202">
        <v>0</v>
      </c>
      <c r="AO92" s="202">
        <v>169.05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0.28000000000000003</v>
      </c>
      <c r="AV92" s="202">
        <v>0.2</v>
      </c>
      <c r="AW92" s="202">
        <v>0.32</v>
      </c>
      <c r="AX92" s="202">
        <v>0.22</v>
      </c>
      <c r="AY92" s="202">
        <v>0.17</v>
      </c>
    </row>
    <row r="93" spans="1:51">
      <c r="A93" t="s">
        <v>135</v>
      </c>
      <c r="B93" s="202">
        <v>0</v>
      </c>
      <c r="C93" s="202">
        <v>0</v>
      </c>
      <c r="D93" s="202">
        <v>21.53</v>
      </c>
      <c r="E93" s="202">
        <v>0</v>
      </c>
      <c r="F93" s="202">
        <v>0</v>
      </c>
      <c r="G93" s="202">
        <v>36.409999999999997</v>
      </c>
      <c r="H93" s="202">
        <v>0</v>
      </c>
      <c r="I93" s="202">
        <v>0</v>
      </c>
      <c r="J93" s="202">
        <v>33.94</v>
      </c>
      <c r="K93" s="202">
        <v>18.079999999999998</v>
      </c>
      <c r="L93" s="202">
        <v>0.64</v>
      </c>
      <c r="M93" s="202">
        <v>2.34</v>
      </c>
      <c r="N93" s="202">
        <v>1.94</v>
      </c>
      <c r="O93" s="202">
        <v>2.71</v>
      </c>
      <c r="P93" s="202">
        <v>1.1499999999999999</v>
      </c>
      <c r="Q93" s="202">
        <v>0.35</v>
      </c>
      <c r="R93" s="202">
        <v>0.7</v>
      </c>
      <c r="S93" s="202">
        <v>0.43</v>
      </c>
      <c r="T93" s="202">
        <v>0.05</v>
      </c>
      <c r="U93" s="202">
        <v>1.54</v>
      </c>
      <c r="V93" s="202">
        <v>0.15</v>
      </c>
      <c r="W93" s="202">
        <v>0.72</v>
      </c>
      <c r="X93" s="202">
        <v>2.2999999999999998</v>
      </c>
      <c r="Y93" s="202">
        <v>0</v>
      </c>
      <c r="Z93" s="202">
        <v>4.33</v>
      </c>
      <c r="AA93" s="202">
        <v>1.4</v>
      </c>
      <c r="AB93" s="202">
        <v>0</v>
      </c>
      <c r="AC93" s="202">
        <v>0.88</v>
      </c>
      <c r="AD93" s="202">
        <v>23.26</v>
      </c>
      <c r="AE93" s="202">
        <v>0</v>
      </c>
      <c r="AF93" s="202">
        <v>0</v>
      </c>
      <c r="AG93" s="202">
        <v>76.38</v>
      </c>
      <c r="AH93" s="202">
        <v>0</v>
      </c>
      <c r="AI93" s="202">
        <v>8.49</v>
      </c>
      <c r="AJ93" s="202">
        <v>0</v>
      </c>
      <c r="AK93" s="202">
        <v>-22.55</v>
      </c>
      <c r="AL93" s="202">
        <v>0</v>
      </c>
      <c r="AM93" s="202">
        <v>0</v>
      </c>
      <c r="AN93" s="202">
        <v>0</v>
      </c>
      <c r="AO93" s="202">
        <v>169.05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0.28000000000000003</v>
      </c>
      <c r="AV93" s="202">
        <v>0.2</v>
      </c>
      <c r="AW93" s="202">
        <v>0.32</v>
      </c>
      <c r="AX93" s="202">
        <v>0.18</v>
      </c>
      <c r="AY93" s="202">
        <v>0.17</v>
      </c>
    </row>
    <row r="94" spans="1:51">
      <c r="A94" t="s">
        <v>136</v>
      </c>
      <c r="B94" s="202">
        <v>0</v>
      </c>
      <c r="C94" s="202">
        <v>0</v>
      </c>
      <c r="D94" s="202">
        <v>21.53</v>
      </c>
      <c r="E94" s="202">
        <v>0</v>
      </c>
      <c r="F94" s="202">
        <v>0</v>
      </c>
      <c r="G94" s="202">
        <v>36.409999999999997</v>
      </c>
      <c r="H94" s="202">
        <v>0</v>
      </c>
      <c r="I94" s="202">
        <v>0</v>
      </c>
      <c r="J94" s="202">
        <v>33.94</v>
      </c>
      <c r="K94" s="202">
        <v>18.079999999999998</v>
      </c>
      <c r="L94" s="202">
        <v>0.64</v>
      </c>
      <c r="M94" s="202">
        <v>2.34</v>
      </c>
      <c r="N94" s="202">
        <v>1.94</v>
      </c>
      <c r="O94" s="202">
        <v>2.71</v>
      </c>
      <c r="P94" s="202">
        <v>1.1499999999999999</v>
      </c>
      <c r="Q94" s="202">
        <v>0.35</v>
      </c>
      <c r="R94" s="202">
        <v>0.7</v>
      </c>
      <c r="S94" s="202">
        <v>0.43</v>
      </c>
      <c r="T94" s="202">
        <v>0.05</v>
      </c>
      <c r="U94" s="202">
        <v>1.54</v>
      </c>
      <c r="V94" s="202">
        <v>0.15</v>
      </c>
      <c r="W94" s="202">
        <v>0.72</v>
      </c>
      <c r="X94" s="202">
        <v>2.2999999999999998</v>
      </c>
      <c r="Y94" s="202">
        <v>0</v>
      </c>
      <c r="Z94" s="202">
        <v>4.33</v>
      </c>
      <c r="AA94" s="202">
        <v>1.4</v>
      </c>
      <c r="AB94" s="202">
        <v>0</v>
      </c>
      <c r="AC94" s="202">
        <v>0.88</v>
      </c>
      <c r="AD94" s="202">
        <v>23.26</v>
      </c>
      <c r="AE94" s="202">
        <v>0</v>
      </c>
      <c r="AF94" s="202">
        <v>0</v>
      </c>
      <c r="AG94" s="202">
        <v>76.38</v>
      </c>
      <c r="AH94" s="202">
        <v>0</v>
      </c>
      <c r="AI94" s="202">
        <v>8.49</v>
      </c>
      <c r="AJ94" s="202">
        <v>0</v>
      </c>
      <c r="AK94" s="202">
        <v>-22.55</v>
      </c>
      <c r="AL94" s="202">
        <v>0</v>
      </c>
      <c r="AM94" s="202">
        <v>0</v>
      </c>
      <c r="AN94" s="202">
        <v>0</v>
      </c>
      <c r="AO94" s="202">
        <v>169.05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0.28000000000000003</v>
      </c>
      <c r="AV94" s="202">
        <v>0.2</v>
      </c>
      <c r="AW94" s="202">
        <v>0.32</v>
      </c>
      <c r="AX94" s="202">
        <v>7.0000000000000007E-2</v>
      </c>
      <c r="AY94" s="202">
        <v>0.17</v>
      </c>
    </row>
    <row r="95" spans="1:51">
      <c r="A95" t="s">
        <v>137</v>
      </c>
      <c r="B95" s="202">
        <v>0</v>
      </c>
      <c r="C95" s="202">
        <v>0</v>
      </c>
      <c r="D95" s="202">
        <v>21.53</v>
      </c>
      <c r="E95" s="202">
        <v>0</v>
      </c>
      <c r="F95" s="202">
        <v>0</v>
      </c>
      <c r="G95" s="202">
        <v>36.409999999999997</v>
      </c>
      <c r="H95" s="202">
        <v>0</v>
      </c>
      <c r="I95" s="202">
        <v>0</v>
      </c>
      <c r="J95" s="202">
        <v>33.94</v>
      </c>
      <c r="K95" s="202">
        <v>18.079999999999998</v>
      </c>
      <c r="L95" s="202">
        <v>0.64</v>
      </c>
      <c r="M95" s="202">
        <v>2.34</v>
      </c>
      <c r="N95" s="202">
        <v>1.94</v>
      </c>
      <c r="O95" s="202">
        <v>2.71</v>
      </c>
      <c r="P95" s="202">
        <v>1.1499999999999999</v>
      </c>
      <c r="Q95" s="202">
        <v>0.35</v>
      </c>
      <c r="R95" s="202">
        <v>0.7</v>
      </c>
      <c r="S95" s="202">
        <v>0.43</v>
      </c>
      <c r="T95" s="202">
        <v>0.05</v>
      </c>
      <c r="U95" s="202">
        <v>1.54</v>
      </c>
      <c r="V95" s="202">
        <v>0.15</v>
      </c>
      <c r="W95" s="202">
        <v>0.72</v>
      </c>
      <c r="X95" s="202">
        <v>2.2999999999999998</v>
      </c>
      <c r="Y95" s="202">
        <v>0</v>
      </c>
      <c r="Z95" s="202">
        <v>4.33</v>
      </c>
      <c r="AA95" s="202">
        <v>1.4</v>
      </c>
      <c r="AB95" s="202">
        <v>0</v>
      </c>
      <c r="AC95" s="202">
        <v>0.44</v>
      </c>
      <c r="AD95" s="202">
        <v>23.26</v>
      </c>
      <c r="AE95" s="202">
        <v>0</v>
      </c>
      <c r="AF95" s="202">
        <v>0</v>
      </c>
      <c r="AG95" s="202">
        <v>76.38</v>
      </c>
      <c r="AH95" s="202">
        <v>0</v>
      </c>
      <c r="AI95" s="202">
        <v>8.49</v>
      </c>
      <c r="AJ95" s="202">
        <v>0</v>
      </c>
      <c r="AK95" s="202">
        <v>-2.95</v>
      </c>
      <c r="AL95" s="202">
        <v>0</v>
      </c>
      <c r="AM95" s="202">
        <v>0</v>
      </c>
      <c r="AN95" s="202">
        <v>0</v>
      </c>
      <c r="AO95" s="202">
        <v>169.05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0.28000000000000003</v>
      </c>
      <c r="AV95" s="202">
        <v>0.2</v>
      </c>
      <c r="AW95" s="202">
        <v>0.32</v>
      </c>
      <c r="AX95" s="202">
        <v>0.14000000000000001</v>
      </c>
      <c r="AY95" s="202">
        <v>0.17</v>
      </c>
    </row>
    <row r="96" spans="1:51">
      <c r="A96" t="s">
        <v>138</v>
      </c>
      <c r="B96" s="202">
        <v>0</v>
      </c>
      <c r="C96" s="202">
        <v>0</v>
      </c>
      <c r="D96" s="202">
        <v>21.53</v>
      </c>
      <c r="E96" s="202">
        <v>0</v>
      </c>
      <c r="F96" s="202">
        <v>0</v>
      </c>
      <c r="G96" s="202">
        <v>36.409999999999997</v>
      </c>
      <c r="H96" s="202">
        <v>0</v>
      </c>
      <c r="I96" s="202">
        <v>0</v>
      </c>
      <c r="J96" s="202">
        <v>33.94</v>
      </c>
      <c r="K96" s="202">
        <v>18.079999999999998</v>
      </c>
      <c r="L96" s="202">
        <v>0.64</v>
      </c>
      <c r="M96" s="202">
        <v>2.34</v>
      </c>
      <c r="N96" s="202">
        <v>1.94</v>
      </c>
      <c r="O96" s="202">
        <v>2.71</v>
      </c>
      <c r="P96" s="202">
        <v>1.1499999999999999</v>
      </c>
      <c r="Q96" s="202">
        <v>0.35</v>
      </c>
      <c r="R96" s="202">
        <v>0.7</v>
      </c>
      <c r="S96" s="202">
        <v>0.43</v>
      </c>
      <c r="T96" s="202">
        <v>0.05</v>
      </c>
      <c r="U96" s="202">
        <v>1.54</v>
      </c>
      <c r="V96" s="202">
        <v>0.15</v>
      </c>
      <c r="W96" s="202">
        <v>0.72</v>
      </c>
      <c r="X96" s="202">
        <v>2.2999999999999998</v>
      </c>
      <c r="Y96" s="202">
        <v>0</v>
      </c>
      <c r="Z96" s="202">
        <v>4.33</v>
      </c>
      <c r="AA96" s="202">
        <v>1.4</v>
      </c>
      <c r="AB96" s="202">
        <v>0</v>
      </c>
      <c r="AC96" s="202">
        <v>0.44</v>
      </c>
      <c r="AD96" s="202">
        <v>23.26</v>
      </c>
      <c r="AE96" s="202">
        <v>0</v>
      </c>
      <c r="AF96" s="202">
        <v>0</v>
      </c>
      <c r="AG96" s="202">
        <v>76.38</v>
      </c>
      <c r="AH96" s="202">
        <v>0</v>
      </c>
      <c r="AI96" s="202">
        <v>8.49</v>
      </c>
      <c r="AJ96" s="202">
        <v>0</v>
      </c>
      <c r="AK96" s="202">
        <v>-2.95</v>
      </c>
      <c r="AL96" s="202">
        <v>0</v>
      </c>
      <c r="AM96" s="202">
        <v>0</v>
      </c>
      <c r="AN96" s="202">
        <v>0</v>
      </c>
      <c r="AO96" s="202">
        <v>169.05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0.28000000000000003</v>
      </c>
      <c r="AV96" s="202">
        <v>0.2</v>
      </c>
      <c r="AW96" s="202">
        <v>0.32</v>
      </c>
      <c r="AX96" s="202">
        <v>0.09</v>
      </c>
      <c r="AY96" s="202">
        <v>0.17</v>
      </c>
    </row>
    <row r="97" spans="1:51">
      <c r="A97" t="s">
        <v>139</v>
      </c>
      <c r="B97" s="202">
        <v>0</v>
      </c>
      <c r="C97" s="202">
        <v>0</v>
      </c>
      <c r="D97" s="202">
        <v>21.53</v>
      </c>
      <c r="E97" s="202">
        <v>0</v>
      </c>
      <c r="F97" s="202">
        <v>0</v>
      </c>
      <c r="G97" s="202">
        <v>36.409999999999997</v>
      </c>
      <c r="H97" s="202">
        <v>0</v>
      </c>
      <c r="I97" s="202">
        <v>0</v>
      </c>
      <c r="J97" s="202">
        <v>33.94</v>
      </c>
      <c r="K97" s="202">
        <v>18.079999999999998</v>
      </c>
      <c r="L97" s="202">
        <v>0.64</v>
      </c>
      <c r="M97" s="202">
        <v>2.34</v>
      </c>
      <c r="N97" s="202">
        <v>1.94</v>
      </c>
      <c r="O97" s="202">
        <v>2.71</v>
      </c>
      <c r="P97" s="202">
        <v>1.1499999999999999</v>
      </c>
      <c r="Q97" s="202">
        <v>0.35</v>
      </c>
      <c r="R97" s="202">
        <v>0.7</v>
      </c>
      <c r="S97" s="202">
        <v>0.43</v>
      </c>
      <c r="T97" s="202">
        <v>0.05</v>
      </c>
      <c r="U97" s="202">
        <v>1.54</v>
      </c>
      <c r="V97" s="202">
        <v>0.15</v>
      </c>
      <c r="W97" s="202">
        <v>0.72</v>
      </c>
      <c r="X97" s="202">
        <v>2.2999999999999998</v>
      </c>
      <c r="Y97" s="202">
        <v>0</v>
      </c>
      <c r="Z97" s="202">
        <v>4.33</v>
      </c>
      <c r="AA97" s="202">
        <v>1.4</v>
      </c>
      <c r="AB97" s="202">
        <v>0</v>
      </c>
      <c r="AC97" s="202">
        <v>0.44</v>
      </c>
      <c r="AD97" s="202">
        <v>23.26</v>
      </c>
      <c r="AE97" s="202">
        <v>0</v>
      </c>
      <c r="AF97" s="202">
        <v>0</v>
      </c>
      <c r="AG97" s="202">
        <v>76.38</v>
      </c>
      <c r="AH97" s="202">
        <v>0</v>
      </c>
      <c r="AI97" s="202">
        <v>8.49</v>
      </c>
      <c r="AJ97" s="202">
        <v>0</v>
      </c>
      <c r="AK97" s="202">
        <v>-2.95</v>
      </c>
      <c r="AL97" s="202">
        <v>0</v>
      </c>
      <c r="AM97" s="202">
        <v>0</v>
      </c>
      <c r="AN97" s="202">
        <v>0</v>
      </c>
      <c r="AO97" s="202">
        <v>135.05000000000001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0.28000000000000003</v>
      </c>
      <c r="AV97" s="202">
        <v>0.2</v>
      </c>
      <c r="AW97" s="202">
        <v>0.25</v>
      </c>
      <c r="AX97" s="202">
        <v>0.06</v>
      </c>
      <c r="AY97" s="202">
        <v>0.17</v>
      </c>
    </row>
    <row r="98" spans="1:51">
      <c r="A98" t="s">
        <v>140</v>
      </c>
      <c r="B98" s="202">
        <v>0</v>
      </c>
      <c r="C98" s="202">
        <v>0</v>
      </c>
      <c r="D98" s="202">
        <v>21.53</v>
      </c>
      <c r="E98" s="202">
        <v>0</v>
      </c>
      <c r="F98" s="202">
        <v>0</v>
      </c>
      <c r="G98" s="202">
        <v>36.409999999999997</v>
      </c>
      <c r="H98" s="202">
        <v>0</v>
      </c>
      <c r="I98" s="202">
        <v>0</v>
      </c>
      <c r="J98" s="202">
        <v>33.94</v>
      </c>
      <c r="K98" s="202">
        <v>18.079999999999998</v>
      </c>
      <c r="L98" s="202">
        <v>0.64</v>
      </c>
      <c r="M98" s="202">
        <v>2.34</v>
      </c>
      <c r="N98" s="202">
        <v>1.94</v>
      </c>
      <c r="O98" s="202">
        <v>2.71</v>
      </c>
      <c r="P98" s="202">
        <v>1.1499999999999999</v>
      </c>
      <c r="Q98" s="202">
        <v>0.35</v>
      </c>
      <c r="R98" s="202">
        <v>0.7</v>
      </c>
      <c r="S98" s="202">
        <v>0.43</v>
      </c>
      <c r="T98" s="202">
        <v>0.05</v>
      </c>
      <c r="U98" s="202">
        <v>1.54</v>
      </c>
      <c r="V98" s="202">
        <v>0.15</v>
      </c>
      <c r="W98" s="202">
        <v>0.72</v>
      </c>
      <c r="X98" s="202">
        <v>2.2999999999999998</v>
      </c>
      <c r="Y98" s="202">
        <v>0</v>
      </c>
      <c r="Z98" s="202">
        <v>4.33</v>
      </c>
      <c r="AA98" s="202">
        <v>1.4</v>
      </c>
      <c r="AB98" s="202">
        <v>0</v>
      </c>
      <c r="AC98" s="202">
        <v>0.44</v>
      </c>
      <c r="AD98" s="202">
        <v>23.26</v>
      </c>
      <c r="AE98" s="202">
        <v>0</v>
      </c>
      <c r="AF98" s="202">
        <v>0</v>
      </c>
      <c r="AG98" s="202">
        <v>76.38</v>
      </c>
      <c r="AH98" s="202">
        <v>0</v>
      </c>
      <c r="AI98" s="202">
        <v>8.49</v>
      </c>
      <c r="AJ98" s="202">
        <v>0</v>
      </c>
      <c r="AK98" s="202">
        <v>-2.95</v>
      </c>
      <c r="AL98" s="202">
        <v>0</v>
      </c>
      <c r="AM98" s="202">
        <v>0</v>
      </c>
      <c r="AN98" s="202">
        <v>0</v>
      </c>
      <c r="AO98" s="202">
        <v>135.05000000000001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0.28000000000000003</v>
      </c>
      <c r="AV98" s="202">
        <v>0.2</v>
      </c>
      <c r="AW98" s="202">
        <v>0.17</v>
      </c>
      <c r="AX98" s="202">
        <v>0.03</v>
      </c>
      <c r="AY98" s="202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0.52918999999999983</v>
      </c>
      <c r="E99">
        <f t="shared" si="0"/>
        <v>0</v>
      </c>
      <c r="F99">
        <f t="shared" si="0"/>
        <v>0</v>
      </c>
      <c r="G99">
        <f t="shared" si="0"/>
        <v>0.86200999999999917</v>
      </c>
      <c r="H99">
        <f t="shared" si="0"/>
        <v>0</v>
      </c>
      <c r="I99">
        <f t="shared" si="0"/>
        <v>0</v>
      </c>
      <c r="J99">
        <f t="shared" si="0"/>
        <v>0.83201499999999973</v>
      </c>
      <c r="K99">
        <f t="shared" si="0"/>
        <v>3.8792024999999999</v>
      </c>
      <c r="L99">
        <f t="shared" si="0"/>
        <v>0.10065499999999995</v>
      </c>
      <c r="M99">
        <f t="shared" si="0"/>
        <v>0.22860500000000031</v>
      </c>
      <c r="N99">
        <f t="shared" si="0"/>
        <v>0.18752000000000038</v>
      </c>
      <c r="O99">
        <f t="shared" si="0"/>
        <v>0.26382000000000017</v>
      </c>
      <c r="P99">
        <f t="shared" si="0"/>
        <v>0.10452249999999978</v>
      </c>
      <c r="Q99">
        <f t="shared" si="0"/>
        <v>5.7012500000000015E-2</v>
      </c>
      <c r="R99">
        <f t="shared" si="0"/>
        <v>9.3332499999999902E-2</v>
      </c>
      <c r="S99">
        <f t="shared" si="0"/>
        <v>7.3525000000000035E-2</v>
      </c>
      <c r="T99">
        <f t="shared" si="0"/>
        <v>5.9500000000000082E-3</v>
      </c>
      <c r="U99">
        <f t="shared" si="0"/>
        <v>3.6960000000000034E-2</v>
      </c>
      <c r="V99">
        <f t="shared" si="0"/>
        <v>7.0099999999999928E-3</v>
      </c>
      <c r="W99">
        <f t="shared" si="0"/>
        <v>8.5155000000000244E-2</v>
      </c>
      <c r="X99">
        <f t="shared" si="0"/>
        <v>0.25970999999999972</v>
      </c>
      <c r="Y99">
        <f t="shared" si="0"/>
        <v>0</v>
      </c>
      <c r="Z99">
        <f t="shared" si="0"/>
        <v>0.59073249999999955</v>
      </c>
      <c r="AA99">
        <f t="shared" si="0"/>
        <v>0.27042000000000055</v>
      </c>
      <c r="AB99">
        <f t="shared" si="0"/>
        <v>0</v>
      </c>
      <c r="AC99">
        <f t="shared" si="0"/>
        <v>0.24324249999999983</v>
      </c>
      <c r="AD99">
        <f t="shared" si="0"/>
        <v>0.44419499999999984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0.20376000000000016</v>
      </c>
      <c r="AJ99">
        <f t="shared" si="0"/>
        <v>0</v>
      </c>
      <c r="AK99">
        <f t="shared" si="0"/>
        <v>-0.71651250000000055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3.9392899999999926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2.1105000000000009E-2</v>
      </c>
      <c r="AV99">
        <f t="shared" si="1"/>
        <v>4.7999999999999909E-3</v>
      </c>
      <c r="AW99">
        <f t="shared" si="1"/>
        <v>1.8250000000000007E-3</v>
      </c>
      <c r="AX99">
        <f t="shared" si="1"/>
        <v>1.4374999999999998E-3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45404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60</v>
      </c>
      <c r="C3" s="103">
        <f>'IDT-1 Calculation'!DG3</f>
        <v>-25.402000000000001</v>
      </c>
      <c r="D3" s="103">
        <f>'IDT-1 Calculation'!DH3</f>
        <v>0</v>
      </c>
      <c r="E3" s="103">
        <f>'IDT-1 Calculation'!DI3</f>
        <v>0</v>
      </c>
      <c r="F3" s="103">
        <f>'IDT-1 Calculation'!DJ3</f>
        <v>-34.597999999999999</v>
      </c>
      <c r="G3" s="104">
        <f>SUM(B3:F3)</f>
        <v>0</v>
      </c>
    </row>
    <row r="4" spans="1:7">
      <c r="A4" s="99" t="s">
        <v>46</v>
      </c>
      <c r="B4" s="95">
        <f>'IDT-1 Calculation'!DF4</f>
        <v>40</v>
      </c>
      <c r="C4" s="95">
        <f>'IDT-1 Calculation'!DG4</f>
        <v>-16.934999999999999</v>
      </c>
      <c r="D4" s="95">
        <f>'IDT-1 Calculation'!DH4</f>
        <v>0</v>
      </c>
      <c r="E4" s="95">
        <f>'IDT-1 Calculation'!DI4</f>
        <v>0</v>
      </c>
      <c r="F4" s="95">
        <f>'IDT-1 Calculation'!DJ4</f>
        <v>-23.065000000000001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20</v>
      </c>
      <c r="C5" s="95">
        <f>'IDT-1 Calculation'!DG5</f>
        <v>-8.4670000000000005</v>
      </c>
      <c r="D5" s="95">
        <f>'IDT-1 Calculation'!DH5</f>
        <v>0</v>
      </c>
      <c r="E5" s="95">
        <f>'IDT-1 Calculation'!DI5</f>
        <v>0</v>
      </c>
      <c r="F5" s="95">
        <f>'IDT-1 Calculation'!DJ5</f>
        <v>-11.532999999999999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36</v>
      </c>
      <c r="C87" s="95">
        <f>'IDT-1 Calculation'!DG87</f>
        <v>-15.241</v>
      </c>
      <c r="D87" s="95">
        <f>'IDT-1 Calculation'!DH87</f>
        <v>0</v>
      </c>
      <c r="E87" s="95">
        <f>'IDT-1 Calculation'!DI87</f>
        <v>0</v>
      </c>
      <c r="F87" s="95">
        <f>'IDT-1 Calculation'!DJ87</f>
        <v>-20.759</v>
      </c>
      <c r="G87" s="100">
        <f t="shared" si="1"/>
        <v>0</v>
      </c>
    </row>
    <row r="88" spans="1:7">
      <c r="A88" s="99" t="s">
        <v>130</v>
      </c>
      <c r="B88" s="95">
        <f>'IDT-1 Calculation'!DF88</f>
        <v>52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-52</v>
      </c>
      <c r="G88" s="100">
        <f t="shared" si="1"/>
        <v>0</v>
      </c>
    </row>
    <row r="89" spans="1:7">
      <c r="A89" s="99" t="s">
        <v>131</v>
      </c>
      <c r="B89" s="95">
        <f>'IDT-1 Calculation'!DF89</f>
        <v>55</v>
      </c>
      <c r="C89" s="95">
        <f>'IDT-1 Calculation'!DG89</f>
        <v>-9</v>
      </c>
      <c r="D89" s="95">
        <f>'IDT-1 Calculation'!DH89</f>
        <v>0</v>
      </c>
      <c r="E89" s="95">
        <f>'IDT-1 Calculation'!DI89</f>
        <v>0</v>
      </c>
      <c r="F89" s="95">
        <f>'IDT-1 Calculation'!DJ89</f>
        <v>-46</v>
      </c>
      <c r="G89" s="100">
        <f t="shared" si="1"/>
        <v>0</v>
      </c>
    </row>
    <row r="90" spans="1:7">
      <c r="A90" s="99" t="s">
        <v>132</v>
      </c>
      <c r="B90" s="95">
        <f>'IDT-1 Calculation'!DF90</f>
        <v>36</v>
      </c>
      <c r="C90" s="95">
        <f>'IDT-1 Calculation'!DG90</f>
        <v>-4</v>
      </c>
      <c r="D90" s="95">
        <f>'IDT-1 Calculation'!DH90</f>
        <v>0</v>
      </c>
      <c r="E90" s="95">
        <f>'IDT-1 Calculation'!DI90</f>
        <v>0</v>
      </c>
      <c r="F90" s="95">
        <f>'IDT-1 Calculation'!DJ90</f>
        <v>-32</v>
      </c>
      <c r="G90" s="100">
        <f t="shared" si="1"/>
        <v>0</v>
      </c>
    </row>
    <row r="91" spans="1:7">
      <c r="A91" s="99" t="s">
        <v>133</v>
      </c>
      <c r="B91" s="95">
        <f>'IDT-1 Calculation'!DF91</f>
        <v>66</v>
      </c>
      <c r="C91" s="95">
        <f>'IDT-1 Calculation'!DG91</f>
        <v>-27.942</v>
      </c>
      <c r="D91" s="95">
        <f>'IDT-1 Calculation'!DH91</f>
        <v>0</v>
      </c>
      <c r="E91" s="95">
        <f>'IDT-1 Calculation'!DI91</f>
        <v>0</v>
      </c>
      <c r="F91" s="95">
        <f>'IDT-1 Calculation'!DJ91</f>
        <v>-38.058</v>
      </c>
      <c r="G91" s="100">
        <f t="shared" si="1"/>
        <v>0</v>
      </c>
    </row>
    <row r="92" spans="1:7">
      <c r="A92" s="99" t="s">
        <v>134</v>
      </c>
      <c r="B92" s="95">
        <f>'IDT-1 Calculation'!DF92</f>
        <v>84</v>
      </c>
      <c r="C92" s="95">
        <f>'IDT-1 Calculation'!DG92</f>
        <v>-35.561999999999998</v>
      </c>
      <c r="D92" s="95">
        <f>'IDT-1 Calculation'!DH92</f>
        <v>0</v>
      </c>
      <c r="E92" s="95">
        <f>'IDT-1 Calculation'!DI92</f>
        <v>0</v>
      </c>
      <c r="F92" s="95">
        <f>'IDT-1 Calculation'!DJ92</f>
        <v>-48.438000000000002</v>
      </c>
      <c r="G92" s="100">
        <f t="shared" si="1"/>
        <v>0</v>
      </c>
    </row>
    <row r="93" spans="1:7">
      <c r="A93" s="99" t="s">
        <v>135</v>
      </c>
      <c r="B93" s="95">
        <f>'IDT-1 Calculation'!DF93</f>
        <v>125</v>
      </c>
      <c r="C93" s="95">
        <f>'IDT-1 Calculation'!DG93</f>
        <v>-40</v>
      </c>
      <c r="D93" s="95">
        <f>'IDT-1 Calculation'!DH93</f>
        <v>0</v>
      </c>
      <c r="E93" s="95">
        <f>'IDT-1 Calculation'!DI93</f>
        <v>0</v>
      </c>
      <c r="F93" s="95">
        <f>'IDT-1 Calculation'!DJ93</f>
        <v>-85</v>
      </c>
      <c r="G93" s="100">
        <f t="shared" si="1"/>
        <v>0</v>
      </c>
    </row>
    <row r="94" spans="1:7">
      <c r="A94" s="99" t="s">
        <v>136</v>
      </c>
      <c r="B94" s="95">
        <f>'IDT-1 Calculation'!DF94</f>
        <v>196</v>
      </c>
      <c r="C94" s="95">
        <f>'IDT-1 Calculation'!DG94</f>
        <v>-15</v>
      </c>
      <c r="D94" s="95">
        <f>'IDT-1 Calculation'!DH94</f>
        <v>0</v>
      </c>
      <c r="E94" s="95">
        <f>'IDT-1 Calculation'!DI94</f>
        <v>0</v>
      </c>
      <c r="F94" s="95">
        <f>'IDT-1 Calculation'!DJ94</f>
        <v>-181</v>
      </c>
      <c r="G94" s="100">
        <f t="shared" si="1"/>
        <v>0</v>
      </c>
    </row>
    <row r="95" spans="1:7">
      <c r="A95" s="99" t="s">
        <v>137</v>
      </c>
      <c r="B95" s="95">
        <f>'IDT-1 Calculation'!DF95</f>
        <v>183</v>
      </c>
      <c r="C95" s="95">
        <f>'IDT-1 Calculation'!DG95</f>
        <v>-5</v>
      </c>
      <c r="D95" s="95">
        <f>'IDT-1 Calculation'!DH95</f>
        <v>0</v>
      </c>
      <c r="E95" s="95">
        <f>'IDT-1 Calculation'!DI95</f>
        <v>0</v>
      </c>
      <c r="F95" s="95">
        <f>'IDT-1 Calculation'!DJ95</f>
        <v>-178</v>
      </c>
      <c r="G95" s="100">
        <f t="shared" si="1"/>
        <v>0</v>
      </c>
    </row>
    <row r="96" spans="1:7">
      <c r="A96" s="99" t="s">
        <v>138</v>
      </c>
      <c r="B96" s="95">
        <f>'IDT-1 Calculation'!DF96</f>
        <v>194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-194</v>
      </c>
      <c r="G96" s="100">
        <f t="shared" si="1"/>
        <v>0</v>
      </c>
    </row>
    <row r="97" spans="1:7">
      <c r="A97" s="99" t="s">
        <v>139</v>
      </c>
      <c r="B97" s="95">
        <f>'IDT-1 Calculation'!DF97</f>
        <v>204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-204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199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-199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0.38750000000000001</v>
      </c>
      <c r="C99" s="111">
        <f>SUM(C3:C98)/4000</f>
        <v>-5.0637249999999995E-2</v>
      </c>
      <c r="D99" s="111">
        <f>SUM(D3:D98)/4000</f>
        <v>0</v>
      </c>
      <c r="E99" s="111">
        <f>SUM(E3:E98)/4000</f>
        <v>0</v>
      </c>
      <c r="F99" s="111">
        <f>SUM(F3:F98)/4000</f>
        <v>-0.33686274999999999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10.4</v>
      </c>
      <c r="E3" s="202">
        <v>0</v>
      </c>
      <c r="F3" s="202">
        <v>0</v>
      </c>
      <c r="G3" s="202">
        <v>16.82</v>
      </c>
      <c r="H3" s="202">
        <v>0</v>
      </c>
      <c r="I3" s="202">
        <v>0</v>
      </c>
      <c r="J3" s="202">
        <v>15.87</v>
      </c>
      <c r="K3" s="202">
        <v>4.84</v>
      </c>
      <c r="L3" s="202">
        <v>2.3199999999999998</v>
      </c>
      <c r="M3" s="202">
        <v>0</v>
      </c>
      <c r="N3" s="202">
        <v>1.06</v>
      </c>
      <c r="O3" s="202">
        <v>1.79</v>
      </c>
      <c r="P3" s="202">
        <v>4.2699999999999996</v>
      </c>
      <c r="Q3" s="202">
        <v>0.2</v>
      </c>
      <c r="R3" s="202">
        <v>0.38</v>
      </c>
      <c r="S3" s="202">
        <v>0.24</v>
      </c>
      <c r="T3" s="202">
        <v>0</v>
      </c>
      <c r="U3" s="202">
        <v>5.67</v>
      </c>
      <c r="V3" s="202">
        <v>0.12</v>
      </c>
      <c r="W3" s="202">
        <v>0.42</v>
      </c>
      <c r="X3" s="202">
        <v>1.33</v>
      </c>
      <c r="Y3" s="202">
        <v>0</v>
      </c>
      <c r="Z3" s="202">
        <v>2.5</v>
      </c>
      <c r="AA3" s="202">
        <v>0.81</v>
      </c>
      <c r="AB3" s="202">
        <v>0</v>
      </c>
      <c r="AC3" s="202">
        <v>9.1</v>
      </c>
      <c r="AD3" s="202">
        <v>11.37</v>
      </c>
      <c r="AE3" s="202">
        <v>0</v>
      </c>
      <c r="AF3" s="202">
        <v>0</v>
      </c>
      <c r="AG3" s="202">
        <v>43.39</v>
      </c>
      <c r="AH3" s="202">
        <v>0</v>
      </c>
      <c r="AI3" s="202">
        <v>4.82</v>
      </c>
      <c r="AJ3" s="202">
        <v>0</v>
      </c>
      <c r="AK3" s="202">
        <v>2.6</v>
      </c>
      <c r="AL3" s="202">
        <v>0</v>
      </c>
      <c r="AM3" s="202">
        <v>0</v>
      </c>
      <c r="AN3" s="202">
        <v>0</v>
      </c>
      <c r="AO3" s="202">
        <v>180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10.4</v>
      </c>
      <c r="E4" s="202">
        <v>0</v>
      </c>
      <c r="F4" s="202">
        <v>0</v>
      </c>
      <c r="G4" s="202">
        <v>16.82</v>
      </c>
      <c r="H4" s="202">
        <v>0</v>
      </c>
      <c r="I4" s="202">
        <v>0</v>
      </c>
      <c r="J4" s="202">
        <v>15.87</v>
      </c>
      <c r="K4" s="202">
        <v>4.84</v>
      </c>
      <c r="L4" s="202">
        <v>2.3199999999999998</v>
      </c>
      <c r="M4" s="202">
        <v>0</v>
      </c>
      <c r="N4" s="202">
        <v>1.06</v>
      </c>
      <c r="O4" s="202">
        <v>1.79</v>
      </c>
      <c r="P4" s="202">
        <v>2.0499999999999998</v>
      </c>
      <c r="Q4" s="202">
        <v>0.2</v>
      </c>
      <c r="R4" s="202">
        <v>0.38</v>
      </c>
      <c r="S4" s="202">
        <v>0.24</v>
      </c>
      <c r="T4" s="202">
        <v>0</v>
      </c>
      <c r="U4" s="202">
        <v>5.67</v>
      </c>
      <c r="V4" s="202">
        <v>0.12</v>
      </c>
      <c r="W4" s="202">
        <v>0.42</v>
      </c>
      <c r="X4" s="202">
        <v>1.33</v>
      </c>
      <c r="Y4" s="202">
        <v>0</v>
      </c>
      <c r="Z4" s="202">
        <v>2.5</v>
      </c>
      <c r="AA4" s="202">
        <v>0.81</v>
      </c>
      <c r="AB4" s="202">
        <v>0</v>
      </c>
      <c r="AC4" s="202">
        <v>9.1</v>
      </c>
      <c r="AD4" s="202">
        <v>11.37</v>
      </c>
      <c r="AE4" s="202">
        <v>0</v>
      </c>
      <c r="AF4" s="202">
        <v>0</v>
      </c>
      <c r="AG4" s="202">
        <v>43.39</v>
      </c>
      <c r="AH4" s="202">
        <v>0</v>
      </c>
      <c r="AI4" s="202">
        <v>4.82</v>
      </c>
      <c r="AJ4" s="202">
        <v>0</v>
      </c>
      <c r="AK4" s="202">
        <v>2.6</v>
      </c>
      <c r="AL4" s="202">
        <v>0</v>
      </c>
      <c r="AM4" s="202">
        <v>0</v>
      </c>
      <c r="AN4" s="202">
        <v>0</v>
      </c>
      <c r="AO4" s="202">
        <v>180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10.4</v>
      </c>
      <c r="E5" s="202">
        <v>0</v>
      </c>
      <c r="F5" s="202">
        <v>0</v>
      </c>
      <c r="G5" s="202">
        <v>16.82</v>
      </c>
      <c r="H5" s="202">
        <v>0</v>
      </c>
      <c r="I5" s="202">
        <v>0</v>
      </c>
      <c r="J5" s="202">
        <v>15.87</v>
      </c>
      <c r="K5" s="202">
        <v>4.84</v>
      </c>
      <c r="L5" s="202">
        <v>2.3199999999999998</v>
      </c>
      <c r="M5" s="202">
        <v>0</v>
      </c>
      <c r="N5" s="202">
        <v>1.06</v>
      </c>
      <c r="O5" s="202">
        <v>1.79</v>
      </c>
      <c r="P5" s="202">
        <v>2.09</v>
      </c>
      <c r="Q5" s="202">
        <v>0.2</v>
      </c>
      <c r="R5" s="202">
        <v>0.38</v>
      </c>
      <c r="S5" s="202">
        <v>0.24</v>
      </c>
      <c r="T5" s="202">
        <v>0</v>
      </c>
      <c r="U5" s="202">
        <v>5.67</v>
      </c>
      <c r="V5" s="202">
        <v>0.12</v>
      </c>
      <c r="W5" s="202">
        <v>0.42</v>
      </c>
      <c r="X5" s="202">
        <v>1.33</v>
      </c>
      <c r="Y5" s="202">
        <v>0</v>
      </c>
      <c r="Z5" s="202">
        <v>2.5</v>
      </c>
      <c r="AA5" s="202">
        <v>0.81</v>
      </c>
      <c r="AB5" s="202">
        <v>0</v>
      </c>
      <c r="AC5" s="202">
        <v>9.1</v>
      </c>
      <c r="AD5" s="202">
        <v>11.37</v>
      </c>
      <c r="AE5" s="202">
        <v>0</v>
      </c>
      <c r="AF5" s="202">
        <v>0</v>
      </c>
      <c r="AG5" s="202">
        <v>43.39</v>
      </c>
      <c r="AH5" s="202">
        <v>0</v>
      </c>
      <c r="AI5" s="202">
        <v>4.82</v>
      </c>
      <c r="AJ5" s="202">
        <v>0</v>
      </c>
      <c r="AK5" s="202">
        <v>2.6</v>
      </c>
      <c r="AL5" s="202">
        <v>0</v>
      </c>
      <c r="AM5" s="202">
        <v>0</v>
      </c>
      <c r="AN5" s="202">
        <v>0</v>
      </c>
      <c r="AO5" s="202">
        <v>180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10.4</v>
      </c>
      <c r="E6" s="202">
        <v>0</v>
      </c>
      <c r="F6" s="202">
        <v>0</v>
      </c>
      <c r="G6" s="202">
        <v>16.82</v>
      </c>
      <c r="H6" s="202">
        <v>0</v>
      </c>
      <c r="I6" s="202">
        <v>0</v>
      </c>
      <c r="J6" s="202">
        <v>15.87</v>
      </c>
      <c r="K6" s="202">
        <v>4.84</v>
      </c>
      <c r="L6" s="202">
        <v>2.3199999999999998</v>
      </c>
      <c r="M6" s="202">
        <v>0</v>
      </c>
      <c r="N6" s="202">
        <v>1.06</v>
      </c>
      <c r="O6" s="202">
        <v>1.79</v>
      </c>
      <c r="P6" s="202">
        <v>2.12</v>
      </c>
      <c r="Q6" s="202">
        <v>0.2</v>
      </c>
      <c r="R6" s="202">
        <v>0.38</v>
      </c>
      <c r="S6" s="202">
        <v>0.24</v>
      </c>
      <c r="T6" s="202">
        <v>0</v>
      </c>
      <c r="U6" s="202">
        <v>5.67</v>
      </c>
      <c r="V6" s="202">
        <v>0.12</v>
      </c>
      <c r="W6" s="202">
        <v>0.42</v>
      </c>
      <c r="X6" s="202">
        <v>1.33</v>
      </c>
      <c r="Y6" s="202">
        <v>0</v>
      </c>
      <c r="Z6" s="202">
        <v>2.5</v>
      </c>
      <c r="AA6" s="202">
        <v>0.81</v>
      </c>
      <c r="AB6" s="202">
        <v>0</v>
      </c>
      <c r="AC6" s="202">
        <v>9.1</v>
      </c>
      <c r="AD6" s="202">
        <v>11.37</v>
      </c>
      <c r="AE6" s="202">
        <v>0</v>
      </c>
      <c r="AF6" s="202">
        <v>0</v>
      </c>
      <c r="AG6" s="202">
        <v>43.39</v>
      </c>
      <c r="AH6" s="202">
        <v>0</v>
      </c>
      <c r="AI6" s="202">
        <v>4.82</v>
      </c>
      <c r="AJ6" s="202">
        <v>0</v>
      </c>
      <c r="AK6" s="202">
        <v>2.6</v>
      </c>
      <c r="AL6" s="202">
        <v>0</v>
      </c>
      <c r="AM6" s="202">
        <v>0</v>
      </c>
      <c r="AN6" s="202">
        <v>0</v>
      </c>
      <c r="AO6" s="202">
        <v>180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10.4</v>
      </c>
      <c r="E7" s="202">
        <v>0</v>
      </c>
      <c r="F7" s="202">
        <v>0</v>
      </c>
      <c r="G7" s="202">
        <v>16.82</v>
      </c>
      <c r="H7" s="202">
        <v>0</v>
      </c>
      <c r="I7" s="202">
        <v>0</v>
      </c>
      <c r="J7" s="202">
        <v>16.420000000000002</v>
      </c>
      <c r="K7" s="202">
        <v>4.84</v>
      </c>
      <c r="L7" s="202">
        <v>2.3199999999999998</v>
      </c>
      <c r="M7" s="202">
        <v>0</v>
      </c>
      <c r="N7" s="202">
        <v>1.06</v>
      </c>
      <c r="O7" s="202">
        <v>1.79</v>
      </c>
      <c r="P7" s="202">
        <v>2.15</v>
      </c>
      <c r="Q7" s="202">
        <v>0.2</v>
      </c>
      <c r="R7" s="202">
        <v>0.38</v>
      </c>
      <c r="S7" s="202">
        <v>0.24</v>
      </c>
      <c r="T7" s="202">
        <v>0</v>
      </c>
      <c r="U7" s="202">
        <v>5.67</v>
      </c>
      <c r="V7" s="202">
        <v>0.12</v>
      </c>
      <c r="W7" s="202">
        <v>0.42</v>
      </c>
      <c r="X7" s="202">
        <v>1.33</v>
      </c>
      <c r="Y7" s="202">
        <v>0</v>
      </c>
      <c r="Z7" s="202">
        <v>2.5</v>
      </c>
      <c r="AA7" s="202">
        <v>0.81</v>
      </c>
      <c r="AB7" s="202">
        <v>0</v>
      </c>
      <c r="AC7" s="202">
        <v>9.1</v>
      </c>
      <c r="AD7" s="202">
        <v>11.37</v>
      </c>
      <c r="AE7" s="202">
        <v>0</v>
      </c>
      <c r="AF7" s="202">
        <v>0</v>
      </c>
      <c r="AG7" s="202">
        <v>43.39</v>
      </c>
      <c r="AH7" s="202">
        <v>0</v>
      </c>
      <c r="AI7" s="202">
        <v>4.82</v>
      </c>
      <c r="AJ7" s="202">
        <v>0</v>
      </c>
      <c r="AK7" s="202">
        <v>2.6</v>
      </c>
      <c r="AL7" s="202">
        <v>0</v>
      </c>
      <c r="AM7" s="202">
        <v>0</v>
      </c>
      <c r="AN7" s="202">
        <v>0</v>
      </c>
      <c r="AO7" s="202">
        <v>180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10.4</v>
      </c>
      <c r="E8" s="202">
        <v>0</v>
      </c>
      <c r="F8" s="202">
        <v>0</v>
      </c>
      <c r="G8" s="202">
        <v>16.82</v>
      </c>
      <c r="H8" s="202">
        <v>0</v>
      </c>
      <c r="I8" s="202">
        <v>0</v>
      </c>
      <c r="J8" s="202">
        <v>16.420000000000002</v>
      </c>
      <c r="K8" s="202">
        <v>4.84</v>
      </c>
      <c r="L8" s="202">
        <v>2.3199999999999998</v>
      </c>
      <c r="M8" s="202">
        <v>0</v>
      </c>
      <c r="N8" s="202">
        <v>1.06</v>
      </c>
      <c r="O8" s="202">
        <v>1.79</v>
      </c>
      <c r="P8" s="202">
        <v>2.1800000000000002</v>
      </c>
      <c r="Q8" s="202">
        <v>0.2</v>
      </c>
      <c r="R8" s="202">
        <v>0.38</v>
      </c>
      <c r="S8" s="202">
        <v>0.24</v>
      </c>
      <c r="T8" s="202">
        <v>0</v>
      </c>
      <c r="U8" s="202">
        <v>5.67</v>
      </c>
      <c r="V8" s="202">
        <v>0.12</v>
      </c>
      <c r="W8" s="202">
        <v>0.42</v>
      </c>
      <c r="X8" s="202">
        <v>1.33</v>
      </c>
      <c r="Y8" s="202">
        <v>0</v>
      </c>
      <c r="Z8" s="202">
        <v>2.5</v>
      </c>
      <c r="AA8" s="202">
        <v>0.81</v>
      </c>
      <c r="AB8" s="202">
        <v>0</v>
      </c>
      <c r="AC8" s="202">
        <v>9.1</v>
      </c>
      <c r="AD8" s="202">
        <v>11.37</v>
      </c>
      <c r="AE8" s="202">
        <v>0</v>
      </c>
      <c r="AF8" s="202">
        <v>0</v>
      </c>
      <c r="AG8" s="202">
        <v>43.39</v>
      </c>
      <c r="AH8" s="202">
        <v>0</v>
      </c>
      <c r="AI8" s="202">
        <v>4.82</v>
      </c>
      <c r="AJ8" s="202">
        <v>0</v>
      </c>
      <c r="AK8" s="202">
        <v>2.6</v>
      </c>
      <c r="AL8" s="202">
        <v>0</v>
      </c>
      <c r="AM8" s="202">
        <v>0</v>
      </c>
      <c r="AN8" s="202">
        <v>0</v>
      </c>
      <c r="AO8" s="202">
        <v>180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10.4</v>
      </c>
      <c r="E9" s="202">
        <v>0</v>
      </c>
      <c r="F9" s="202">
        <v>0</v>
      </c>
      <c r="G9" s="202">
        <v>16.82</v>
      </c>
      <c r="H9" s="202">
        <v>0</v>
      </c>
      <c r="I9" s="202">
        <v>0</v>
      </c>
      <c r="J9" s="202">
        <v>16.420000000000002</v>
      </c>
      <c r="K9" s="202">
        <v>4.84</v>
      </c>
      <c r="L9" s="202">
        <v>2.3199999999999998</v>
      </c>
      <c r="M9" s="202">
        <v>0</v>
      </c>
      <c r="N9" s="202">
        <v>1.06</v>
      </c>
      <c r="O9" s="202">
        <v>1.79</v>
      </c>
      <c r="P9" s="202">
        <v>2.2200000000000002</v>
      </c>
      <c r="Q9" s="202">
        <v>0.2</v>
      </c>
      <c r="R9" s="202">
        <v>0.38</v>
      </c>
      <c r="S9" s="202">
        <v>0.24</v>
      </c>
      <c r="T9" s="202">
        <v>0</v>
      </c>
      <c r="U9" s="202">
        <v>5.67</v>
      </c>
      <c r="V9" s="202">
        <v>0.12</v>
      </c>
      <c r="W9" s="202">
        <v>0.42</v>
      </c>
      <c r="X9" s="202">
        <v>1.33</v>
      </c>
      <c r="Y9" s="202">
        <v>0</v>
      </c>
      <c r="Z9" s="202">
        <v>2.5</v>
      </c>
      <c r="AA9" s="202">
        <v>0.81</v>
      </c>
      <c r="AB9" s="202">
        <v>0</v>
      </c>
      <c r="AC9" s="202">
        <v>9.1</v>
      </c>
      <c r="AD9" s="202">
        <v>11.37</v>
      </c>
      <c r="AE9" s="202">
        <v>0</v>
      </c>
      <c r="AF9" s="202">
        <v>0</v>
      </c>
      <c r="AG9" s="202">
        <v>43.39</v>
      </c>
      <c r="AH9" s="202">
        <v>0</v>
      </c>
      <c r="AI9" s="202">
        <v>4.82</v>
      </c>
      <c r="AJ9" s="202">
        <v>0</v>
      </c>
      <c r="AK9" s="202">
        <v>2.6</v>
      </c>
      <c r="AL9" s="202">
        <v>0</v>
      </c>
      <c r="AM9" s="202">
        <v>0</v>
      </c>
      <c r="AN9" s="202">
        <v>0</v>
      </c>
      <c r="AO9" s="202">
        <v>180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10.4</v>
      </c>
      <c r="E10" s="202">
        <v>0</v>
      </c>
      <c r="F10" s="202">
        <v>0</v>
      </c>
      <c r="G10" s="202">
        <v>16.82</v>
      </c>
      <c r="H10" s="202">
        <v>0</v>
      </c>
      <c r="I10" s="202">
        <v>0</v>
      </c>
      <c r="J10" s="202">
        <v>16.420000000000002</v>
      </c>
      <c r="K10" s="202">
        <v>0</v>
      </c>
      <c r="L10" s="202">
        <v>2.3199999999999998</v>
      </c>
      <c r="M10" s="202">
        <v>0</v>
      </c>
      <c r="N10" s="202">
        <v>1.06</v>
      </c>
      <c r="O10" s="202">
        <v>1.79</v>
      </c>
      <c r="P10" s="202">
        <v>2.25</v>
      </c>
      <c r="Q10" s="202">
        <v>0.2</v>
      </c>
      <c r="R10" s="202">
        <v>0.38</v>
      </c>
      <c r="S10" s="202">
        <v>0.24</v>
      </c>
      <c r="T10" s="202">
        <v>0</v>
      </c>
      <c r="U10" s="202">
        <v>5.67</v>
      </c>
      <c r="V10" s="202">
        <v>0.12</v>
      </c>
      <c r="W10" s="202">
        <v>0.42</v>
      </c>
      <c r="X10" s="202">
        <v>1.33</v>
      </c>
      <c r="Y10" s="202">
        <v>0</v>
      </c>
      <c r="Z10" s="202">
        <v>2.5</v>
      </c>
      <c r="AA10" s="202">
        <v>0.81</v>
      </c>
      <c r="AB10" s="202">
        <v>0</v>
      </c>
      <c r="AC10" s="202">
        <v>9.1</v>
      </c>
      <c r="AD10" s="202">
        <v>11.37</v>
      </c>
      <c r="AE10" s="202">
        <v>0</v>
      </c>
      <c r="AF10" s="202">
        <v>0</v>
      </c>
      <c r="AG10" s="202">
        <v>43.39</v>
      </c>
      <c r="AH10" s="202">
        <v>0</v>
      </c>
      <c r="AI10" s="202">
        <v>4.82</v>
      </c>
      <c r="AJ10" s="202">
        <v>0</v>
      </c>
      <c r="AK10" s="202">
        <v>2.6</v>
      </c>
      <c r="AL10" s="202">
        <v>0</v>
      </c>
      <c r="AM10" s="202">
        <v>0</v>
      </c>
      <c r="AN10" s="202">
        <v>0</v>
      </c>
      <c r="AO10" s="202">
        <v>180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10.4</v>
      </c>
      <c r="E11" s="202">
        <v>0</v>
      </c>
      <c r="F11" s="202">
        <v>0</v>
      </c>
      <c r="G11" s="202">
        <v>16.82</v>
      </c>
      <c r="H11" s="202">
        <v>0</v>
      </c>
      <c r="I11" s="202">
        <v>0</v>
      </c>
      <c r="J11" s="202">
        <v>16.420000000000002</v>
      </c>
      <c r="K11" s="202">
        <v>63.07</v>
      </c>
      <c r="L11" s="202">
        <v>2.3199999999999998</v>
      </c>
      <c r="M11" s="202">
        <v>0</v>
      </c>
      <c r="N11" s="202">
        <v>1.06</v>
      </c>
      <c r="O11" s="202">
        <v>1.79</v>
      </c>
      <c r="P11" s="202">
        <v>2.2799999999999998</v>
      </c>
      <c r="Q11" s="202">
        <v>0.2</v>
      </c>
      <c r="R11" s="202">
        <v>0.38</v>
      </c>
      <c r="S11" s="202">
        <v>0.24</v>
      </c>
      <c r="T11" s="202">
        <v>0</v>
      </c>
      <c r="U11" s="202">
        <v>5.67</v>
      </c>
      <c r="V11" s="202">
        <v>0.12</v>
      </c>
      <c r="W11" s="202">
        <v>0.42</v>
      </c>
      <c r="X11" s="202">
        <v>1.33</v>
      </c>
      <c r="Y11" s="202">
        <v>0</v>
      </c>
      <c r="Z11" s="202">
        <v>2.5</v>
      </c>
      <c r="AA11" s="202">
        <v>0.81</v>
      </c>
      <c r="AB11" s="202">
        <v>0</v>
      </c>
      <c r="AC11" s="202">
        <v>9.1</v>
      </c>
      <c r="AD11" s="202">
        <v>11.37</v>
      </c>
      <c r="AE11" s="202">
        <v>0</v>
      </c>
      <c r="AF11" s="202">
        <v>0</v>
      </c>
      <c r="AG11" s="202">
        <v>43.39</v>
      </c>
      <c r="AH11" s="202">
        <v>0</v>
      </c>
      <c r="AI11" s="202">
        <v>4.82</v>
      </c>
      <c r="AJ11" s="202">
        <v>0</v>
      </c>
      <c r="AK11" s="202">
        <v>2.6</v>
      </c>
      <c r="AL11" s="202">
        <v>0</v>
      </c>
      <c r="AM11" s="202">
        <v>0</v>
      </c>
      <c r="AN11" s="202">
        <v>0</v>
      </c>
      <c r="AO11" s="202">
        <v>180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10.4</v>
      </c>
      <c r="E12" s="202">
        <v>0</v>
      </c>
      <c r="F12" s="202">
        <v>0</v>
      </c>
      <c r="G12" s="202">
        <v>16.82</v>
      </c>
      <c r="H12" s="202">
        <v>0</v>
      </c>
      <c r="I12" s="202">
        <v>0</v>
      </c>
      <c r="J12" s="202">
        <v>16.420000000000002</v>
      </c>
      <c r="K12" s="202">
        <v>76.400000000000006</v>
      </c>
      <c r="L12" s="202">
        <v>2.3199999999999998</v>
      </c>
      <c r="M12" s="202">
        <v>0</v>
      </c>
      <c r="N12" s="202">
        <v>1.06</v>
      </c>
      <c r="O12" s="202">
        <v>1.79</v>
      </c>
      <c r="P12" s="202">
        <v>2.31</v>
      </c>
      <c r="Q12" s="202">
        <v>0.2</v>
      </c>
      <c r="R12" s="202">
        <v>0.38</v>
      </c>
      <c r="S12" s="202">
        <v>0.24</v>
      </c>
      <c r="T12" s="202">
        <v>0</v>
      </c>
      <c r="U12" s="202">
        <v>5.67</v>
      </c>
      <c r="V12" s="202">
        <v>0.12</v>
      </c>
      <c r="W12" s="202">
        <v>0.42</v>
      </c>
      <c r="X12" s="202">
        <v>1.33</v>
      </c>
      <c r="Y12" s="202">
        <v>0</v>
      </c>
      <c r="Z12" s="202">
        <v>2.5</v>
      </c>
      <c r="AA12" s="202">
        <v>0.81</v>
      </c>
      <c r="AB12" s="202">
        <v>0</v>
      </c>
      <c r="AC12" s="202">
        <v>9.1</v>
      </c>
      <c r="AD12" s="202">
        <v>11.37</v>
      </c>
      <c r="AE12" s="202">
        <v>0</v>
      </c>
      <c r="AF12" s="202">
        <v>0</v>
      </c>
      <c r="AG12" s="202">
        <v>43.39</v>
      </c>
      <c r="AH12" s="202">
        <v>0</v>
      </c>
      <c r="AI12" s="202">
        <v>4.82</v>
      </c>
      <c r="AJ12" s="202">
        <v>0</v>
      </c>
      <c r="AK12" s="202">
        <v>12.6</v>
      </c>
      <c r="AL12" s="202">
        <v>0</v>
      </c>
      <c r="AM12" s="202">
        <v>0</v>
      </c>
      <c r="AN12" s="202">
        <v>0</v>
      </c>
      <c r="AO12" s="202">
        <v>180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10.4</v>
      </c>
      <c r="E13" s="202">
        <v>0</v>
      </c>
      <c r="F13" s="202">
        <v>0</v>
      </c>
      <c r="G13" s="202">
        <v>16.82</v>
      </c>
      <c r="H13" s="202">
        <v>0</v>
      </c>
      <c r="I13" s="202">
        <v>0</v>
      </c>
      <c r="J13" s="202">
        <v>16.420000000000002</v>
      </c>
      <c r="K13" s="202">
        <v>76.400000000000006</v>
      </c>
      <c r="L13" s="202">
        <v>2.3199999999999998</v>
      </c>
      <c r="M13" s="202">
        <v>0</v>
      </c>
      <c r="N13" s="202">
        <v>1.06</v>
      </c>
      <c r="O13" s="202">
        <v>1.79</v>
      </c>
      <c r="P13" s="202">
        <v>2.31</v>
      </c>
      <c r="Q13" s="202">
        <v>0.2</v>
      </c>
      <c r="R13" s="202">
        <v>0.38</v>
      </c>
      <c r="S13" s="202">
        <v>0.24</v>
      </c>
      <c r="T13" s="202">
        <v>0</v>
      </c>
      <c r="U13" s="202">
        <v>5.67</v>
      </c>
      <c r="V13" s="202">
        <v>0.12</v>
      </c>
      <c r="W13" s="202">
        <v>0.42</v>
      </c>
      <c r="X13" s="202">
        <v>1.33</v>
      </c>
      <c r="Y13" s="202">
        <v>0</v>
      </c>
      <c r="Z13" s="202">
        <v>2.5</v>
      </c>
      <c r="AA13" s="202">
        <v>0.81</v>
      </c>
      <c r="AB13" s="202">
        <v>0</v>
      </c>
      <c r="AC13" s="202">
        <v>9.1</v>
      </c>
      <c r="AD13" s="202">
        <v>11.37</v>
      </c>
      <c r="AE13" s="202">
        <v>0</v>
      </c>
      <c r="AF13" s="202">
        <v>0</v>
      </c>
      <c r="AG13" s="202">
        <v>43.39</v>
      </c>
      <c r="AH13" s="202">
        <v>0</v>
      </c>
      <c r="AI13" s="202">
        <v>4.82</v>
      </c>
      <c r="AJ13" s="202">
        <v>0</v>
      </c>
      <c r="AK13" s="202">
        <v>12.6</v>
      </c>
      <c r="AL13" s="202">
        <v>0</v>
      </c>
      <c r="AM13" s="202">
        <v>0</v>
      </c>
      <c r="AN13" s="202">
        <v>0</v>
      </c>
      <c r="AO13" s="202">
        <v>180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10.4</v>
      </c>
      <c r="E14" s="202">
        <v>0</v>
      </c>
      <c r="F14" s="202">
        <v>0</v>
      </c>
      <c r="G14" s="202">
        <v>16.82</v>
      </c>
      <c r="H14" s="202">
        <v>0</v>
      </c>
      <c r="I14" s="202">
        <v>0</v>
      </c>
      <c r="J14" s="202">
        <v>16.420000000000002</v>
      </c>
      <c r="K14" s="202">
        <v>76.400000000000006</v>
      </c>
      <c r="L14" s="202">
        <v>31.83</v>
      </c>
      <c r="M14" s="202">
        <v>0</v>
      </c>
      <c r="N14" s="202">
        <v>1.06</v>
      </c>
      <c r="O14" s="202">
        <v>1.79</v>
      </c>
      <c r="P14" s="202">
        <v>2.31</v>
      </c>
      <c r="Q14" s="202">
        <v>0.2</v>
      </c>
      <c r="R14" s="202">
        <v>0.38</v>
      </c>
      <c r="S14" s="202">
        <v>0.24</v>
      </c>
      <c r="T14" s="202">
        <v>0</v>
      </c>
      <c r="U14" s="202">
        <v>5.67</v>
      </c>
      <c r="V14" s="202">
        <v>0.12</v>
      </c>
      <c r="W14" s="202">
        <v>0.42</v>
      </c>
      <c r="X14" s="202">
        <v>1.33</v>
      </c>
      <c r="Y14" s="202">
        <v>0</v>
      </c>
      <c r="Z14" s="202">
        <v>2.5</v>
      </c>
      <c r="AA14" s="202">
        <v>0.81</v>
      </c>
      <c r="AB14" s="202">
        <v>0</v>
      </c>
      <c r="AC14" s="202">
        <v>9.1</v>
      </c>
      <c r="AD14" s="202">
        <v>11.37</v>
      </c>
      <c r="AE14" s="202">
        <v>0</v>
      </c>
      <c r="AF14" s="202">
        <v>0</v>
      </c>
      <c r="AG14" s="202">
        <v>43.39</v>
      </c>
      <c r="AH14" s="202">
        <v>0</v>
      </c>
      <c r="AI14" s="202">
        <v>4.82</v>
      </c>
      <c r="AJ14" s="202">
        <v>0</v>
      </c>
      <c r="AK14" s="202">
        <v>12.6</v>
      </c>
      <c r="AL14" s="202">
        <v>0</v>
      </c>
      <c r="AM14" s="202">
        <v>0</v>
      </c>
      <c r="AN14" s="202">
        <v>0</v>
      </c>
      <c r="AO14" s="202">
        <v>180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10.4</v>
      </c>
      <c r="E15" s="202">
        <v>0</v>
      </c>
      <c r="F15" s="202">
        <v>0</v>
      </c>
      <c r="G15" s="202">
        <v>16.82</v>
      </c>
      <c r="H15" s="202">
        <v>0</v>
      </c>
      <c r="I15" s="202">
        <v>0</v>
      </c>
      <c r="J15" s="202">
        <v>16.420000000000002</v>
      </c>
      <c r="K15" s="202">
        <v>76.400000000000006</v>
      </c>
      <c r="L15" s="202">
        <v>31.83</v>
      </c>
      <c r="M15" s="202">
        <v>0</v>
      </c>
      <c r="N15" s="202">
        <v>1.06</v>
      </c>
      <c r="O15" s="202">
        <v>1.79</v>
      </c>
      <c r="P15" s="202">
        <v>2.31</v>
      </c>
      <c r="Q15" s="202">
        <v>0.2</v>
      </c>
      <c r="R15" s="202">
        <v>0.38</v>
      </c>
      <c r="S15" s="202">
        <v>0.24</v>
      </c>
      <c r="T15" s="202">
        <v>0</v>
      </c>
      <c r="U15" s="202">
        <v>5.67</v>
      </c>
      <c r="V15" s="202">
        <v>0.12</v>
      </c>
      <c r="W15" s="202">
        <v>0.42</v>
      </c>
      <c r="X15" s="202">
        <v>1.33</v>
      </c>
      <c r="Y15" s="202">
        <v>0</v>
      </c>
      <c r="Z15" s="202">
        <v>2.5</v>
      </c>
      <c r="AA15" s="202">
        <v>0.81</v>
      </c>
      <c r="AB15" s="202">
        <v>0</v>
      </c>
      <c r="AC15" s="202">
        <v>9.1</v>
      </c>
      <c r="AD15" s="202">
        <v>11.37</v>
      </c>
      <c r="AE15" s="202">
        <v>0</v>
      </c>
      <c r="AF15" s="202">
        <v>0</v>
      </c>
      <c r="AG15" s="202">
        <v>43.39</v>
      </c>
      <c r="AH15" s="202">
        <v>0</v>
      </c>
      <c r="AI15" s="202">
        <v>4.82</v>
      </c>
      <c r="AJ15" s="202">
        <v>0</v>
      </c>
      <c r="AK15" s="202">
        <v>10.44</v>
      </c>
      <c r="AL15" s="202">
        <v>0</v>
      </c>
      <c r="AM15" s="202">
        <v>0</v>
      </c>
      <c r="AN15" s="202">
        <v>0</v>
      </c>
      <c r="AO15" s="202">
        <v>180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10.4</v>
      </c>
      <c r="E16" s="202">
        <v>0</v>
      </c>
      <c r="F16" s="202">
        <v>0</v>
      </c>
      <c r="G16" s="202">
        <v>16.82</v>
      </c>
      <c r="H16" s="202">
        <v>0</v>
      </c>
      <c r="I16" s="202">
        <v>0</v>
      </c>
      <c r="J16" s="202">
        <v>16.420000000000002</v>
      </c>
      <c r="K16" s="202">
        <v>76.400000000000006</v>
      </c>
      <c r="L16" s="202">
        <v>31.83</v>
      </c>
      <c r="M16" s="202">
        <v>0</v>
      </c>
      <c r="N16" s="202">
        <v>1.06</v>
      </c>
      <c r="O16" s="202">
        <v>1.79</v>
      </c>
      <c r="P16" s="202">
        <v>2.31</v>
      </c>
      <c r="Q16" s="202">
        <v>2.65</v>
      </c>
      <c r="R16" s="202">
        <v>0</v>
      </c>
      <c r="S16" s="202">
        <v>2.85</v>
      </c>
      <c r="T16" s="202">
        <v>0</v>
      </c>
      <c r="U16" s="202">
        <v>5.67</v>
      </c>
      <c r="V16" s="202">
        <v>0.12</v>
      </c>
      <c r="W16" s="202">
        <v>0.42</v>
      </c>
      <c r="X16" s="202">
        <v>1.33</v>
      </c>
      <c r="Y16" s="202">
        <v>0</v>
      </c>
      <c r="Z16" s="202">
        <v>2.5</v>
      </c>
      <c r="AA16" s="202">
        <v>0.81</v>
      </c>
      <c r="AB16" s="202">
        <v>0</v>
      </c>
      <c r="AC16" s="202">
        <v>9.1</v>
      </c>
      <c r="AD16" s="202">
        <v>11.37</v>
      </c>
      <c r="AE16" s="202">
        <v>0</v>
      </c>
      <c r="AF16" s="202">
        <v>0</v>
      </c>
      <c r="AG16" s="202">
        <v>43.39</v>
      </c>
      <c r="AH16" s="202">
        <v>0</v>
      </c>
      <c r="AI16" s="202">
        <v>4.82</v>
      </c>
      <c r="AJ16" s="202">
        <v>0</v>
      </c>
      <c r="AK16" s="202">
        <v>10.44</v>
      </c>
      <c r="AL16" s="202">
        <v>0</v>
      </c>
      <c r="AM16" s="202">
        <v>0</v>
      </c>
      <c r="AN16" s="202">
        <v>0</v>
      </c>
      <c r="AO16" s="202">
        <v>180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10.4</v>
      </c>
      <c r="E17" s="202">
        <v>0</v>
      </c>
      <c r="F17" s="202">
        <v>0</v>
      </c>
      <c r="G17" s="202">
        <v>16.82</v>
      </c>
      <c r="H17" s="202">
        <v>0</v>
      </c>
      <c r="I17" s="202">
        <v>0</v>
      </c>
      <c r="J17" s="202">
        <v>16.420000000000002</v>
      </c>
      <c r="K17" s="202">
        <v>76.400000000000006</v>
      </c>
      <c r="L17" s="202">
        <v>31.83</v>
      </c>
      <c r="M17" s="202">
        <v>0</v>
      </c>
      <c r="N17" s="202">
        <v>1.06</v>
      </c>
      <c r="O17" s="202">
        <v>1.79</v>
      </c>
      <c r="P17" s="202">
        <v>2.31</v>
      </c>
      <c r="Q17" s="202">
        <v>2.65</v>
      </c>
      <c r="R17" s="202">
        <v>0.38</v>
      </c>
      <c r="S17" s="202">
        <v>3.41</v>
      </c>
      <c r="T17" s="202">
        <v>0</v>
      </c>
      <c r="U17" s="202">
        <v>5.67</v>
      </c>
      <c r="V17" s="202">
        <v>0.12</v>
      </c>
      <c r="W17" s="202">
        <v>0.42</v>
      </c>
      <c r="X17" s="202">
        <v>1.33</v>
      </c>
      <c r="Y17" s="202">
        <v>0</v>
      </c>
      <c r="Z17" s="202">
        <v>2.5</v>
      </c>
      <c r="AA17" s="202">
        <v>0.81</v>
      </c>
      <c r="AB17" s="202">
        <v>0</v>
      </c>
      <c r="AC17" s="202">
        <v>9.1</v>
      </c>
      <c r="AD17" s="202">
        <v>11.37</v>
      </c>
      <c r="AE17" s="202">
        <v>0</v>
      </c>
      <c r="AF17" s="202">
        <v>0</v>
      </c>
      <c r="AG17" s="202">
        <v>43.39</v>
      </c>
      <c r="AH17" s="202">
        <v>0</v>
      </c>
      <c r="AI17" s="202">
        <v>4.82</v>
      </c>
      <c r="AJ17" s="202">
        <v>0</v>
      </c>
      <c r="AK17" s="202">
        <v>10.44</v>
      </c>
      <c r="AL17" s="202">
        <v>0</v>
      </c>
      <c r="AM17" s="202">
        <v>0</v>
      </c>
      <c r="AN17" s="202">
        <v>0</v>
      </c>
      <c r="AO17" s="202">
        <v>180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10.4</v>
      </c>
      <c r="E18" s="202">
        <v>0</v>
      </c>
      <c r="F18" s="202">
        <v>0</v>
      </c>
      <c r="G18" s="202">
        <v>16.82</v>
      </c>
      <c r="H18" s="202">
        <v>0</v>
      </c>
      <c r="I18" s="202">
        <v>0</v>
      </c>
      <c r="J18" s="202">
        <v>16.420000000000002</v>
      </c>
      <c r="K18" s="202">
        <v>76.400000000000006</v>
      </c>
      <c r="L18" s="202">
        <v>31.83</v>
      </c>
      <c r="M18" s="202">
        <v>0</v>
      </c>
      <c r="N18" s="202">
        <v>1.06</v>
      </c>
      <c r="O18" s="202">
        <v>1.79</v>
      </c>
      <c r="P18" s="202">
        <v>2.31</v>
      </c>
      <c r="Q18" s="202">
        <v>2.65</v>
      </c>
      <c r="R18" s="202">
        <v>0.38</v>
      </c>
      <c r="S18" s="202">
        <v>2.85</v>
      </c>
      <c r="T18" s="202">
        <v>0</v>
      </c>
      <c r="U18" s="202">
        <v>5.67</v>
      </c>
      <c r="V18" s="202">
        <v>0.12</v>
      </c>
      <c r="W18" s="202">
        <v>0.42</v>
      </c>
      <c r="X18" s="202">
        <v>1.33</v>
      </c>
      <c r="Y18" s="202">
        <v>0</v>
      </c>
      <c r="Z18" s="202">
        <v>2.5</v>
      </c>
      <c r="AA18" s="202">
        <v>0.81</v>
      </c>
      <c r="AB18" s="202">
        <v>0</v>
      </c>
      <c r="AC18" s="202">
        <v>9.1</v>
      </c>
      <c r="AD18" s="202">
        <v>11.37</v>
      </c>
      <c r="AE18" s="202">
        <v>0</v>
      </c>
      <c r="AF18" s="202">
        <v>0</v>
      </c>
      <c r="AG18" s="202">
        <v>43.39</v>
      </c>
      <c r="AH18" s="202">
        <v>0</v>
      </c>
      <c r="AI18" s="202">
        <v>4.82</v>
      </c>
      <c r="AJ18" s="202">
        <v>0</v>
      </c>
      <c r="AK18" s="202">
        <v>10.44</v>
      </c>
      <c r="AL18" s="202">
        <v>0</v>
      </c>
      <c r="AM18" s="202">
        <v>0</v>
      </c>
      <c r="AN18" s="202">
        <v>0</v>
      </c>
      <c r="AO18" s="202">
        <v>180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10.4</v>
      </c>
      <c r="E19" s="202">
        <v>0</v>
      </c>
      <c r="F19" s="202">
        <v>0</v>
      </c>
      <c r="G19" s="202">
        <v>16.82</v>
      </c>
      <c r="H19" s="202">
        <v>0</v>
      </c>
      <c r="I19" s="202">
        <v>0</v>
      </c>
      <c r="J19" s="202">
        <v>16.420000000000002</v>
      </c>
      <c r="K19" s="202">
        <v>76.400000000000006</v>
      </c>
      <c r="L19" s="202">
        <v>31.83</v>
      </c>
      <c r="M19" s="202">
        <v>0</v>
      </c>
      <c r="N19" s="202">
        <v>1.06</v>
      </c>
      <c r="O19" s="202">
        <v>1.79</v>
      </c>
      <c r="P19" s="202">
        <v>2.31</v>
      </c>
      <c r="Q19" s="202">
        <v>2.65</v>
      </c>
      <c r="R19" s="202">
        <v>0.38</v>
      </c>
      <c r="S19" s="202">
        <v>2.85</v>
      </c>
      <c r="T19" s="202">
        <v>0</v>
      </c>
      <c r="U19" s="202">
        <v>5.67</v>
      </c>
      <c r="V19" s="202">
        <v>0.12</v>
      </c>
      <c r="W19" s="202">
        <v>0.42</v>
      </c>
      <c r="X19" s="202">
        <v>1.33</v>
      </c>
      <c r="Y19" s="202">
        <v>0</v>
      </c>
      <c r="Z19" s="202">
        <v>2.5</v>
      </c>
      <c r="AA19" s="202">
        <v>0.81</v>
      </c>
      <c r="AB19" s="202">
        <v>0</v>
      </c>
      <c r="AC19" s="202">
        <v>9.1</v>
      </c>
      <c r="AD19" s="202">
        <v>11.37</v>
      </c>
      <c r="AE19" s="202">
        <v>0</v>
      </c>
      <c r="AF19" s="202">
        <v>0</v>
      </c>
      <c r="AG19" s="202">
        <v>43.39</v>
      </c>
      <c r="AH19" s="202">
        <v>0</v>
      </c>
      <c r="AI19" s="202">
        <v>4.82</v>
      </c>
      <c r="AJ19" s="202">
        <v>0</v>
      </c>
      <c r="AK19" s="202">
        <v>10.44</v>
      </c>
      <c r="AL19" s="202">
        <v>0</v>
      </c>
      <c r="AM19" s="202">
        <v>0</v>
      </c>
      <c r="AN19" s="202">
        <v>0</v>
      </c>
      <c r="AO19" s="202">
        <v>180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10.4</v>
      </c>
      <c r="E20" s="202">
        <v>0</v>
      </c>
      <c r="F20" s="202">
        <v>0</v>
      </c>
      <c r="G20" s="202">
        <v>16.82</v>
      </c>
      <c r="H20" s="202">
        <v>0</v>
      </c>
      <c r="I20" s="202">
        <v>0</v>
      </c>
      <c r="J20" s="202">
        <v>16.420000000000002</v>
      </c>
      <c r="K20" s="202">
        <v>76.400000000000006</v>
      </c>
      <c r="L20" s="202">
        <v>31.83</v>
      </c>
      <c r="M20" s="202">
        <v>0</v>
      </c>
      <c r="N20" s="202">
        <v>1.06</v>
      </c>
      <c r="O20" s="202">
        <v>1.79</v>
      </c>
      <c r="P20" s="202">
        <v>2.31</v>
      </c>
      <c r="Q20" s="202">
        <v>2.65</v>
      </c>
      <c r="R20" s="202">
        <v>0.38</v>
      </c>
      <c r="S20" s="202">
        <v>2.85</v>
      </c>
      <c r="T20" s="202">
        <v>0</v>
      </c>
      <c r="U20" s="202">
        <v>5.67</v>
      </c>
      <c r="V20" s="202">
        <v>0.12</v>
      </c>
      <c r="W20" s="202">
        <v>0.42</v>
      </c>
      <c r="X20" s="202">
        <v>1.33</v>
      </c>
      <c r="Y20" s="202">
        <v>0</v>
      </c>
      <c r="Z20" s="202">
        <v>2.5</v>
      </c>
      <c r="AA20" s="202">
        <v>0.81</v>
      </c>
      <c r="AB20" s="202">
        <v>0</v>
      </c>
      <c r="AC20" s="202">
        <v>9.1</v>
      </c>
      <c r="AD20" s="202">
        <v>11.37</v>
      </c>
      <c r="AE20" s="202">
        <v>0</v>
      </c>
      <c r="AF20" s="202">
        <v>0</v>
      </c>
      <c r="AG20" s="202">
        <v>43.39</v>
      </c>
      <c r="AH20" s="202">
        <v>0</v>
      </c>
      <c r="AI20" s="202">
        <v>4.82</v>
      </c>
      <c r="AJ20" s="202">
        <v>0</v>
      </c>
      <c r="AK20" s="202">
        <v>10.44</v>
      </c>
      <c r="AL20" s="202">
        <v>0</v>
      </c>
      <c r="AM20" s="202">
        <v>0</v>
      </c>
      <c r="AN20" s="202">
        <v>0</v>
      </c>
      <c r="AO20" s="202">
        <v>180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10.4</v>
      </c>
      <c r="E21" s="202">
        <v>0</v>
      </c>
      <c r="F21" s="202">
        <v>0</v>
      </c>
      <c r="G21" s="202">
        <v>16.82</v>
      </c>
      <c r="H21" s="202">
        <v>0</v>
      </c>
      <c r="I21" s="202">
        <v>0</v>
      </c>
      <c r="J21" s="202">
        <v>16.420000000000002</v>
      </c>
      <c r="K21" s="202">
        <v>76.400000000000006</v>
      </c>
      <c r="L21" s="202">
        <v>31.83</v>
      </c>
      <c r="M21" s="202">
        <v>0</v>
      </c>
      <c r="N21" s="202">
        <v>1.06</v>
      </c>
      <c r="O21" s="202">
        <v>1.79</v>
      </c>
      <c r="P21" s="202">
        <v>2.31</v>
      </c>
      <c r="Q21" s="202">
        <v>2.65</v>
      </c>
      <c r="R21" s="202">
        <v>0.38</v>
      </c>
      <c r="S21" s="202">
        <v>2.85</v>
      </c>
      <c r="T21" s="202">
        <v>0</v>
      </c>
      <c r="U21" s="202">
        <v>5.67</v>
      </c>
      <c r="V21" s="202">
        <v>0.12</v>
      </c>
      <c r="W21" s="202">
        <v>0.42</v>
      </c>
      <c r="X21" s="202">
        <v>1.33</v>
      </c>
      <c r="Y21" s="202">
        <v>0</v>
      </c>
      <c r="Z21" s="202">
        <v>2.5</v>
      </c>
      <c r="AA21" s="202">
        <v>0.81</v>
      </c>
      <c r="AB21" s="202">
        <v>0</v>
      </c>
      <c r="AC21" s="202">
        <v>9.1</v>
      </c>
      <c r="AD21" s="202">
        <v>11.37</v>
      </c>
      <c r="AE21" s="202">
        <v>0</v>
      </c>
      <c r="AF21" s="202">
        <v>0</v>
      </c>
      <c r="AG21" s="202">
        <v>43.39</v>
      </c>
      <c r="AH21" s="202">
        <v>0</v>
      </c>
      <c r="AI21" s="202">
        <v>4.82</v>
      </c>
      <c r="AJ21" s="202">
        <v>0</v>
      </c>
      <c r="AK21" s="202">
        <v>10.44</v>
      </c>
      <c r="AL21" s="202">
        <v>0</v>
      </c>
      <c r="AM21" s="202">
        <v>0</v>
      </c>
      <c r="AN21" s="202">
        <v>0</v>
      </c>
      <c r="AO21" s="202">
        <v>180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10.4</v>
      </c>
      <c r="E22" s="202">
        <v>0</v>
      </c>
      <c r="F22" s="202">
        <v>0</v>
      </c>
      <c r="G22" s="202">
        <v>16.82</v>
      </c>
      <c r="H22" s="202">
        <v>0</v>
      </c>
      <c r="I22" s="202">
        <v>0</v>
      </c>
      <c r="J22" s="202">
        <v>16.420000000000002</v>
      </c>
      <c r="K22" s="202">
        <v>76.400000000000006</v>
      </c>
      <c r="L22" s="202">
        <v>31.83</v>
      </c>
      <c r="M22" s="202">
        <v>0</v>
      </c>
      <c r="N22" s="202">
        <v>1.06</v>
      </c>
      <c r="O22" s="202">
        <v>1.79</v>
      </c>
      <c r="P22" s="202">
        <v>2.31</v>
      </c>
      <c r="Q22" s="202">
        <v>2.65</v>
      </c>
      <c r="R22" s="202">
        <v>0.38</v>
      </c>
      <c r="S22" s="202">
        <v>2.85</v>
      </c>
      <c r="T22" s="202">
        <v>0</v>
      </c>
      <c r="U22" s="202">
        <v>5.67</v>
      </c>
      <c r="V22" s="202">
        <v>0.12</v>
      </c>
      <c r="W22" s="202">
        <v>0.42</v>
      </c>
      <c r="X22" s="202">
        <v>1.33</v>
      </c>
      <c r="Y22" s="202">
        <v>0</v>
      </c>
      <c r="Z22" s="202">
        <v>2.5</v>
      </c>
      <c r="AA22" s="202">
        <v>0.81</v>
      </c>
      <c r="AB22" s="202">
        <v>0</v>
      </c>
      <c r="AC22" s="202">
        <v>9.1</v>
      </c>
      <c r="AD22" s="202">
        <v>11.37</v>
      </c>
      <c r="AE22" s="202">
        <v>0</v>
      </c>
      <c r="AF22" s="202">
        <v>0</v>
      </c>
      <c r="AG22" s="202">
        <v>43.39</v>
      </c>
      <c r="AH22" s="202">
        <v>0</v>
      </c>
      <c r="AI22" s="202">
        <v>4.82</v>
      </c>
      <c r="AJ22" s="202">
        <v>0</v>
      </c>
      <c r="AK22" s="202">
        <v>10.44</v>
      </c>
      <c r="AL22" s="202">
        <v>0</v>
      </c>
      <c r="AM22" s="202">
        <v>0</v>
      </c>
      <c r="AN22" s="202">
        <v>0</v>
      </c>
      <c r="AO22" s="202">
        <v>180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10.4</v>
      </c>
      <c r="E23" s="202">
        <v>0</v>
      </c>
      <c r="F23" s="202">
        <v>0</v>
      </c>
      <c r="G23" s="202">
        <v>16.82</v>
      </c>
      <c r="H23" s="202">
        <v>0</v>
      </c>
      <c r="I23" s="202">
        <v>0</v>
      </c>
      <c r="J23" s="202">
        <v>16.420000000000002</v>
      </c>
      <c r="K23" s="202">
        <v>77.37</v>
      </c>
      <c r="L23" s="202">
        <v>31.83</v>
      </c>
      <c r="M23" s="202">
        <v>0</v>
      </c>
      <c r="N23" s="202">
        <v>1.06</v>
      </c>
      <c r="O23" s="202">
        <v>1.79</v>
      </c>
      <c r="P23" s="202">
        <v>2.31</v>
      </c>
      <c r="Q23" s="202">
        <v>2.75</v>
      </c>
      <c r="R23" s="202">
        <v>4.9800000000000004</v>
      </c>
      <c r="S23" s="202">
        <v>2.85</v>
      </c>
      <c r="T23" s="202">
        <v>0</v>
      </c>
      <c r="U23" s="202">
        <v>5.67</v>
      </c>
      <c r="V23" s="202">
        <v>0.12</v>
      </c>
      <c r="W23" s="202">
        <v>0.42</v>
      </c>
      <c r="X23" s="202">
        <v>1.33</v>
      </c>
      <c r="Y23" s="202">
        <v>0</v>
      </c>
      <c r="Z23" s="202">
        <v>2.5</v>
      </c>
      <c r="AA23" s="202">
        <v>1.4</v>
      </c>
      <c r="AB23" s="202">
        <v>0</v>
      </c>
      <c r="AC23" s="202">
        <v>9.1</v>
      </c>
      <c r="AD23" s="202">
        <v>11.37</v>
      </c>
      <c r="AE23" s="202">
        <v>0</v>
      </c>
      <c r="AF23" s="202">
        <v>0</v>
      </c>
      <c r="AG23" s="202">
        <v>43.39</v>
      </c>
      <c r="AH23" s="202">
        <v>0</v>
      </c>
      <c r="AI23" s="202">
        <v>4.82</v>
      </c>
      <c r="AJ23" s="202">
        <v>0</v>
      </c>
      <c r="AK23" s="202">
        <v>12.54</v>
      </c>
      <c r="AL23" s="202">
        <v>0</v>
      </c>
      <c r="AM23" s="202">
        <v>0</v>
      </c>
      <c r="AN23" s="202">
        <v>0</v>
      </c>
      <c r="AO23" s="202">
        <v>180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10.4</v>
      </c>
      <c r="E24" s="202">
        <v>0</v>
      </c>
      <c r="F24" s="202">
        <v>0</v>
      </c>
      <c r="G24" s="202">
        <v>16.82</v>
      </c>
      <c r="H24" s="202">
        <v>0</v>
      </c>
      <c r="I24" s="202">
        <v>0</v>
      </c>
      <c r="J24" s="202">
        <v>16.420000000000002</v>
      </c>
      <c r="K24" s="202">
        <v>77.37</v>
      </c>
      <c r="L24" s="202">
        <v>31.83</v>
      </c>
      <c r="M24" s="202">
        <v>0</v>
      </c>
      <c r="N24" s="202">
        <v>1.06</v>
      </c>
      <c r="O24" s="202">
        <v>1.79</v>
      </c>
      <c r="P24" s="202">
        <v>2.31</v>
      </c>
      <c r="Q24" s="202">
        <v>2.75</v>
      </c>
      <c r="R24" s="202">
        <v>4.9800000000000004</v>
      </c>
      <c r="S24" s="202">
        <v>2.85</v>
      </c>
      <c r="T24" s="202">
        <v>0</v>
      </c>
      <c r="U24" s="202">
        <v>5.67</v>
      </c>
      <c r="V24" s="202">
        <v>0.12</v>
      </c>
      <c r="W24" s="202">
        <v>0.42</v>
      </c>
      <c r="X24" s="202">
        <v>1.33</v>
      </c>
      <c r="Y24" s="202">
        <v>0</v>
      </c>
      <c r="Z24" s="202">
        <v>2.5</v>
      </c>
      <c r="AA24" s="202">
        <v>1.4</v>
      </c>
      <c r="AB24" s="202">
        <v>0</v>
      </c>
      <c r="AC24" s="202">
        <v>9.1</v>
      </c>
      <c r="AD24" s="202">
        <v>11.37</v>
      </c>
      <c r="AE24" s="202">
        <v>0</v>
      </c>
      <c r="AF24" s="202">
        <v>0</v>
      </c>
      <c r="AG24" s="202">
        <v>43.39</v>
      </c>
      <c r="AH24" s="202">
        <v>0</v>
      </c>
      <c r="AI24" s="202">
        <v>4.82</v>
      </c>
      <c r="AJ24" s="202">
        <v>0</v>
      </c>
      <c r="AK24" s="202">
        <v>12.54</v>
      </c>
      <c r="AL24" s="202">
        <v>0</v>
      </c>
      <c r="AM24" s="202">
        <v>0</v>
      </c>
      <c r="AN24" s="202">
        <v>0</v>
      </c>
      <c r="AO24" s="202">
        <v>180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10.4</v>
      </c>
      <c r="E25" s="202">
        <v>0</v>
      </c>
      <c r="F25" s="202">
        <v>0</v>
      </c>
      <c r="G25" s="202">
        <v>16.82</v>
      </c>
      <c r="H25" s="202">
        <v>0</v>
      </c>
      <c r="I25" s="202">
        <v>0</v>
      </c>
      <c r="J25" s="202">
        <v>16.420000000000002</v>
      </c>
      <c r="K25" s="202">
        <v>77.37</v>
      </c>
      <c r="L25" s="202">
        <v>31.83</v>
      </c>
      <c r="M25" s="202">
        <v>0</v>
      </c>
      <c r="N25" s="202">
        <v>1.06</v>
      </c>
      <c r="O25" s="202">
        <v>1.79</v>
      </c>
      <c r="P25" s="202">
        <v>4.17</v>
      </c>
      <c r="Q25" s="202">
        <v>1.83</v>
      </c>
      <c r="R25" s="202">
        <v>3.26</v>
      </c>
      <c r="S25" s="202">
        <v>2.56</v>
      </c>
      <c r="T25" s="202">
        <v>0</v>
      </c>
      <c r="U25" s="202">
        <v>5.67</v>
      </c>
      <c r="V25" s="202">
        <v>0.12</v>
      </c>
      <c r="W25" s="202">
        <v>0.42</v>
      </c>
      <c r="X25" s="202">
        <v>1.33</v>
      </c>
      <c r="Y25" s="202">
        <v>0</v>
      </c>
      <c r="Z25" s="202">
        <v>2.5</v>
      </c>
      <c r="AA25" s="202">
        <v>10.91</v>
      </c>
      <c r="AB25" s="202">
        <v>0</v>
      </c>
      <c r="AC25" s="202">
        <v>9.1</v>
      </c>
      <c r="AD25" s="202">
        <v>11.37</v>
      </c>
      <c r="AE25" s="202">
        <v>0</v>
      </c>
      <c r="AF25" s="202">
        <v>0</v>
      </c>
      <c r="AG25" s="202">
        <v>43.39</v>
      </c>
      <c r="AH25" s="202">
        <v>0</v>
      </c>
      <c r="AI25" s="202">
        <v>4.82</v>
      </c>
      <c r="AJ25" s="202">
        <v>0</v>
      </c>
      <c r="AK25" s="202">
        <v>12.54</v>
      </c>
      <c r="AL25" s="202">
        <v>0</v>
      </c>
      <c r="AM25" s="202">
        <v>0</v>
      </c>
      <c r="AN25" s="202">
        <v>0</v>
      </c>
      <c r="AO25" s="202">
        <v>180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10.4</v>
      </c>
      <c r="E26" s="202">
        <v>0</v>
      </c>
      <c r="F26" s="202">
        <v>0</v>
      </c>
      <c r="G26" s="202">
        <v>16.82</v>
      </c>
      <c r="H26" s="202">
        <v>0</v>
      </c>
      <c r="I26" s="202">
        <v>0</v>
      </c>
      <c r="J26" s="202">
        <v>16.420000000000002</v>
      </c>
      <c r="K26" s="202">
        <v>77.37</v>
      </c>
      <c r="L26" s="202">
        <v>31.83</v>
      </c>
      <c r="M26" s="202">
        <v>0</v>
      </c>
      <c r="N26" s="202">
        <v>1.06</v>
      </c>
      <c r="O26" s="202">
        <v>1.79</v>
      </c>
      <c r="P26" s="202">
        <v>4.17</v>
      </c>
      <c r="Q26" s="202">
        <v>2.38</v>
      </c>
      <c r="R26" s="202">
        <v>4.9000000000000004</v>
      </c>
      <c r="S26" s="202">
        <v>2.85</v>
      </c>
      <c r="T26" s="202">
        <v>0</v>
      </c>
      <c r="U26" s="202">
        <v>5.67</v>
      </c>
      <c r="V26" s="202">
        <v>0.13</v>
      </c>
      <c r="W26" s="202">
        <v>0.42</v>
      </c>
      <c r="X26" s="202">
        <v>1.33</v>
      </c>
      <c r="Y26" s="202">
        <v>0</v>
      </c>
      <c r="Z26" s="202">
        <v>2.5</v>
      </c>
      <c r="AA26" s="202">
        <v>11.33</v>
      </c>
      <c r="AB26" s="202">
        <v>0</v>
      </c>
      <c r="AC26" s="202">
        <v>9.1</v>
      </c>
      <c r="AD26" s="202">
        <v>11.37</v>
      </c>
      <c r="AE26" s="202">
        <v>0</v>
      </c>
      <c r="AF26" s="202">
        <v>0</v>
      </c>
      <c r="AG26" s="202">
        <v>43.39</v>
      </c>
      <c r="AH26" s="202">
        <v>0</v>
      </c>
      <c r="AI26" s="202">
        <v>4.82</v>
      </c>
      <c r="AJ26" s="202">
        <v>0</v>
      </c>
      <c r="AK26" s="202">
        <v>12.54</v>
      </c>
      <c r="AL26" s="202">
        <v>0</v>
      </c>
      <c r="AM26" s="202">
        <v>0</v>
      </c>
      <c r="AN26" s="202">
        <v>0</v>
      </c>
      <c r="AO26" s="202">
        <v>180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10.4</v>
      </c>
      <c r="E27" s="202">
        <v>0</v>
      </c>
      <c r="F27" s="202">
        <v>0</v>
      </c>
      <c r="G27" s="202">
        <v>16.82</v>
      </c>
      <c r="H27" s="202">
        <v>0</v>
      </c>
      <c r="I27" s="202">
        <v>0</v>
      </c>
      <c r="J27" s="202">
        <v>16.149999999999999</v>
      </c>
      <c r="K27" s="202">
        <v>77.37</v>
      </c>
      <c r="L27" s="202">
        <v>2.3199999999999998</v>
      </c>
      <c r="M27" s="202">
        <v>0</v>
      </c>
      <c r="N27" s="202">
        <v>1.06</v>
      </c>
      <c r="O27" s="202">
        <v>1.79</v>
      </c>
      <c r="P27" s="202">
        <v>2.38</v>
      </c>
      <c r="Q27" s="202">
        <v>0.2</v>
      </c>
      <c r="R27" s="202">
        <v>1.1299999999999999</v>
      </c>
      <c r="S27" s="202">
        <v>0.24</v>
      </c>
      <c r="T27" s="202">
        <v>0</v>
      </c>
      <c r="U27" s="202">
        <v>5.67</v>
      </c>
      <c r="V27" s="202">
        <v>0.12</v>
      </c>
      <c r="W27" s="202">
        <v>0.42</v>
      </c>
      <c r="X27" s="202">
        <v>1.33</v>
      </c>
      <c r="Y27" s="202">
        <v>0</v>
      </c>
      <c r="Z27" s="202">
        <v>2.5</v>
      </c>
      <c r="AA27" s="202">
        <v>11.33</v>
      </c>
      <c r="AB27" s="202">
        <v>0</v>
      </c>
      <c r="AC27" s="202">
        <v>9.1</v>
      </c>
      <c r="AD27" s="202">
        <v>11.37</v>
      </c>
      <c r="AE27" s="202">
        <v>0</v>
      </c>
      <c r="AF27" s="202">
        <v>0</v>
      </c>
      <c r="AG27" s="202">
        <v>43.39</v>
      </c>
      <c r="AH27" s="202">
        <v>0</v>
      </c>
      <c r="AI27" s="202">
        <v>4.82</v>
      </c>
      <c r="AJ27" s="202">
        <v>0</v>
      </c>
      <c r="AK27" s="202">
        <v>12.54</v>
      </c>
      <c r="AL27" s="202">
        <v>0</v>
      </c>
      <c r="AM27" s="202">
        <v>0</v>
      </c>
      <c r="AN27" s="202">
        <v>0</v>
      </c>
      <c r="AO27" s="202">
        <v>180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10.4</v>
      </c>
      <c r="E28" s="202">
        <v>0</v>
      </c>
      <c r="F28" s="202">
        <v>0</v>
      </c>
      <c r="G28" s="202">
        <v>16.82</v>
      </c>
      <c r="H28" s="202">
        <v>0</v>
      </c>
      <c r="I28" s="202">
        <v>0</v>
      </c>
      <c r="J28" s="202">
        <v>16.149999999999999</v>
      </c>
      <c r="K28" s="202">
        <v>77.37</v>
      </c>
      <c r="L28" s="202">
        <v>2.3199999999999998</v>
      </c>
      <c r="M28" s="202">
        <v>0</v>
      </c>
      <c r="N28" s="202">
        <v>1.06</v>
      </c>
      <c r="O28" s="202">
        <v>1.79</v>
      </c>
      <c r="P28" s="202">
        <v>2.38</v>
      </c>
      <c r="Q28" s="202">
        <v>0.2</v>
      </c>
      <c r="R28" s="202">
        <v>0.38</v>
      </c>
      <c r="S28" s="202">
        <v>0.24</v>
      </c>
      <c r="T28" s="202">
        <v>0</v>
      </c>
      <c r="U28" s="202">
        <v>5.67</v>
      </c>
      <c r="V28" s="202">
        <v>0.12</v>
      </c>
      <c r="W28" s="202">
        <v>0.42</v>
      </c>
      <c r="X28" s="202">
        <v>1.33</v>
      </c>
      <c r="Y28" s="202">
        <v>0</v>
      </c>
      <c r="Z28" s="202">
        <v>2.5</v>
      </c>
      <c r="AA28" s="202">
        <v>11.33</v>
      </c>
      <c r="AB28" s="202">
        <v>0</v>
      </c>
      <c r="AC28" s="202">
        <v>9.1</v>
      </c>
      <c r="AD28" s="202">
        <v>10.65</v>
      </c>
      <c r="AE28" s="202">
        <v>0</v>
      </c>
      <c r="AF28" s="202">
        <v>0</v>
      </c>
      <c r="AG28" s="202">
        <v>43.39</v>
      </c>
      <c r="AH28" s="202">
        <v>0</v>
      </c>
      <c r="AI28" s="202">
        <v>4.82</v>
      </c>
      <c r="AJ28" s="202">
        <v>0</v>
      </c>
      <c r="AK28" s="202">
        <v>12.54</v>
      </c>
      <c r="AL28" s="202">
        <v>0</v>
      </c>
      <c r="AM28" s="202">
        <v>0</v>
      </c>
      <c r="AN28" s="202">
        <v>0</v>
      </c>
      <c r="AO28" s="202">
        <v>180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10.4</v>
      </c>
      <c r="E29" s="202">
        <v>0</v>
      </c>
      <c r="F29" s="202">
        <v>0</v>
      </c>
      <c r="G29" s="202">
        <v>16.82</v>
      </c>
      <c r="H29" s="202">
        <v>0</v>
      </c>
      <c r="I29" s="202">
        <v>0</v>
      </c>
      <c r="J29" s="202">
        <v>16.149999999999999</v>
      </c>
      <c r="K29" s="202">
        <v>77.37</v>
      </c>
      <c r="L29" s="202">
        <v>2.3199999999999998</v>
      </c>
      <c r="M29" s="202">
        <v>0</v>
      </c>
      <c r="N29" s="202">
        <v>1.06</v>
      </c>
      <c r="O29" s="202">
        <v>1.79</v>
      </c>
      <c r="P29" s="202">
        <v>2.38</v>
      </c>
      <c r="Q29" s="202">
        <v>0.2</v>
      </c>
      <c r="R29" s="202">
        <v>0.38</v>
      </c>
      <c r="S29" s="202">
        <v>0.24</v>
      </c>
      <c r="T29" s="202">
        <v>0</v>
      </c>
      <c r="U29" s="202">
        <v>5.67</v>
      </c>
      <c r="V29" s="202">
        <v>0.12</v>
      </c>
      <c r="W29" s="202">
        <v>0.42</v>
      </c>
      <c r="X29" s="202">
        <v>1.33</v>
      </c>
      <c r="Y29" s="202">
        <v>0</v>
      </c>
      <c r="Z29" s="202">
        <v>2.5</v>
      </c>
      <c r="AA29" s="202">
        <v>11.33</v>
      </c>
      <c r="AB29" s="202">
        <v>0</v>
      </c>
      <c r="AC29" s="202">
        <v>9.1</v>
      </c>
      <c r="AD29" s="202">
        <v>5.09</v>
      </c>
      <c r="AE29" s="202">
        <v>0</v>
      </c>
      <c r="AF29" s="202">
        <v>0</v>
      </c>
      <c r="AG29" s="202">
        <v>43.39</v>
      </c>
      <c r="AH29" s="202">
        <v>0</v>
      </c>
      <c r="AI29" s="202">
        <v>4.82</v>
      </c>
      <c r="AJ29" s="202">
        <v>0</v>
      </c>
      <c r="AK29" s="202">
        <v>12.54</v>
      </c>
      <c r="AL29" s="202">
        <v>0</v>
      </c>
      <c r="AM29" s="202">
        <v>0</v>
      </c>
      <c r="AN29" s="202">
        <v>0</v>
      </c>
      <c r="AO29" s="202">
        <v>180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10.4</v>
      </c>
      <c r="E30" s="202">
        <v>0</v>
      </c>
      <c r="F30" s="202">
        <v>0</v>
      </c>
      <c r="G30" s="202">
        <v>16.82</v>
      </c>
      <c r="H30" s="202">
        <v>0</v>
      </c>
      <c r="I30" s="202">
        <v>0</v>
      </c>
      <c r="J30" s="202">
        <v>16.149999999999999</v>
      </c>
      <c r="K30" s="202">
        <v>77.37</v>
      </c>
      <c r="L30" s="202">
        <v>17.36</v>
      </c>
      <c r="M30" s="202">
        <v>0</v>
      </c>
      <c r="N30" s="202">
        <v>1.06</v>
      </c>
      <c r="O30" s="202">
        <v>1.79</v>
      </c>
      <c r="P30" s="202">
        <v>2.38</v>
      </c>
      <c r="Q30" s="202">
        <v>0.2</v>
      </c>
      <c r="R30" s="202">
        <v>0.38</v>
      </c>
      <c r="S30" s="202">
        <v>0.24</v>
      </c>
      <c r="T30" s="202">
        <v>0</v>
      </c>
      <c r="U30" s="202">
        <v>5.67</v>
      </c>
      <c r="V30" s="202">
        <v>0.12</v>
      </c>
      <c r="W30" s="202">
        <v>0.42</v>
      </c>
      <c r="X30" s="202">
        <v>1.33</v>
      </c>
      <c r="Y30" s="202">
        <v>0</v>
      </c>
      <c r="Z30" s="202">
        <v>2.5</v>
      </c>
      <c r="AA30" s="202">
        <v>11.33</v>
      </c>
      <c r="AB30" s="202">
        <v>0</v>
      </c>
      <c r="AC30" s="202">
        <v>9.1</v>
      </c>
      <c r="AD30" s="202">
        <v>5.09</v>
      </c>
      <c r="AE30" s="202">
        <v>0</v>
      </c>
      <c r="AF30" s="202">
        <v>0</v>
      </c>
      <c r="AG30" s="202">
        <v>43.39</v>
      </c>
      <c r="AH30" s="202">
        <v>0</v>
      </c>
      <c r="AI30" s="202">
        <v>4.82</v>
      </c>
      <c r="AJ30" s="202">
        <v>0</v>
      </c>
      <c r="AK30" s="202">
        <v>12.54</v>
      </c>
      <c r="AL30" s="202">
        <v>0</v>
      </c>
      <c r="AM30" s="202">
        <v>0</v>
      </c>
      <c r="AN30" s="202">
        <v>0</v>
      </c>
      <c r="AO30" s="202">
        <v>180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10.4</v>
      </c>
      <c r="E31" s="202">
        <v>0</v>
      </c>
      <c r="F31" s="202">
        <v>0</v>
      </c>
      <c r="G31" s="202">
        <v>16.690000000000001</v>
      </c>
      <c r="H31" s="202">
        <v>0</v>
      </c>
      <c r="I31" s="202">
        <v>0</v>
      </c>
      <c r="J31" s="202">
        <v>16.149999999999999</v>
      </c>
      <c r="K31" s="202">
        <v>77.37</v>
      </c>
      <c r="L31" s="202">
        <v>13.28</v>
      </c>
      <c r="M31" s="202">
        <v>0</v>
      </c>
      <c r="N31" s="202">
        <v>1.06</v>
      </c>
      <c r="O31" s="202">
        <v>1.79</v>
      </c>
      <c r="P31" s="202">
        <v>2.38</v>
      </c>
      <c r="Q31" s="202">
        <v>2.65</v>
      </c>
      <c r="R31" s="202">
        <v>4.9800000000000004</v>
      </c>
      <c r="S31" s="202">
        <v>2.85</v>
      </c>
      <c r="T31" s="202">
        <v>0</v>
      </c>
      <c r="U31" s="202">
        <v>5.67</v>
      </c>
      <c r="V31" s="202">
        <v>0.12</v>
      </c>
      <c r="W31" s="202">
        <v>0.42</v>
      </c>
      <c r="X31" s="202">
        <v>1.33</v>
      </c>
      <c r="Y31" s="202">
        <v>0</v>
      </c>
      <c r="Z31" s="202">
        <v>2.5</v>
      </c>
      <c r="AA31" s="202">
        <v>11.33</v>
      </c>
      <c r="AB31" s="202">
        <v>0</v>
      </c>
      <c r="AC31" s="202">
        <v>9.1</v>
      </c>
      <c r="AD31" s="202">
        <v>5.09</v>
      </c>
      <c r="AE31" s="202">
        <v>0</v>
      </c>
      <c r="AF31" s="202">
        <v>0</v>
      </c>
      <c r="AG31" s="202">
        <v>43.39</v>
      </c>
      <c r="AH31" s="202">
        <v>0</v>
      </c>
      <c r="AI31" s="202">
        <v>4.82</v>
      </c>
      <c r="AJ31" s="202">
        <v>0</v>
      </c>
      <c r="AK31" s="202">
        <v>12.54</v>
      </c>
      <c r="AL31" s="202">
        <v>0</v>
      </c>
      <c r="AM31" s="202">
        <v>0</v>
      </c>
      <c r="AN31" s="202">
        <v>0</v>
      </c>
      <c r="AO31" s="202">
        <v>180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10.4</v>
      </c>
      <c r="E32" s="202">
        <v>0</v>
      </c>
      <c r="F32" s="202">
        <v>0</v>
      </c>
      <c r="G32" s="202">
        <v>16.690000000000001</v>
      </c>
      <c r="H32" s="202">
        <v>0</v>
      </c>
      <c r="I32" s="202">
        <v>0</v>
      </c>
      <c r="J32" s="202">
        <v>16.149999999999999</v>
      </c>
      <c r="K32" s="202">
        <v>77.37</v>
      </c>
      <c r="L32" s="202">
        <v>31.83</v>
      </c>
      <c r="M32" s="202">
        <v>0</v>
      </c>
      <c r="N32" s="202">
        <v>1.06</v>
      </c>
      <c r="O32" s="202">
        <v>1.79</v>
      </c>
      <c r="P32" s="202">
        <v>2.38</v>
      </c>
      <c r="Q32" s="202">
        <v>2.65</v>
      </c>
      <c r="R32" s="202">
        <v>4.9800000000000004</v>
      </c>
      <c r="S32" s="202">
        <v>2.85</v>
      </c>
      <c r="T32" s="202">
        <v>0</v>
      </c>
      <c r="U32" s="202">
        <v>5.67</v>
      </c>
      <c r="V32" s="202">
        <v>0.13</v>
      </c>
      <c r="W32" s="202">
        <v>0.42</v>
      </c>
      <c r="X32" s="202">
        <v>1.33</v>
      </c>
      <c r="Y32" s="202">
        <v>0</v>
      </c>
      <c r="Z32" s="202">
        <v>2.5</v>
      </c>
      <c r="AA32" s="202">
        <v>11.34</v>
      </c>
      <c r="AB32" s="202">
        <v>0</v>
      </c>
      <c r="AC32" s="202">
        <v>9.1</v>
      </c>
      <c r="AD32" s="202">
        <v>5.09</v>
      </c>
      <c r="AE32" s="202">
        <v>0</v>
      </c>
      <c r="AF32" s="202">
        <v>0</v>
      </c>
      <c r="AG32" s="202">
        <v>43.39</v>
      </c>
      <c r="AH32" s="202">
        <v>0</v>
      </c>
      <c r="AI32" s="202">
        <v>4.82</v>
      </c>
      <c r="AJ32" s="202">
        <v>0</v>
      </c>
      <c r="AK32" s="202">
        <v>12.54</v>
      </c>
      <c r="AL32" s="202">
        <v>0</v>
      </c>
      <c r="AM32" s="202">
        <v>0</v>
      </c>
      <c r="AN32" s="202">
        <v>0</v>
      </c>
      <c r="AO32" s="202">
        <v>180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10.4</v>
      </c>
      <c r="E33" s="202">
        <v>0</v>
      </c>
      <c r="F33" s="202">
        <v>0</v>
      </c>
      <c r="G33" s="202">
        <v>16.690000000000001</v>
      </c>
      <c r="H33" s="202">
        <v>0</v>
      </c>
      <c r="I33" s="202">
        <v>0</v>
      </c>
      <c r="J33" s="202">
        <v>16.149999999999999</v>
      </c>
      <c r="K33" s="202">
        <v>77.37</v>
      </c>
      <c r="L33" s="202">
        <v>31.83</v>
      </c>
      <c r="M33" s="202">
        <v>0</v>
      </c>
      <c r="N33" s="202">
        <v>1.06</v>
      </c>
      <c r="O33" s="202">
        <v>1.79</v>
      </c>
      <c r="P33" s="202">
        <v>2.38</v>
      </c>
      <c r="Q33" s="202">
        <v>2.65</v>
      </c>
      <c r="R33" s="202">
        <v>4.9800000000000004</v>
      </c>
      <c r="S33" s="202">
        <v>2.85</v>
      </c>
      <c r="T33" s="202">
        <v>0</v>
      </c>
      <c r="U33" s="202">
        <v>5.67</v>
      </c>
      <c r="V33" s="202">
        <v>0.13</v>
      </c>
      <c r="W33" s="202">
        <v>0.42</v>
      </c>
      <c r="X33" s="202">
        <v>1.33</v>
      </c>
      <c r="Y33" s="202">
        <v>0</v>
      </c>
      <c r="Z33" s="202">
        <v>0</v>
      </c>
      <c r="AA33" s="202">
        <v>11.34</v>
      </c>
      <c r="AB33" s="202">
        <v>0</v>
      </c>
      <c r="AC33" s="202">
        <v>9.1</v>
      </c>
      <c r="AD33" s="202">
        <v>5.09</v>
      </c>
      <c r="AE33" s="202">
        <v>0</v>
      </c>
      <c r="AF33" s="202">
        <v>0</v>
      </c>
      <c r="AG33" s="202">
        <v>43.39</v>
      </c>
      <c r="AH33" s="202">
        <v>0</v>
      </c>
      <c r="AI33" s="202">
        <v>4.82</v>
      </c>
      <c r="AJ33" s="202">
        <v>0</v>
      </c>
      <c r="AK33" s="202">
        <v>12.54</v>
      </c>
      <c r="AL33" s="202">
        <v>0</v>
      </c>
      <c r="AM33" s="202">
        <v>0</v>
      </c>
      <c r="AN33" s="202">
        <v>0</v>
      </c>
      <c r="AO33" s="202">
        <v>180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10.4</v>
      </c>
      <c r="E34" s="202">
        <v>0</v>
      </c>
      <c r="F34" s="202">
        <v>0</v>
      </c>
      <c r="G34" s="202">
        <v>16.690000000000001</v>
      </c>
      <c r="H34" s="202">
        <v>0</v>
      </c>
      <c r="I34" s="202">
        <v>0</v>
      </c>
      <c r="J34" s="202">
        <v>16.149999999999999</v>
      </c>
      <c r="K34" s="202">
        <v>77.37</v>
      </c>
      <c r="L34" s="202">
        <v>31.83</v>
      </c>
      <c r="M34" s="202">
        <v>0</v>
      </c>
      <c r="N34" s="202">
        <v>1.06</v>
      </c>
      <c r="O34" s="202">
        <v>1.79</v>
      </c>
      <c r="P34" s="202">
        <v>2.38</v>
      </c>
      <c r="Q34" s="202">
        <v>2.65</v>
      </c>
      <c r="R34" s="202">
        <v>4.9800000000000004</v>
      </c>
      <c r="S34" s="202">
        <v>2.85</v>
      </c>
      <c r="T34" s="202">
        <v>0</v>
      </c>
      <c r="U34" s="202">
        <v>5.67</v>
      </c>
      <c r="V34" s="202">
        <v>0.13</v>
      </c>
      <c r="W34" s="202">
        <v>0.42</v>
      </c>
      <c r="X34" s="202">
        <v>1.33</v>
      </c>
      <c r="Y34" s="202">
        <v>0</v>
      </c>
      <c r="Z34" s="202">
        <v>2.5</v>
      </c>
      <c r="AA34" s="202">
        <v>11.34</v>
      </c>
      <c r="AB34" s="202">
        <v>0</v>
      </c>
      <c r="AC34" s="202">
        <v>9.1</v>
      </c>
      <c r="AD34" s="202">
        <v>5.33</v>
      </c>
      <c r="AE34" s="202">
        <v>0</v>
      </c>
      <c r="AF34" s="202">
        <v>0</v>
      </c>
      <c r="AG34" s="202">
        <v>43.39</v>
      </c>
      <c r="AH34" s="202">
        <v>0</v>
      </c>
      <c r="AI34" s="202">
        <v>4.82</v>
      </c>
      <c r="AJ34" s="202">
        <v>0</v>
      </c>
      <c r="AK34" s="202">
        <v>12.54</v>
      </c>
      <c r="AL34" s="202">
        <v>0</v>
      </c>
      <c r="AM34" s="202">
        <v>0</v>
      </c>
      <c r="AN34" s="202">
        <v>0</v>
      </c>
      <c r="AO34" s="202">
        <v>180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10.27</v>
      </c>
      <c r="E35" s="202">
        <v>0</v>
      </c>
      <c r="F35" s="202">
        <v>0</v>
      </c>
      <c r="G35" s="202">
        <v>16.690000000000001</v>
      </c>
      <c r="H35" s="202">
        <v>0</v>
      </c>
      <c r="I35" s="202">
        <v>0</v>
      </c>
      <c r="J35" s="202">
        <v>16.149999999999999</v>
      </c>
      <c r="K35" s="202">
        <v>77.37</v>
      </c>
      <c r="L35" s="202">
        <v>31.83</v>
      </c>
      <c r="M35" s="202">
        <v>0</v>
      </c>
      <c r="N35" s="202">
        <v>1.06</v>
      </c>
      <c r="O35" s="202">
        <v>1.79</v>
      </c>
      <c r="P35" s="202">
        <v>2.38</v>
      </c>
      <c r="Q35" s="202">
        <v>2.65</v>
      </c>
      <c r="R35" s="202">
        <v>4.9800000000000004</v>
      </c>
      <c r="S35" s="202">
        <v>2.85</v>
      </c>
      <c r="T35" s="202">
        <v>0</v>
      </c>
      <c r="U35" s="202">
        <v>5.67</v>
      </c>
      <c r="V35" s="202">
        <v>1.6</v>
      </c>
      <c r="W35" s="202">
        <v>5.04</v>
      </c>
      <c r="X35" s="202">
        <v>2.94</v>
      </c>
      <c r="Y35" s="202">
        <v>0</v>
      </c>
      <c r="Z35" s="202">
        <v>2.5</v>
      </c>
      <c r="AA35" s="202">
        <v>11.34</v>
      </c>
      <c r="AB35" s="202">
        <v>0</v>
      </c>
      <c r="AC35" s="202">
        <v>9.1</v>
      </c>
      <c r="AD35" s="202">
        <v>5.33</v>
      </c>
      <c r="AE35" s="202">
        <v>0</v>
      </c>
      <c r="AF35" s="202">
        <v>0</v>
      </c>
      <c r="AG35" s="202">
        <v>43.39</v>
      </c>
      <c r="AH35" s="202">
        <v>0</v>
      </c>
      <c r="AI35" s="202">
        <v>4.82</v>
      </c>
      <c r="AJ35" s="202">
        <v>0</v>
      </c>
      <c r="AK35" s="202">
        <v>12.54</v>
      </c>
      <c r="AL35" s="202">
        <v>0</v>
      </c>
      <c r="AM35" s="202">
        <v>0</v>
      </c>
      <c r="AN35" s="202">
        <v>0</v>
      </c>
      <c r="AO35" s="202">
        <v>180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10.27</v>
      </c>
      <c r="E36" s="202">
        <v>0</v>
      </c>
      <c r="F36" s="202">
        <v>0</v>
      </c>
      <c r="G36" s="202">
        <v>16.690000000000001</v>
      </c>
      <c r="H36" s="202">
        <v>0</v>
      </c>
      <c r="I36" s="202">
        <v>0</v>
      </c>
      <c r="J36" s="202">
        <v>16.149999999999999</v>
      </c>
      <c r="K36" s="202">
        <v>77.37</v>
      </c>
      <c r="L36" s="202">
        <v>31.83</v>
      </c>
      <c r="M36" s="202">
        <v>0</v>
      </c>
      <c r="N36" s="202">
        <v>1.06</v>
      </c>
      <c r="O36" s="202">
        <v>1.79</v>
      </c>
      <c r="P36" s="202">
        <v>2.38</v>
      </c>
      <c r="Q36" s="202">
        <v>2.65</v>
      </c>
      <c r="R36" s="202">
        <v>4.9800000000000004</v>
      </c>
      <c r="S36" s="202">
        <v>2.85</v>
      </c>
      <c r="T36" s="202">
        <v>0</v>
      </c>
      <c r="U36" s="202">
        <v>5.67</v>
      </c>
      <c r="V36" s="202">
        <v>1.6</v>
      </c>
      <c r="W36" s="202">
        <v>5.04</v>
      </c>
      <c r="X36" s="202">
        <v>2.94</v>
      </c>
      <c r="Y36" s="202">
        <v>0</v>
      </c>
      <c r="Z36" s="202">
        <v>2.5</v>
      </c>
      <c r="AA36" s="202">
        <v>11.34</v>
      </c>
      <c r="AB36" s="202">
        <v>0</v>
      </c>
      <c r="AC36" s="202">
        <v>9.1</v>
      </c>
      <c r="AD36" s="202">
        <v>5.33</v>
      </c>
      <c r="AE36" s="202">
        <v>0</v>
      </c>
      <c r="AF36" s="202">
        <v>0</v>
      </c>
      <c r="AG36" s="202">
        <v>43.39</v>
      </c>
      <c r="AH36" s="202">
        <v>0</v>
      </c>
      <c r="AI36" s="202">
        <v>4.82</v>
      </c>
      <c r="AJ36" s="202">
        <v>0</v>
      </c>
      <c r="AK36" s="202">
        <v>12.54</v>
      </c>
      <c r="AL36" s="202">
        <v>0</v>
      </c>
      <c r="AM36" s="202">
        <v>0</v>
      </c>
      <c r="AN36" s="202">
        <v>0</v>
      </c>
      <c r="AO36" s="202">
        <v>180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10.27</v>
      </c>
      <c r="E37" s="202">
        <v>0</v>
      </c>
      <c r="F37" s="202">
        <v>0</v>
      </c>
      <c r="G37" s="202">
        <v>16.690000000000001</v>
      </c>
      <c r="H37" s="202">
        <v>0</v>
      </c>
      <c r="I37" s="202">
        <v>0</v>
      </c>
      <c r="J37" s="202">
        <v>16.149999999999999</v>
      </c>
      <c r="K37" s="202">
        <v>77.37</v>
      </c>
      <c r="L37" s="202">
        <v>31.83</v>
      </c>
      <c r="M37" s="202">
        <v>0</v>
      </c>
      <c r="N37" s="202">
        <v>1.06</v>
      </c>
      <c r="O37" s="202">
        <v>1.79</v>
      </c>
      <c r="P37" s="202">
        <v>2.37</v>
      </c>
      <c r="Q37" s="202">
        <v>2.65</v>
      </c>
      <c r="R37" s="202">
        <v>5.19</v>
      </c>
      <c r="S37" s="202">
        <v>2.85</v>
      </c>
      <c r="T37" s="202">
        <v>0</v>
      </c>
      <c r="U37" s="202">
        <v>5.67</v>
      </c>
      <c r="V37" s="202">
        <v>1.6</v>
      </c>
      <c r="W37" s="202">
        <v>5.04</v>
      </c>
      <c r="X37" s="202">
        <v>8.73</v>
      </c>
      <c r="Y37" s="202">
        <v>0</v>
      </c>
      <c r="Z37" s="202">
        <v>37.159999999999997</v>
      </c>
      <c r="AA37" s="202">
        <v>11.34</v>
      </c>
      <c r="AB37" s="202">
        <v>0</v>
      </c>
      <c r="AC37" s="202">
        <v>9.1</v>
      </c>
      <c r="AD37" s="202">
        <v>5.33</v>
      </c>
      <c r="AE37" s="202">
        <v>0</v>
      </c>
      <c r="AF37" s="202">
        <v>0</v>
      </c>
      <c r="AG37" s="202">
        <v>43.39</v>
      </c>
      <c r="AH37" s="202">
        <v>0</v>
      </c>
      <c r="AI37" s="202">
        <v>4.82</v>
      </c>
      <c r="AJ37" s="202">
        <v>0</v>
      </c>
      <c r="AK37" s="202">
        <v>10.44</v>
      </c>
      <c r="AL37" s="202">
        <v>0</v>
      </c>
      <c r="AM37" s="202">
        <v>0</v>
      </c>
      <c r="AN37" s="202">
        <v>0</v>
      </c>
      <c r="AO37" s="202">
        <v>180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10.27</v>
      </c>
      <c r="E38" s="202">
        <v>0</v>
      </c>
      <c r="F38" s="202">
        <v>0</v>
      </c>
      <c r="G38" s="202">
        <v>16.690000000000001</v>
      </c>
      <c r="H38" s="202">
        <v>0</v>
      </c>
      <c r="I38" s="202">
        <v>0</v>
      </c>
      <c r="J38" s="202">
        <v>16.149999999999999</v>
      </c>
      <c r="K38" s="202">
        <v>77.37</v>
      </c>
      <c r="L38" s="202">
        <v>31.83</v>
      </c>
      <c r="M38" s="202">
        <v>0</v>
      </c>
      <c r="N38" s="202">
        <v>1.06</v>
      </c>
      <c r="O38" s="202">
        <v>1.79</v>
      </c>
      <c r="P38" s="202">
        <v>2.37</v>
      </c>
      <c r="Q38" s="202">
        <v>2.65</v>
      </c>
      <c r="R38" s="202">
        <v>5.19</v>
      </c>
      <c r="S38" s="202">
        <v>2.85</v>
      </c>
      <c r="T38" s="202">
        <v>0</v>
      </c>
      <c r="U38" s="202">
        <v>5.67</v>
      </c>
      <c r="V38" s="202">
        <v>1.6</v>
      </c>
      <c r="W38" s="202">
        <v>5.04</v>
      </c>
      <c r="X38" s="202">
        <v>13.55</v>
      </c>
      <c r="Y38" s="202">
        <v>0</v>
      </c>
      <c r="Z38" s="202">
        <v>37.159999999999997</v>
      </c>
      <c r="AA38" s="202">
        <v>11.34</v>
      </c>
      <c r="AB38" s="202">
        <v>0</v>
      </c>
      <c r="AC38" s="202">
        <v>9.1</v>
      </c>
      <c r="AD38" s="202">
        <v>5.33</v>
      </c>
      <c r="AE38" s="202">
        <v>0</v>
      </c>
      <c r="AF38" s="202">
        <v>0</v>
      </c>
      <c r="AG38" s="202">
        <v>43.39</v>
      </c>
      <c r="AH38" s="202">
        <v>0</v>
      </c>
      <c r="AI38" s="202">
        <v>4.82</v>
      </c>
      <c r="AJ38" s="202">
        <v>0</v>
      </c>
      <c r="AK38" s="202">
        <v>10.44</v>
      </c>
      <c r="AL38" s="202">
        <v>0</v>
      </c>
      <c r="AM38" s="202">
        <v>0</v>
      </c>
      <c r="AN38" s="202">
        <v>0</v>
      </c>
      <c r="AO38" s="202">
        <v>180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10.27</v>
      </c>
      <c r="E39" s="202">
        <v>0</v>
      </c>
      <c r="F39" s="202">
        <v>0</v>
      </c>
      <c r="G39" s="202">
        <v>16.690000000000001</v>
      </c>
      <c r="H39" s="202">
        <v>0</v>
      </c>
      <c r="I39" s="202">
        <v>0</v>
      </c>
      <c r="J39" s="202">
        <v>16.149999999999999</v>
      </c>
      <c r="K39" s="202">
        <v>77.37</v>
      </c>
      <c r="L39" s="202">
        <v>31.83</v>
      </c>
      <c r="M39" s="202">
        <v>0</v>
      </c>
      <c r="N39" s="202">
        <v>1.06</v>
      </c>
      <c r="O39" s="202">
        <v>1.79</v>
      </c>
      <c r="P39" s="202">
        <v>2.37</v>
      </c>
      <c r="Q39" s="202">
        <v>2.65</v>
      </c>
      <c r="R39" s="202">
        <v>5.19</v>
      </c>
      <c r="S39" s="202">
        <v>2.85</v>
      </c>
      <c r="T39" s="202">
        <v>0</v>
      </c>
      <c r="U39" s="202">
        <v>5.67</v>
      </c>
      <c r="V39" s="202">
        <v>1.6</v>
      </c>
      <c r="W39" s="202">
        <v>5.04</v>
      </c>
      <c r="X39" s="202">
        <v>18.38</v>
      </c>
      <c r="Y39" s="202">
        <v>0</v>
      </c>
      <c r="Z39" s="202">
        <v>37.159999999999997</v>
      </c>
      <c r="AA39" s="202">
        <v>11.34</v>
      </c>
      <c r="AB39" s="202">
        <v>0</v>
      </c>
      <c r="AC39" s="202">
        <v>9.1</v>
      </c>
      <c r="AD39" s="202">
        <v>5.33</v>
      </c>
      <c r="AE39" s="202">
        <v>0</v>
      </c>
      <c r="AF39" s="202">
        <v>0</v>
      </c>
      <c r="AG39" s="202">
        <v>43.39</v>
      </c>
      <c r="AH39" s="202">
        <v>0</v>
      </c>
      <c r="AI39" s="202">
        <v>4.82</v>
      </c>
      <c r="AJ39" s="202">
        <v>0</v>
      </c>
      <c r="AK39" s="202">
        <v>10.44</v>
      </c>
      <c r="AL39" s="202">
        <v>0</v>
      </c>
      <c r="AM39" s="202">
        <v>0</v>
      </c>
      <c r="AN39" s="202">
        <v>0</v>
      </c>
      <c r="AO39" s="202">
        <v>176.4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10.27</v>
      </c>
      <c r="E40" s="202">
        <v>0</v>
      </c>
      <c r="F40" s="202">
        <v>0</v>
      </c>
      <c r="G40" s="202">
        <v>16.690000000000001</v>
      </c>
      <c r="H40" s="202">
        <v>0</v>
      </c>
      <c r="I40" s="202">
        <v>0</v>
      </c>
      <c r="J40" s="202">
        <v>16.149999999999999</v>
      </c>
      <c r="K40" s="202">
        <v>77.37</v>
      </c>
      <c r="L40" s="202">
        <v>31.83</v>
      </c>
      <c r="M40" s="202">
        <v>0</v>
      </c>
      <c r="N40" s="202">
        <v>1.06</v>
      </c>
      <c r="O40" s="202">
        <v>1.79</v>
      </c>
      <c r="P40" s="202">
        <v>2.37</v>
      </c>
      <c r="Q40" s="202">
        <v>2.65</v>
      </c>
      <c r="R40" s="202">
        <v>5.19</v>
      </c>
      <c r="S40" s="202">
        <v>2.85</v>
      </c>
      <c r="T40" s="202">
        <v>0</v>
      </c>
      <c r="U40" s="202">
        <v>5.67</v>
      </c>
      <c r="V40" s="202">
        <v>1.6</v>
      </c>
      <c r="W40" s="202">
        <v>5.04</v>
      </c>
      <c r="X40" s="202">
        <v>18.38</v>
      </c>
      <c r="Y40" s="202">
        <v>0</v>
      </c>
      <c r="Z40" s="202">
        <v>37.159999999999997</v>
      </c>
      <c r="AA40" s="202">
        <v>11.34</v>
      </c>
      <c r="AB40" s="202">
        <v>0</v>
      </c>
      <c r="AC40" s="202">
        <v>9.1</v>
      </c>
      <c r="AD40" s="202">
        <v>5.33</v>
      </c>
      <c r="AE40" s="202">
        <v>0</v>
      </c>
      <c r="AF40" s="202">
        <v>0</v>
      </c>
      <c r="AG40" s="202">
        <v>43.39</v>
      </c>
      <c r="AH40" s="202">
        <v>0</v>
      </c>
      <c r="AI40" s="202">
        <v>4.82</v>
      </c>
      <c r="AJ40" s="202">
        <v>0</v>
      </c>
      <c r="AK40" s="202">
        <v>10.44</v>
      </c>
      <c r="AL40" s="202">
        <v>0</v>
      </c>
      <c r="AM40" s="202">
        <v>0</v>
      </c>
      <c r="AN40" s="202">
        <v>0</v>
      </c>
      <c r="AO40" s="202">
        <v>176.4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10.27</v>
      </c>
      <c r="E41" s="202">
        <v>0</v>
      </c>
      <c r="F41" s="202">
        <v>0</v>
      </c>
      <c r="G41" s="202">
        <v>16.690000000000001</v>
      </c>
      <c r="H41" s="202">
        <v>0</v>
      </c>
      <c r="I41" s="202">
        <v>0</v>
      </c>
      <c r="J41" s="202">
        <v>16.149999999999999</v>
      </c>
      <c r="K41" s="202">
        <v>77.37</v>
      </c>
      <c r="L41" s="202">
        <v>31.83</v>
      </c>
      <c r="M41" s="202">
        <v>0</v>
      </c>
      <c r="N41" s="202">
        <v>1.06</v>
      </c>
      <c r="O41" s="202">
        <v>1.79</v>
      </c>
      <c r="P41" s="202">
        <v>2.37</v>
      </c>
      <c r="Q41" s="202">
        <v>2.65</v>
      </c>
      <c r="R41" s="202">
        <v>5.19</v>
      </c>
      <c r="S41" s="202">
        <v>2.85</v>
      </c>
      <c r="T41" s="202">
        <v>0</v>
      </c>
      <c r="U41" s="202">
        <v>5.67</v>
      </c>
      <c r="V41" s="202">
        <v>1.6</v>
      </c>
      <c r="W41" s="202">
        <v>5.04</v>
      </c>
      <c r="X41" s="202">
        <v>18.38</v>
      </c>
      <c r="Y41" s="202">
        <v>0</v>
      </c>
      <c r="Z41" s="202">
        <v>37.159999999999997</v>
      </c>
      <c r="AA41" s="202">
        <v>11.34</v>
      </c>
      <c r="AB41" s="202">
        <v>0</v>
      </c>
      <c r="AC41" s="202">
        <v>9.1</v>
      </c>
      <c r="AD41" s="202">
        <v>5.33</v>
      </c>
      <c r="AE41" s="202">
        <v>0</v>
      </c>
      <c r="AF41" s="202">
        <v>0</v>
      </c>
      <c r="AG41" s="202">
        <v>43.39</v>
      </c>
      <c r="AH41" s="202">
        <v>0</v>
      </c>
      <c r="AI41" s="202">
        <v>4.82</v>
      </c>
      <c r="AJ41" s="202">
        <v>0</v>
      </c>
      <c r="AK41" s="202">
        <v>10.44</v>
      </c>
      <c r="AL41" s="202">
        <v>0</v>
      </c>
      <c r="AM41" s="202">
        <v>0</v>
      </c>
      <c r="AN41" s="202">
        <v>0</v>
      </c>
      <c r="AO41" s="202">
        <v>176.4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10.27</v>
      </c>
      <c r="E42" s="202">
        <v>0</v>
      </c>
      <c r="F42" s="202">
        <v>0</v>
      </c>
      <c r="G42" s="202">
        <v>16.690000000000001</v>
      </c>
      <c r="H42" s="202">
        <v>0</v>
      </c>
      <c r="I42" s="202">
        <v>0</v>
      </c>
      <c r="J42" s="202">
        <v>16.149999999999999</v>
      </c>
      <c r="K42" s="202">
        <v>77.37</v>
      </c>
      <c r="L42" s="202">
        <v>31.83</v>
      </c>
      <c r="M42" s="202">
        <v>0</v>
      </c>
      <c r="N42" s="202">
        <v>1.06</v>
      </c>
      <c r="O42" s="202">
        <v>1.79</v>
      </c>
      <c r="P42" s="202">
        <v>2.37</v>
      </c>
      <c r="Q42" s="202">
        <v>2.65</v>
      </c>
      <c r="R42" s="202">
        <v>5.19</v>
      </c>
      <c r="S42" s="202">
        <v>2.85</v>
      </c>
      <c r="T42" s="202">
        <v>0</v>
      </c>
      <c r="U42" s="202">
        <v>5.67</v>
      </c>
      <c r="V42" s="202">
        <v>1.6</v>
      </c>
      <c r="W42" s="202">
        <v>5.04</v>
      </c>
      <c r="X42" s="202">
        <v>18.38</v>
      </c>
      <c r="Y42" s="202">
        <v>0</v>
      </c>
      <c r="Z42" s="202">
        <v>37.159999999999997</v>
      </c>
      <c r="AA42" s="202">
        <v>11.34</v>
      </c>
      <c r="AB42" s="202">
        <v>0</v>
      </c>
      <c r="AC42" s="202">
        <v>9.1</v>
      </c>
      <c r="AD42" s="202">
        <v>5.57</v>
      </c>
      <c r="AE42" s="202">
        <v>0</v>
      </c>
      <c r="AF42" s="202">
        <v>0</v>
      </c>
      <c r="AG42" s="202">
        <v>43.39</v>
      </c>
      <c r="AH42" s="202">
        <v>0</v>
      </c>
      <c r="AI42" s="202">
        <v>4.82</v>
      </c>
      <c r="AJ42" s="202">
        <v>0</v>
      </c>
      <c r="AK42" s="202">
        <v>10.44</v>
      </c>
      <c r="AL42" s="202">
        <v>0</v>
      </c>
      <c r="AM42" s="202">
        <v>0</v>
      </c>
      <c r="AN42" s="202">
        <v>0</v>
      </c>
      <c r="AO42" s="202">
        <v>176.4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10.27</v>
      </c>
      <c r="E43" s="202">
        <v>0</v>
      </c>
      <c r="F43" s="202">
        <v>0</v>
      </c>
      <c r="G43" s="202">
        <v>16.690000000000001</v>
      </c>
      <c r="H43" s="202">
        <v>0</v>
      </c>
      <c r="I43" s="202">
        <v>0</v>
      </c>
      <c r="J43" s="202">
        <v>15.87</v>
      </c>
      <c r="K43" s="202">
        <v>77.37</v>
      </c>
      <c r="L43" s="202">
        <v>31.83</v>
      </c>
      <c r="M43" s="202">
        <v>0</v>
      </c>
      <c r="N43" s="202">
        <v>1.06</v>
      </c>
      <c r="O43" s="202">
        <v>1.79</v>
      </c>
      <c r="P43" s="202">
        <v>2.37</v>
      </c>
      <c r="Q43" s="202">
        <v>2.65</v>
      </c>
      <c r="R43" s="202">
        <v>5.19</v>
      </c>
      <c r="S43" s="202">
        <v>2.85</v>
      </c>
      <c r="T43" s="202">
        <v>0</v>
      </c>
      <c r="U43" s="202">
        <v>5.67</v>
      </c>
      <c r="V43" s="202">
        <v>1.6</v>
      </c>
      <c r="W43" s="202">
        <v>5.04</v>
      </c>
      <c r="X43" s="202">
        <v>18.38</v>
      </c>
      <c r="Y43" s="202">
        <v>0</v>
      </c>
      <c r="Z43" s="202">
        <v>37.159999999999997</v>
      </c>
      <c r="AA43" s="202">
        <v>11.34</v>
      </c>
      <c r="AB43" s="202">
        <v>0</v>
      </c>
      <c r="AC43" s="202">
        <v>9.1</v>
      </c>
      <c r="AD43" s="202">
        <v>5.57</v>
      </c>
      <c r="AE43" s="202">
        <v>0</v>
      </c>
      <c r="AF43" s="202">
        <v>0</v>
      </c>
      <c r="AG43" s="202">
        <v>43.39</v>
      </c>
      <c r="AH43" s="202">
        <v>0</v>
      </c>
      <c r="AI43" s="202">
        <v>4.82</v>
      </c>
      <c r="AJ43" s="202">
        <v>0</v>
      </c>
      <c r="AK43" s="202">
        <v>10.44</v>
      </c>
      <c r="AL43" s="202">
        <v>0</v>
      </c>
      <c r="AM43" s="202">
        <v>0</v>
      </c>
      <c r="AN43" s="202">
        <v>0</v>
      </c>
      <c r="AO43" s="202">
        <v>176.4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10.27</v>
      </c>
      <c r="E44" s="202">
        <v>0</v>
      </c>
      <c r="F44" s="202">
        <v>0</v>
      </c>
      <c r="G44" s="202">
        <v>16.690000000000001</v>
      </c>
      <c r="H44" s="202">
        <v>0</v>
      </c>
      <c r="I44" s="202">
        <v>0</v>
      </c>
      <c r="J44" s="202">
        <v>15.87</v>
      </c>
      <c r="K44" s="202">
        <v>77.37</v>
      </c>
      <c r="L44" s="202">
        <v>31.83</v>
      </c>
      <c r="M44" s="202">
        <v>0</v>
      </c>
      <c r="N44" s="202">
        <v>1.06</v>
      </c>
      <c r="O44" s="202">
        <v>1.79</v>
      </c>
      <c r="P44" s="202">
        <v>2.37</v>
      </c>
      <c r="Q44" s="202">
        <v>2.65</v>
      </c>
      <c r="R44" s="202">
        <v>5.19</v>
      </c>
      <c r="S44" s="202">
        <v>2.85</v>
      </c>
      <c r="T44" s="202">
        <v>0</v>
      </c>
      <c r="U44" s="202">
        <v>5.67</v>
      </c>
      <c r="V44" s="202">
        <v>1.6</v>
      </c>
      <c r="W44" s="202">
        <v>5.04</v>
      </c>
      <c r="X44" s="202">
        <v>18.38</v>
      </c>
      <c r="Y44" s="202">
        <v>0</v>
      </c>
      <c r="Z44" s="202">
        <v>37.159999999999997</v>
      </c>
      <c r="AA44" s="202">
        <v>11.34</v>
      </c>
      <c r="AB44" s="202">
        <v>0</v>
      </c>
      <c r="AC44" s="202">
        <v>9.1</v>
      </c>
      <c r="AD44" s="202">
        <v>5.81</v>
      </c>
      <c r="AE44" s="202">
        <v>0</v>
      </c>
      <c r="AF44" s="202">
        <v>0</v>
      </c>
      <c r="AG44" s="202">
        <v>43.39</v>
      </c>
      <c r="AH44" s="202">
        <v>0</v>
      </c>
      <c r="AI44" s="202">
        <v>4.82</v>
      </c>
      <c r="AJ44" s="202">
        <v>0</v>
      </c>
      <c r="AK44" s="202">
        <v>10.44</v>
      </c>
      <c r="AL44" s="202">
        <v>0</v>
      </c>
      <c r="AM44" s="202">
        <v>0</v>
      </c>
      <c r="AN44" s="202">
        <v>0</v>
      </c>
      <c r="AO44" s="202">
        <v>176.4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10.27</v>
      </c>
      <c r="E45" s="202">
        <v>0</v>
      </c>
      <c r="F45" s="202">
        <v>0</v>
      </c>
      <c r="G45" s="202">
        <v>16.690000000000001</v>
      </c>
      <c r="H45" s="202">
        <v>0</v>
      </c>
      <c r="I45" s="202">
        <v>0</v>
      </c>
      <c r="J45" s="202">
        <v>15.87</v>
      </c>
      <c r="K45" s="202">
        <v>77.37</v>
      </c>
      <c r="L45" s="202">
        <v>31.83</v>
      </c>
      <c r="M45" s="202">
        <v>0</v>
      </c>
      <c r="N45" s="202">
        <v>1.06</v>
      </c>
      <c r="O45" s="202">
        <v>1.79</v>
      </c>
      <c r="P45" s="202">
        <v>2.37</v>
      </c>
      <c r="Q45" s="202">
        <v>2.65</v>
      </c>
      <c r="R45" s="202">
        <v>5.19</v>
      </c>
      <c r="S45" s="202">
        <v>2.85</v>
      </c>
      <c r="T45" s="202">
        <v>0</v>
      </c>
      <c r="U45" s="202">
        <v>5.67</v>
      </c>
      <c r="V45" s="202">
        <v>1.6</v>
      </c>
      <c r="W45" s="202">
        <v>5.04</v>
      </c>
      <c r="X45" s="202">
        <v>18.38</v>
      </c>
      <c r="Y45" s="202">
        <v>0</v>
      </c>
      <c r="Z45" s="202">
        <v>37.159999999999997</v>
      </c>
      <c r="AA45" s="202">
        <v>11.34</v>
      </c>
      <c r="AB45" s="202">
        <v>0</v>
      </c>
      <c r="AC45" s="202">
        <v>9.1</v>
      </c>
      <c r="AD45" s="202">
        <v>5.81</v>
      </c>
      <c r="AE45" s="202">
        <v>0</v>
      </c>
      <c r="AF45" s="202">
        <v>0</v>
      </c>
      <c r="AG45" s="202">
        <v>43.39</v>
      </c>
      <c r="AH45" s="202">
        <v>0</v>
      </c>
      <c r="AI45" s="202">
        <v>4.82</v>
      </c>
      <c r="AJ45" s="202">
        <v>0</v>
      </c>
      <c r="AK45" s="202">
        <v>10.44</v>
      </c>
      <c r="AL45" s="202">
        <v>0</v>
      </c>
      <c r="AM45" s="202">
        <v>0</v>
      </c>
      <c r="AN45" s="202">
        <v>0</v>
      </c>
      <c r="AO45" s="202">
        <v>176.4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10.27</v>
      </c>
      <c r="E46" s="202">
        <v>0</v>
      </c>
      <c r="F46" s="202">
        <v>0</v>
      </c>
      <c r="G46" s="202">
        <v>16.690000000000001</v>
      </c>
      <c r="H46" s="202">
        <v>0</v>
      </c>
      <c r="I46" s="202">
        <v>0</v>
      </c>
      <c r="J46" s="202">
        <v>15.87</v>
      </c>
      <c r="K46" s="202">
        <v>77.37</v>
      </c>
      <c r="L46" s="202">
        <v>31.83</v>
      </c>
      <c r="M46" s="202">
        <v>0</v>
      </c>
      <c r="N46" s="202">
        <v>1.06</v>
      </c>
      <c r="O46" s="202">
        <v>1.79</v>
      </c>
      <c r="P46" s="202">
        <v>2.37</v>
      </c>
      <c r="Q46" s="202">
        <v>2.65</v>
      </c>
      <c r="R46" s="202">
        <v>5.19</v>
      </c>
      <c r="S46" s="202">
        <v>2.85</v>
      </c>
      <c r="T46" s="202">
        <v>0</v>
      </c>
      <c r="U46" s="202">
        <v>5.67</v>
      </c>
      <c r="V46" s="202">
        <v>1.6</v>
      </c>
      <c r="W46" s="202">
        <v>5.04</v>
      </c>
      <c r="X46" s="202">
        <v>18.38</v>
      </c>
      <c r="Y46" s="202">
        <v>0</v>
      </c>
      <c r="Z46" s="202">
        <v>37.159999999999997</v>
      </c>
      <c r="AA46" s="202">
        <v>11.34</v>
      </c>
      <c r="AB46" s="202">
        <v>0</v>
      </c>
      <c r="AC46" s="202">
        <v>9.1</v>
      </c>
      <c r="AD46" s="202">
        <v>5.81</v>
      </c>
      <c r="AE46" s="202">
        <v>0</v>
      </c>
      <c r="AF46" s="202">
        <v>0</v>
      </c>
      <c r="AG46" s="202">
        <v>43.39</v>
      </c>
      <c r="AH46" s="202">
        <v>0</v>
      </c>
      <c r="AI46" s="202">
        <v>4.82</v>
      </c>
      <c r="AJ46" s="202">
        <v>0</v>
      </c>
      <c r="AK46" s="202">
        <v>10.44</v>
      </c>
      <c r="AL46" s="202">
        <v>0</v>
      </c>
      <c r="AM46" s="202">
        <v>0</v>
      </c>
      <c r="AN46" s="202">
        <v>0</v>
      </c>
      <c r="AO46" s="202">
        <v>176.4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10.130000000000001</v>
      </c>
      <c r="E47" s="202">
        <v>0</v>
      </c>
      <c r="F47" s="202">
        <v>0</v>
      </c>
      <c r="G47" s="202">
        <v>16.55</v>
      </c>
      <c r="H47" s="202">
        <v>0</v>
      </c>
      <c r="I47" s="202">
        <v>0</v>
      </c>
      <c r="J47" s="202">
        <v>15.87</v>
      </c>
      <c r="K47" s="202">
        <v>77.37</v>
      </c>
      <c r="L47" s="202">
        <v>31.83</v>
      </c>
      <c r="M47" s="202">
        <v>0</v>
      </c>
      <c r="N47" s="202">
        <v>1.06</v>
      </c>
      <c r="O47" s="202">
        <v>1.79</v>
      </c>
      <c r="P47" s="202">
        <v>2.37</v>
      </c>
      <c r="Q47" s="202">
        <v>2.65</v>
      </c>
      <c r="R47" s="202">
        <v>5.19</v>
      </c>
      <c r="S47" s="202">
        <v>2.85</v>
      </c>
      <c r="T47" s="202">
        <v>0</v>
      </c>
      <c r="U47" s="202">
        <v>5.67</v>
      </c>
      <c r="V47" s="202">
        <v>1.6</v>
      </c>
      <c r="W47" s="202">
        <v>5.04</v>
      </c>
      <c r="X47" s="202">
        <v>18.38</v>
      </c>
      <c r="Y47" s="202">
        <v>0</v>
      </c>
      <c r="Z47" s="202">
        <v>37.159999999999997</v>
      </c>
      <c r="AA47" s="202">
        <v>11.34</v>
      </c>
      <c r="AB47" s="202">
        <v>0</v>
      </c>
      <c r="AC47" s="202">
        <v>9.1</v>
      </c>
      <c r="AD47" s="202">
        <v>5.81</v>
      </c>
      <c r="AE47" s="202">
        <v>0</v>
      </c>
      <c r="AF47" s="202">
        <v>0</v>
      </c>
      <c r="AG47" s="202">
        <v>43.39</v>
      </c>
      <c r="AH47" s="202">
        <v>0</v>
      </c>
      <c r="AI47" s="202">
        <v>4.82</v>
      </c>
      <c r="AJ47" s="202">
        <v>0</v>
      </c>
      <c r="AK47" s="202">
        <v>10.44</v>
      </c>
      <c r="AL47" s="202">
        <v>0</v>
      </c>
      <c r="AM47" s="202">
        <v>0</v>
      </c>
      <c r="AN47" s="202">
        <v>0</v>
      </c>
      <c r="AO47" s="202">
        <v>176.4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10.130000000000001</v>
      </c>
      <c r="E48" s="202">
        <v>0</v>
      </c>
      <c r="F48" s="202">
        <v>0</v>
      </c>
      <c r="G48" s="202">
        <v>16.55</v>
      </c>
      <c r="H48" s="202">
        <v>0</v>
      </c>
      <c r="I48" s="202">
        <v>0</v>
      </c>
      <c r="J48" s="202">
        <v>15.87</v>
      </c>
      <c r="K48" s="202">
        <v>77.37</v>
      </c>
      <c r="L48" s="202">
        <v>31.83</v>
      </c>
      <c r="M48" s="202">
        <v>0</v>
      </c>
      <c r="N48" s="202">
        <v>1.06</v>
      </c>
      <c r="O48" s="202">
        <v>1.79</v>
      </c>
      <c r="P48" s="202">
        <v>2.37</v>
      </c>
      <c r="Q48" s="202">
        <v>2.65</v>
      </c>
      <c r="R48" s="202">
        <v>5.19</v>
      </c>
      <c r="S48" s="202">
        <v>2.85</v>
      </c>
      <c r="T48" s="202">
        <v>0</v>
      </c>
      <c r="U48" s="202">
        <v>5.67</v>
      </c>
      <c r="V48" s="202">
        <v>1.6</v>
      </c>
      <c r="W48" s="202">
        <v>5.04</v>
      </c>
      <c r="X48" s="202">
        <v>18.38</v>
      </c>
      <c r="Y48" s="202">
        <v>0</v>
      </c>
      <c r="Z48" s="202">
        <v>37.159999999999997</v>
      </c>
      <c r="AA48" s="202">
        <v>11.34</v>
      </c>
      <c r="AB48" s="202">
        <v>0</v>
      </c>
      <c r="AC48" s="202">
        <v>9.1</v>
      </c>
      <c r="AD48" s="202">
        <v>5.81</v>
      </c>
      <c r="AE48" s="202">
        <v>0</v>
      </c>
      <c r="AF48" s="202">
        <v>0</v>
      </c>
      <c r="AG48" s="202">
        <v>43.39</v>
      </c>
      <c r="AH48" s="202">
        <v>0</v>
      </c>
      <c r="AI48" s="202">
        <v>4.82</v>
      </c>
      <c r="AJ48" s="202">
        <v>0</v>
      </c>
      <c r="AK48" s="202">
        <v>10.44</v>
      </c>
      <c r="AL48" s="202">
        <v>0</v>
      </c>
      <c r="AM48" s="202">
        <v>0</v>
      </c>
      <c r="AN48" s="202">
        <v>0</v>
      </c>
      <c r="AO48" s="202">
        <v>176.4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10.130000000000001</v>
      </c>
      <c r="E49" s="202">
        <v>0</v>
      </c>
      <c r="F49" s="202">
        <v>0</v>
      </c>
      <c r="G49" s="202">
        <v>16.55</v>
      </c>
      <c r="H49" s="202">
        <v>0</v>
      </c>
      <c r="I49" s="202">
        <v>0</v>
      </c>
      <c r="J49" s="202">
        <v>15.87</v>
      </c>
      <c r="K49" s="202">
        <v>77.37</v>
      </c>
      <c r="L49" s="202">
        <v>31.83</v>
      </c>
      <c r="M49" s="202">
        <v>0</v>
      </c>
      <c r="N49" s="202">
        <v>1.06</v>
      </c>
      <c r="O49" s="202">
        <v>1.79</v>
      </c>
      <c r="P49" s="202">
        <v>4.08</v>
      </c>
      <c r="Q49" s="202">
        <v>2.65</v>
      </c>
      <c r="R49" s="202">
        <v>5.19</v>
      </c>
      <c r="S49" s="202">
        <v>2.85</v>
      </c>
      <c r="T49" s="202">
        <v>0</v>
      </c>
      <c r="U49" s="202">
        <v>5.67</v>
      </c>
      <c r="V49" s="202">
        <v>1.6</v>
      </c>
      <c r="W49" s="202">
        <v>5.04</v>
      </c>
      <c r="X49" s="202">
        <v>18.38</v>
      </c>
      <c r="Y49" s="202">
        <v>0</v>
      </c>
      <c r="Z49" s="202">
        <v>37.159999999999997</v>
      </c>
      <c r="AA49" s="202">
        <v>11.34</v>
      </c>
      <c r="AB49" s="202">
        <v>0</v>
      </c>
      <c r="AC49" s="202">
        <v>9.1</v>
      </c>
      <c r="AD49" s="202">
        <v>5.81</v>
      </c>
      <c r="AE49" s="202">
        <v>0</v>
      </c>
      <c r="AF49" s="202">
        <v>0</v>
      </c>
      <c r="AG49" s="202">
        <v>43.39</v>
      </c>
      <c r="AH49" s="202">
        <v>0</v>
      </c>
      <c r="AI49" s="202">
        <v>4.82</v>
      </c>
      <c r="AJ49" s="202">
        <v>0</v>
      </c>
      <c r="AK49" s="202">
        <v>10.44</v>
      </c>
      <c r="AL49" s="202">
        <v>0</v>
      </c>
      <c r="AM49" s="202">
        <v>0</v>
      </c>
      <c r="AN49" s="202">
        <v>0</v>
      </c>
      <c r="AO49" s="202">
        <v>176.4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10.130000000000001</v>
      </c>
      <c r="E50" s="202">
        <v>0</v>
      </c>
      <c r="F50" s="202">
        <v>0</v>
      </c>
      <c r="G50" s="202">
        <v>16.55</v>
      </c>
      <c r="H50" s="202">
        <v>0</v>
      </c>
      <c r="I50" s="202">
        <v>0</v>
      </c>
      <c r="J50" s="202">
        <v>15.87</v>
      </c>
      <c r="K50" s="202">
        <v>77.37</v>
      </c>
      <c r="L50" s="202">
        <v>31.83</v>
      </c>
      <c r="M50" s="202">
        <v>0</v>
      </c>
      <c r="N50" s="202">
        <v>1.06</v>
      </c>
      <c r="O50" s="202">
        <v>1.79</v>
      </c>
      <c r="P50" s="202">
        <v>4.08</v>
      </c>
      <c r="Q50" s="202">
        <v>2.65</v>
      </c>
      <c r="R50" s="202">
        <v>5.19</v>
      </c>
      <c r="S50" s="202">
        <v>2.85</v>
      </c>
      <c r="T50" s="202">
        <v>0</v>
      </c>
      <c r="U50" s="202">
        <v>5.67</v>
      </c>
      <c r="V50" s="202">
        <v>1.6</v>
      </c>
      <c r="W50" s="202">
        <v>5.04</v>
      </c>
      <c r="X50" s="202">
        <v>18.38</v>
      </c>
      <c r="Y50" s="202">
        <v>0</v>
      </c>
      <c r="Z50" s="202">
        <v>37.159999999999997</v>
      </c>
      <c r="AA50" s="202">
        <v>11.34</v>
      </c>
      <c r="AB50" s="202">
        <v>0</v>
      </c>
      <c r="AC50" s="202">
        <v>9.1</v>
      </c>
      <c r="AD50" s="202">
        <v>5.81</v>
      </c>
      <c r="AE50" s="202">
        <v>0</v>
      </c>
      <c r="AF50" s="202">
        <v>0</v>
      </c>
      <c r="AG50" s="202">
        <v>43.39</v>
      </c>
      <c r="AH50" s="202">
        <v>0</v>
      </c>
      <c r="AI50" s="202">
        <v>4.82</v>
      </c>
      <c r="AJ50" s="202">
        <v>0</v>
      </c>
      <c r="AK50" s="202">
        <v>10.44</v>
      </c>
      <c r="AL50" s="202">
        <v>0</v>
      </c>
      <c r="AM50" s="202">
        <v>0</v>
      </c>
      <c r="AN50" s="202">
        <v>0</v>
      </c>
      <c r="AO50" s="202">
        <v>176.4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9.8699999999999992</v>
      </c>
      <c r="E51" s="202">
        <v>0</v>
      </c>
      <c r="F51" s="202">
        <v>0</v>
      </c>
      <c r="G51" s="202">
        <v>16.55</v>
      </c>
      <c r="H51" s="202">
        <v>0</v>
      </c>
      <c r="I51" s="202">
        <v>0</v>
      </c>
      <c r="J51" s="202">
        <v>15.87</v>
      </c>
      <c r="K51" s="202">
        <v>77.37</v>
      </c>
      <c r="L51" s="202">
        <v>31.83</v>
      </c>
      <c r="M51" s="202">
        <v>0</v>
      </c>
      <c r="N51" s="202">
        <v>1.06</v>
      </c>
      <c r="O51" s="202">
        <v>1.79</v>
      </c>
      <c r="P51" s="202">
        <v>4.08</v>
      </c>
      <c r="Q51" s="202">
        <v>2.65</v>
      </c>
      <c r="R51" s="202">
        <v>4.9800000000000004</v>
      </c>
      <c r="S51" s="202">
        <v>2.85</v>
      </c>
      <c r="T51" s="202">
        <v>0</v>
      </c>
      <c r="U51" s="202">
        <v>5.67</v>
      </c>
      <c r="V51" s="202">
        <v>1.6</v>
      </c>
      <c r="W51" s="202">
        <v>5.04</v>
      </c>
      <c r="X51" s="202">
        <v>18.38</v>
      </c>
      <c r="Y51" s="202">
        <v>0</v>
      </c>
      <c r="Z51" s="202">
        <v>37.159999999999997</v>
      </c>
      <c r="AA51" s="202">
        <v>11.34</v>
      </c>
      <c r="AB51" s="202">
        <v>0</v>
      </c>
      <c r="AC51" s="202">
        <v>9.1</v>
      </c>
      <c r="AD51" s="202">
        <v>5.81</v>
      </c>
      <c r="AE51" s="202">
        <v>0</v>
      </c>
      <c r="AF51" s="202">
        <v>0</v>
      </c>
      <c r="AG51" s="202">
        <v>43.39</v>
      </c>
      <c r="AH51" s="202">
        <v>0</v>
      </c>
      <c r="AI51" s="202">
        <v>4.82</v>
      </c>
      <c r="AJ51" s="202">
        <v>0</v>
      </c>
      <c r="AK51" s="202">
        <v>10.44</v>
      </c>
      <c r="AL51" s="202">
        <v>0</v>
      </c>
      <c r="AM51" s="202">
        <v>0</v>
      </c>
      <c r="AN51" s="202">
        <v>0</v>
      </c>
      <c r="AO51" s="202">
        <v>171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9.8699999999999992</v>
      </c>
      <c r="E52" s="202">
        <v>0</v>
      </c>
      <c r="F52" s="202">
        <v>0</v>
      </c>
      <c r="G52" s="202">
        <v>16.55</v>
      </c>
      <c r="H52" s="202">
        <v>0</v>
      </c>
      <c r="I52" s="202">
        <v>0</v>
      </c>
      <c r="J52" s="202">
        <v>15.87</v>
      </c>
      <c r="K52" s="202">
        <v>77.37</v>
      </c>
      <c r="L52" s="202">
        <v>31.83</v>
      </c>
      <c r="M52" s="202">
        <v>0</v>
      </c>
      <c r="N52" s="202">
        <v>1.06</v>
      </c>
      <c r="O52" s="202">
        <v>1.79</v>
      </c>
      <c r="P52" s="202">
        <v>4.08</v>
      </c>
      <c r="Q52" s="202">
        <v>2.65</v>
      </c>
      <c r="R52" s="202">
        <v>4.9800000000000004</v>
      </c>
      <c r="S52" s="202">
        <v>2.85</v>
      </c>
      <c r="T52" s="202">
        <v>0</v>
      </c>
      <c r="U52" s="202">
        <v>5.67</v>
      </c>
      <c r="V52" s="202">
        <v>1.6</v>
      </c>
      <c r="W52" s="202">
        <v>5.04</v>
      </c>
      <c r="X52" s="202">
        <v>18.38</v>
      </c>
      <c r="Y52" s="202">
        <v>0</v>
      </c>
      <c r="Z52" s="202">
        <v>37.159999999999997</v>
      </c>
      <c r="AA52" s="202">
        <v>11.34</v>
      </c>
      <c r="AB52" s="202">
        <v>0</v>
      </c>
      <c r="AC52" s="202">
        <v>2.42</v>
      </c>
      <c r="AD52" s="202">
        <v>11.37</v>
      </c>
      <c r="AE52" s="202">
        <v>0</v>
      </c>
      <c r="AF52" s="202">
        <v>0</v>
      </c>
      <c r="AG52" s="202">
        <v>43.39</v>
      </c>
      <c r="AH52" s="202">
        <v>0</v>
      </c>
      <c r="AI52" s="202">
        <v>4.82</v>
      </c>
      <c r="AJ52" s="202">
        <v>0</v>
      </c>
      <c r="AK52" s="202">
        <v>10.44</v>
      </c>
      <c r="AL52" s="202">
        <v>0</v>
      </c>
      <c r="AM52" s="202">
        <v>0</v>
      </c>
      <c r="AN52" s="202">
        <v>0</v>
      </c>
      <c r="AO52" s="202">
        <v>171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9.8699999999999992</v>
      </c>
      <c r="E53" s="202">
        <v>0</v>
      </c>
      <c r="F53" s="202">
        <v>0</v>
      </c>
      <c r="G53" s="202">
        <v>16.55</v>
      </c>
      <c r="H53" s="202">
        <v>0</v>
      </c>
      <c r="I53" s="202">
        <v>0</v>
      </c>
      <c r="J53" s="202">
        <v>15.87</v>
      </c>
      <c r="K53" s="202">
        <v>77.37</v>
      </c>
      <c r="L53" s="202">
        <v>31.83</v>
      </c>
      <c r="M53" s="202">
        <v>0</v>
      </c>
      <c r="N53" s="202">
        <v>1.06</v>
      </c>
      <c r="O53" s="202">
        <v>1.79</v>
      </c>
      <c r="P53" s="202">
        <v>2.4500000000000002</v>
      </c>
      <c r="Q53" s="202">
        <v>2.65</v>
      </c>
      <c r="R53" s="202">
        <v>4.9800000000000004</v>
      </c>
      <c r="S53" s="202">
        <v>2.85</v>
      </c>
      <c r="T53" s="202">
        <v>0</v>
      </c>
      <c r="U53" s="202">
        <v>5.67</v>
      </c>
      <c r="V53" s="202">
        <v>1.6</v>
      </c>
      <c r="W53" s="202">
        <v>5.04</v>
      </c>
      <c r="X53" s="202">
        <v>18.38</v>
      </c>
      <c r="Y53" s="202">
        <v>0</v>
      </c>
      <c r="Z53" s="202">
        <v>37.159999999999997</v>
      </c>
      <c r="AA53" s="202">
        <v>11.34</v>
      </c>
      <c r="AB53" s="202">
        <v>0</v>
      </c>
      <c r="AC53" s="202">
        <v>2.42</v>
      </c>
      <c r="AD53" s="202">
        <v>11.37</v>
      </c>
      <c r="AE53" s="202">
        <v>0</v>
      </c>
      <c r="AF53" s="202">
        <v>0</v>
      </c>
      <c r="AG53" s="202">
        <v>43.39</v>
      </c>
      <c r="AH53" s="202">
        <v>0</v>
      </c>
      <c r="AI53" s="202">
        <v>4.82</v>
      </c>
      <c r="AJ53" s="202">
        <v>0</v>
      </c>
      <c r="AK53" s="202">
        <v>10.44</v>
      </c>
      <c r="AL53" s="202">
        <v>0</v>
      </c>
      <c r="AM53" s="202">
        <v>0</v>
      </c>
      <c r="AN53" s="202">
        <v>0</v>
      </c>
      <c r="AO53" s="202">
        <v>171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9.8699999999999992</v>
      </c>
      <c r="E54" s="202">
        <v>0</v>
      </c>
      <c r="F54" s="202">
        <v>0</v>
      </c>
      <c r="G54" s="202">
        <v>16.55</v>
      </c>
      <c r="H54" s="202">
        <v>0</v>
      </c>
      <c r="I54" s="202">
        <v>0</v>
      </c>
      <c r="J54" s="202">
        <v>15.87</v>
      </c>
      <c r="K54" s="202">
        <v>77.37</v>
      </c>
      <c r="L54" s="202">
        <v>31.83</v>
      </c>
      <c r="M54" s="202">
        <v>0</v>
      </c>
      <c r="N54" s="202">
        <v>1.06</v>
      </c>
      <c r="O54" s="202">
        <v>1.79</v>
      </c>
      <c r="P54" s="202">
        <v>2.4500000000000002</v>
      </c>
      <c r="Q54" s="202">
        <v>2.65</v>
      </c>
      <c r="R54" s="202">
        <v>4.9800000000000004</v>
      </c>
      <c r="S54" s="202">
        <v>2.85</v>
      </c>
      <c r="T54" s="202">
        <v>0</v>
      </c>
      <c r="U54" s="202">
        <v>5.67</v>
      </c>
      <c r="V54" s="202">
        <v>1.6</v>
      </c>
      <c r="W54" s="202">
        <v>5.04</v>
      </c>
      <c r="X54" s="202">
        <v>18.38</v>
      </c>
      <c r="Y54" s="202">
        <v>0</v>
      </c>
      <c r="Z54" s="202">
        <v>37.159999999999997</v>
      </c>
      <c r="AA54" s="202">
        <v>11.34</v>
      </c>
      <c r="AB54" s="202">
        <v>0</v>
      </c>
      <c r="AC54" s="202">
        <v>2.42</v>
      </c>
      <c r="AD54" s="202">
        <v>11.37</v>
      </c>
      <c r="AE54" s="202">
        <v>0</v>
      </c>
      <c r="AF54" s="202">
        <v>0</v>
      </c>
      <c r="AG54" s="202">
        <v>43.39</v>
      </c>
      <c r="AH54" s="202">
        <v>0</v>
      </c>
      <c r="AI54" s="202">
        <v>4.82</v>
      </c>
      <c r="AJ54" s="202">
        <v>0</v>
      </c>
      <c r="AK54" s="202">
        <v>10.44</v>
      </c>
      <c r="AL54" s="202">
        <v>0</v>
      </c>
      <c r="AM54" s="202">
        <v>0</v>
      </c>
      <c r="AN54" s="202">
        <v>0</v>
      </c>
      <c r="AO54" s="202">
        <v>171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9.8699999999999992</v>
      </c>
      <c r="E55" s="202">
        <v>0</v>
      </c>
      <c r="F55" s="202">
        <v>0</v>
      </c>
      <c r="G55" s="202">
        <v>16.55</v>
      </c>
      <c r="H55" s="202">
        <v>0</v>
      </c>
      <c r="I55" s="202">
        <v>0</v>
      </c>
      <c r="J55" s="202">
        <v>15.87</v>
      </c>
      <c r="K55" s="202">
        <v>77.37</v>
      </c>
      <c r="L55" s="202">
        <v>31.83</v>
      </c>
      <c r="M55" s="202">
        <v>0</v>
      </c>
      <c r="N55" s="202">
        <v>1.06</v>
      </c>
      <c r="O55" s="202">
        <v>1.79</v>
      </c>
      <c r="P55" s="202">
        <v>2.4500000000000002</v>
      </c>
      <c r="Q55" s="202">
        <v>2.65</v>
      </c>
      <c r="R55" s="202">
        <v>4.9800000000000004</v>
      </c>
      <c r="S55" s="202">
        <v>2.85</v>
      </c>
      <c r="T55" s="202">
        <v>0</v>
      </c>
      <c r="U55" s="202">
        <v>5.67</v>
      </c>
      <c r="V55" s="202">
        <v>1.6</v>
      </c>
      <c r="W55" s="202">
        <v>5.04</v>
      </c>
      <c r="X55" s="202">
        <v>18.38</v>
      </c>
      <c r="Y55" s="202">
        <v>0</v>
      </c>
      <c r="Z55" s="202">
        <v>37.159999999999997</v>
      </c>
      <c r="AA55" s="202">
        <v>11.34</v>
      </c>
      <c r="AB55" s="202">
        <v>0</v>
      </c>
      <c r="AC55" s="202">
        <v>2.42</v>
      </c>
      <c r="AD55" s="202">
        <v>11.37</v>
      </c>
      <c r="AE55" s="202">
        <v>0</v>
      </c>
      <c r="AF55" s="202">
        <v>0</v>
      </c>
      <c r="AG55" s="202">
        <v>43.39</v>
      </c>
      <c r="AH55" s="202">
        <v>0</v>
      </c>
      <c r="AI55" s="202">
        <v>4.82</v>
      </c>
      <c r="AJ55" s="202">
        <v>0</v>
      </c>
      <c r="AK55" s="202">
        <v>10.44</v>
      </c>
      <c r="AL55" s="202">
        <v>0</v>
      </c>
      <c r="AM55" s="202">
        <v>0</v>
      </c>
      <c r="AN55" s="202">
        <v>0</v>
      </c>
      <c r="AO55" s="202">
        <v>171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9.8699999999999992</v>
      </c>
      <c r="E56" s="202">
        <v>0</v>
      </c>
      <c r="F56" s="202">
        <v>0</v>
      </c>
      <c r="G56" s="202">
        <v>16.55</v>
      </c>
      <c r="H56" s="202">
        <v>0</v>
      </c>
      <c r="I56" s="202">
        <v>0</v>
      </c>
      <c r="J56" s="202">
        <v>15.87</v>
      </c>
      <c r="K56" s="202">
        <v>77.37</v>
      </c>
      <c r="L56" s="202">
        <v>31.83</v>
      </c>
      <c r="M56" s="202">
        <v>0</v>
      </c>
      <c r="N56" s="202">
        <v>1.06</v>
      </c>
      <c r="O56" s="202">
        <v>1.79</v>
      </c>
      <c r="P56" s="202">
        <v>2.4500000000000002</v>
      </c>
      <c r="Q56" s="202">
        <v>2.65</v>
      </c>
      <c r="R56" s="202">
        <v>4.9800000000000004</v>
      </c>
      <c r="S56" s="202">
        <v>2.85</v>
      </c>
      <c r="T56" s="202">
        <v>0</v>
      </c>
      <c r="U56" s="202">
        <v>5.67</v>
      </c>
      <c r="V56" s="202">
        <v>1.6</v>
      </c>
      <c r="W56" s="202">
        <v>5.04</v>
      </c>
      <c r="X56" s="202">
        <v>18.38</v>
      </c>
      <c r="Y56" s="202">
        <v>0</v>
      </c>
      <c r="Z56" s="202">
        <v>37.159999999999997</v>
      </c>
      <c r="AA56" s="202">
        <v>11.34</v>
      </c>
      <c r="AB56" s="202">
        <v>0</v>
      </c>
      <c r="AC56" s="202">
        <v>2.42</v>
      </c>
      <c r="AD56" s="202">
        <v>11.37</v>
      </c>
      <c r="AE56" s="202">
        <v>0</v>
      </c>
      <c r="AF56" s="202">
        <v>0</v>
      </c>
      <c r="AG56" s="202">
        <v>43.39</v>
      </c>
      <c r="AH56" s="202">
        <v>0</v>
      </c>
      <c r="AI56" s="202">
        <v>4.82</v>
      </c>
      <c r="AJ56" s="202">
        <v>0</v>
      </c>
      <c r="AK56" s="202">
        <v>10.44</v>
      </c>
      <c r="AL56" s="202">
        <v>0</v>
      </c>
      <c r="AM56" s="202">
        <v>0</v>
      </c>
      <c r="AN56" s="202">
        <v>0</v>
      </c>
      <c r="AO56" s="202">
        <v>171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9.8699999999999992</v>
      </c>
      <c r="E57" s="202">
        <v>0</v>
      </c>
      <c r="F57" s="202">
        <v>0</v>
      </c>
      <c r="G57" s="202">
        <v>16.55</v>
      </c>
      <c r="H57" s="202">
        <v>0</v>
      </c>
      <c r="I57" s="202">
        <v>0</v>
      </c>
      <c r="J57" s="202">
        <v>15.87</v>
      </c>
      <c r="K57" s="202">
        <v>77.37</v>
      </c>
      <c r="L57" s="202">
        <v>31.83</v>
      </c>
      <c r="M57" s="202">
        <v>0</v>
      </c>
      <c r="N57" s="202">
        <v>1.06</v>
      </c>
      <c r="O57" s="202">
        <v>1.79</v>
      </c>
      <c r="P57" s="202">
        <v>2.4500000000000002</v>
      </c>
      <c r="Q57" s="202">
        <v>2.65</v>
      </c>
      <c r="R57" s="202">
        <v>4.9800000000000004</v>
      </c>
      <c r="S57" s="202">
        <v>2.85</v>
      </c>
      <c r="T57" s="202">
        <v>0</v>
      </c>
      <c r="U57" s="202">
        <v>5.67</v>
      </c>
      <c r="V57" s="202">
        <v>1.6</v>
      </c>
      <c r="W57" s="202">
        <v>5.04</v>
      </c>
      <c r="X57" s="202">
        <v>18.38</v>
      </c>
      <c r="Y57" s="202">
        <v>0</v>
      </c>
      <c r="Z57" s="202">
        <v>37.159999999999997</v>
      </c>
      <c r="AA57" s="202">
        <v>11.34</v>
      </c>
      <c r="AB57" s="202">
        <v>0</v>
      </c>
      <c r="AC57" s="202">
        <v>2.42</v>
      </c>
      <c r="AD57" s="202">
        <v>11.37</v>
      </c>
      <c r="AE57" s="202">
        <v>0</v>
      </c>
      <c r="AF57" s="202">
        <v>0</v>
      </c>
      <c r="AG57" s="202">
        <v>43.39</v>
      </c>
      <c r="AH57" s="202">
        <v>0</v>
      </c>
      <c r="AI57" s="202">
        <v>4.82</v>
      </c>
      <c r="AJ57" s="202">
        <v>0</v>
      </c>
      <c r="AK57" s="202">
        <v>10.44</v>
      </c>
      <c r="AL57" s="202">
        <v>0</v>
      </c>
      <c r="AM57" s="202">
        <v>0</v>
      </c>
      <c r="AN57" s="202">
        <v>0</v>
      </c>
      <c r="AO57" s="202">
        <v>171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9.8699999999999992</v>
      </c>
      <c r="E58" s="202">
        <v>0</v>
      </c>
      <c r="F58" s="202">
        <v>0</v>
      </c>
      <c r="G58" s="202">
        <v>16.55</v>
      </c>
      <c r="H58" s="202">
        <v>0</v>
      </c>
      <c r="I58" s="202">
        <v>0</v>
      </c>
      <c r="J58" s="202">
        <v>15.87</v>
      </c>
      <c r="K58" s="202">
        <v>77.37</v>
      </c>
      <c r="L58" s="202">
        <v>31.83</v>
      </c>
      <c r="M58" s="202">
        <v>0</v>
      </c>
      <c r="N58" s="202">
        <v>1.06</v>
      </c>
      <c r="O58" s="202">
        <v>1.79</v>
      </c>
      <c r="P58" s="202">
        <v>2.4500000000000002</v>
      </c>
      <c r="Q58" s="202">
        <v>2.65</v>
      </c>
      <c r="R58" s="202">
        <v>4.9800000000000004</v>
      </c>
      <c r="S58" s="202">
        <v>2.85</v>
      </c>
      <c r="T58" s="202">
        <v>0</v>
      </c>
      <c r="U58" s="202">
        <v>5.67</v>
      </c>
      <c r="V58" s="202">
        <v>1.6</v>
      </c>
      <c r="W58" s="202">
        <v>5.04</v>
      </c>
      <c r="X58" s="202">
        <v>18.38</v>
      </c>
      <c r="Y58" s="202">
        <v>0</v>
      </c>
      <c r="Z58" s="202">
        <v>37.159999999999997</v>
      </c>
      <c r="AA58" s="202">
        <v>11.34</v>
      </c>
      <c r="AB58" s="202">
        <v>0</v>
      </c>
      <c r="AC58" s="202">
        <v>2.42</v>
      </c>
      <c r="AD58" s="202">
        <v>11.37</v>
      </c>
      <c r="AE58" s="202">
        <v>0</v>
      </c>
      <c r="AF58" s="202">
        <v>0</v>
      </c>
      <c r="AG58" s="202">
        <v>43.39</v>
      </c>
      <c r="AH58" s="202">
        <v>0</v>
      </c>
      <c r="AI58" s="202">
        <v>4.82</v>
      </c>
      <c r="AJ58" s="202">
        <v>0</v>
      </c>
      <c r="AK58" s="202">
        <v>10.44</v>
      </c>
      <c r="AL58" s="202">
        <v>0</v>
      </c>
      <c r="AM58" s="202">
        <v>0</v>
      </c>
      <c r="AN58" s="202">
        <v>0</v>
      </c>
      <c r="AO58" s="202">
        <v>171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9.8699999999999992</v>
      </c>
      <c r="E59" s="202">
        <v>0</v>
      </c>
      <c r="F59" s="202">
        <v>0</v>
      </c>
      <c r="G59" s="202">
        <v>16.55</v>
      </c>
      <c r="H59" s="202">
        <v>0</v>
      </c>
      <c r="I59" s="202">
        <v>0</v>
      </c>
      <c r="J59" s="202">
        <v>15.87</v>
      </c>
      <c r="K59" s="202">
        <v>77.37</v>
      </c>
      <c r="L59" s="202">
        <v>31.83</v>
      </c>
      <c r="M59" s="202">
        <v>0</v>
      </c>
      <c r="N59" s="202">
        <v>1.06</v>
      </c>
      <c r="O59" s="202">
        <v>1.79</v>
      </c>
      <c r="P59" s="202">
        <v>5.58</v>
      </c>
      <c r="Q59" s="202">
        <v>2.65</v>
      </c>
      <c r="R59" s="202">
        <v>4.9800000000000004</v>
      </c>
      <c r="S59" s="202">
        <v>2.85</v>
      </c>
      <c r="T59" s="202">
        <v>0</v>
      </c>
      <c r="U59" s="202">
        <v>5.67</v>
      </c>
      <c r="V59" s="202">
        <v>1.04</v>
      </c>
      <c r="W59" s="202">
        <v>5.04</v>
      </c>
      <c r="X59" s="202">
        <v>19.34</v>
      </c>
      <c r="Y59" s="202">
        <v>0</v>
      </c>
      <c r="Z59" s="202">
        <v>38.020000000000003</v>
      </c>
      <c r="AA59" s="202">
        <v>11.34</v>
      </c>
      <c r="AB59" s="202">
        <v>0</v>
      </c>
      <c r="AC59" s="202">
        <v>2.42</v>
      </c>
      <c r="AD59" s="202">
        <v>11.37</v>
      </c>
      <c r="AE59" s="202">
        <v>0</v>
      </c>
      <c r="AF59" s="202">
        <v>0</v>
      </c>
      <c r="AG59" s="202">
        <v>43.39</v>
      </c>
      <c r="AH59" s="202">
        <v>0</v>
      </c>
      <c r="AI59" s="202">
        <v>4.82</v>
      </c>
      <c r="AJ59" s="202">
        <v>0</v>
      </c>
      <c r="AK59" s="202">
        <v>10.44</v>
      </c>
      <c r="AL59" s="202">
        <v>0</v>
      </c>
      <c r="AM59" s="202">
        <v>0</v>
      </c>
      <c r="AN59" s="202">
        <v>0</v>
      </c>
      <c r="AO59" s="202">
        <v>171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9.8699999999999992</v>
      </c>
      <c r="E60" s="202">
        <v>0</v>
      </c>
      <c r="F60" s="202">
        <v>0</v>
      </c>
      <c r="G60" s="202">
        <v>16.55</v>
      </c>
      <c r="H60" s="202">
        <v>0</v>
      </c>
      <c r="I60" s="202">
        <v>0</v>
      </c>
      <c r="J60" s="202">
        <v>15.87</v>
      </c>
      <c r="K60" s="202">
        <v>77.37</v>
      </c>
      <c r="L60" s="202">
        <v>31.83</v>
      </c>
      <c r="M60" s="202">
        <v>0</v>
      </c>
      <c r="N60" s="202">
        <v>1.06</v>
      </c>
      <c r="O60" s="202">
        <v>1.79</v>
      </c>
      <c r="P60" s="202">
        <v>5.86</v>
      </c>
      <c r="Q60" s="202">
        <v>2.65</v>
      </c>
      <c r="R60" s="202">
        <v>4.9800000000000004</v>
      </c>
      <c r="S60" s="202">
        <v>2.85</v>
      </c>
      <c r="T60" s="202">
        <v>0</v>
      </c>
      <c r="U60" s="202">
        <v>5.67</v>
      </c>
      <c r="V60" s="202">
        <v>1.04</v>
      </c>
      <c r="W60" s="202">
        <v>5.04</v>
      </c>
      <c r="X60" s="202">
        <v>19.34</v>
      </c>
      <c r="Y60" s="202">
        <v>0</v>
      </c>
      <c r="Z60" s="202">
        <v>38.07</v>
      </c>
      <c r="AA60" s="202">
        <v>11.33</v>
      </c>
      <c r="AB60" s="202">
        <v>0</v>
      </c>
      <c r="AC60" s="202">
        <v>2.42</v>
      </c>
      <c r="AD60" s="202">
        <v>11.37</v>
      </c>
      <c r="AE60" s="202">
        <v>0</v>
      </c>
      <c r="AF60" s="202">
        <v>0</v>
      </c>
      <c r="AG60" s="202">
        <v>43.39</v>
      </c>
      <c r="AH60" s="202">
        <v>0</v>
      </c>
      <c r="AI60" s="202">
        <v>4.82</v>
      </c>
      <c r="AJ60" s="202">
        <v>0</v>
      </c>
      <c r="AK60" s="202">
        <v>10.44</v>
      </c>
      <c r="AL60" s="202">
        <v>0</v>
      </c>
      <c r="AM60" s="202">
        <v>0</v>
      </c>
      <c r="AN60" s="202">
        <v>0</v>
      </c>
      <c r="AO60" s="202">
        <v>171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9.8699999999999992</v>
      </c>
      <c r="E61" s="202">
        <v>0</v>
      </c>
      <c r="F61" s="202">
        <v>0</v>
      </c>
      <c r="G61" s="202">
        <v>16.55</v>
      </c>
      <c r="H61" s="202">
        <v>0</v>
      </c>
      <c r="I61" s="202">
        <v>0</v>
      </c>
      <c r="J61" s="202">
        <v>15.87</v>
      </c>
      <c r="K61" s="202">
        <v>77.37</v>
      </c>
      <c r="L61" s="202">
        <v>31.83</v>
      </c>
      <c r="M61" s="202">
        <v>0</v>
      </c>
      <c r="N61" s="202">
        <v>2.62</v>
      </c>
      <c r="O61" s="202">
        <v>4.4000000000000004</v>
      </c>
      <c r="P61" s="202">
        <v>6.02</v>
      </c>
      <c r="Q61" s="202">
        <v>2.65</v>
      </c>
      <c r="R61" s="202">
        <v>4.9800000000000004</v>
      </c>
      <c r="S61" s="202">
        <v>2.85</v>
      </c>
      <c r="T61" s="202">
        <v>0</v>
      </c>
      <c r="U61" s="202">
        <v>5.67</v>
      </c>
      <c r="V61" s="202">
        <v>1.04</v>
      </c>
      <c r="W61" s="202">
        <v>5.04</v>
      </c>
      <c r="X61" s="202">
        <v>19.34</v>
      </c>
      <c r="Y61" s="202">
        <v>0</v>
      </c>
      <c r="Z61" s="202">
        <v>38.119999999999997</v>
      </c>
      <c r="AA61" s="202">
        <v>11.33</v>
      </c>
      <c r="AB61" s="202">
        <v>0</v>
      </c>
      <c r="AC61" s="202">
        <v>2.42</v>
      </c>
      <c r="AD61" s="202">
        <v>11.37</v>
      </c>
      <c r="AE61" s="202">
        <v>0</v>
      </c>
      <c r="AF61" s="202">
        <v>0</v>
      </c>
      <c r="AG61" s="202">
        <v>43.39</v>
      </c>
      <c r="AH61" s="202">
        <v>0</v>
      </c>
      <c r="AI61" s="202">
        <v>4.82</v>
      </c>
      <c r="AJ61" s="202">
        <v>0</v>
      </c>
      <c r="AK61" s="202">
        <v>10.44</v>
      </c>
      <c r="AL61" s="202">
        <v>0</v>
      </c>
      <c r="AM61" s="202">
        <v>0</v>
      </c>
      <c r="AN61" s="202">
        <v>0</v>
      </c>
      <c r="AO61" s="202">
        <v>171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9.8699999999999992</v>
      </c>
      <c r="E62" s="202">
        <v>0</v>
      </c>
      <c r="F62" s="202">
        <v>0</v>
      </c>
      <c r="G62" s="202">
        <v>16.55</v>
      </c>
      <c r="H62" s="202">
        <v>0</v>
      </c>
      <c r="I62" s="202">
        <v>0</v>
      </c>
      <c r="J62" s="202">
        <v>15.87</v>
      </c>
      <c r="K62" s="202">
        <v>77.37</v>
      </c>
      <c r="L62" s="202">
        <v>31.83</v>
      </c>
      <c r="M62" s="202">
        <v>0</v>
      </c>
      <c r="N62" s="202">
        <v>2.7</v>
      </c>
      <c r="O62" s="202">
        <v>4.54</v>
      </c>
      <c r="P62" s="202">
        <v>6.2</v>
      </c>
      <c r="Q62" s="202">
        <v>2.65</v>
      </c>
      <c r="R62" s="202">
        <v>4.9800000000000004</v>
      </c>
      <c r="S62" s="202">
        <v>2.85</v>
      </c>
      <c r="T62" s="202">
        <v>0</v>
      </c>
      <c r="U62" s="202">
        <v>5.67</v>
      </c>
      <c r="V62" s="202">
        <v>1.04</v>
      </c>
      <c r="W62" s="202">
        <v>5.04</v>
      </c>
      <c r="X62" s="202">
        <v>19.34</v>
      </c>
      <c r="Y62" s="202">
        <v>0</v>
      </c>
      <c r="Z62" s="202">
        <v>38.119999999999997</v>
      </c>
      <c r="AA62" s="202">
        <v>11.33</v>
      </c>
      <c r="AB62" s="202">
        <v>0</v>
      </c>
      <c r="AC62" s="202">
        <v>2.42</v>
      </c>
      <c r="AD62" s="202">
        <v>11.37</v>
      </c>
      <c r="AE62" s="202">
        <v>0</v>
      </c>
      <c r="AF62" s="202">
        <v>0</v>
      </c>
      <c r="AG62" s="202">
        <v>43.39</v>
      </c>
      <c r="AH62" s="202">
        <v>0</v>
      </c>
      <c r="AI62" s="202">
        <v>4.82</v>
      </c>
      <c r="AJ62" s="202">
        <v>0</v>
      </c>
      <c r="AK62" s="202">
        <v>10.44</v>
      </c>
      <c r="AL62" s="202">
        <v>0</v>
      </c>
      <c r="AM62" s="202">
        <v>0</v>
      </c>
      <c r="AN62" s="202">
        <v>0</v>
      </c>
      <c r="AO62" s="202">
        <v>171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9.8699999999999992</v>
      </c>
      <c r="E63" s="202">
        <v>0</v>
      </c>
      <c r="F63" s="202">
        <v>0</v>
      </c>
      <c r="G63" s="202">
        <v>16.55</v>
      </c>
      <c r="H63" s="202">
        <v>0</v>
      </c>
      <c r="I63" s="202">
        <v>0</v>
      </c>
      <c r="J63" s="202">
        <v>15.87</v>
      </c>
      <c r="K63" s="202">
        <v>77.37</v>
      </c>
      <c r="L63" s="202">
        <v>31.83</v>
      </c>
      <c r="M63" s="202">
        <v>0</v>
      </c>
      <c r="N63" s="202">
        <v>2.38</v>
      </c>
      <c r="O63" s="202">
        <v>4</v>
      </c>
      <c r="P63" s="202">
        <v>5.46</v>
      </c>
      <c r="Q63" s="202">
        <v>2.65</v>
      </c>
      <c r="R63" s="202">
        <v>4.9800000000000004</v>
      </c>
      <c r="S63" s="202">
        <v>2.85</v>
      </c>
      <c r="T63" s="202">
        <v>0</v>
      </c>
      <c r="U63" s="202">
        <v>5.67</v>
      </c>
      <c r="V63" s="202">
        <v>1.6</v>
      </c>
      <c r="W63" s="202">
        <v>0.42</v>
      </c>
      <c r="X63" s="202">
        <v>1.33</v>
      </c>
      <c r="Y63" s="202">
        <v>0</v>
      </c>
      <c r="Z63" s="202">
        <v>38.119999999999997</v>
      </c>
      <c r="AA63" s="202">
        <v>11.33</v>
      </c>
      <c r="AB63" s="202">
        <v>0</v>
      </c>
      <c r="AC63" s="202">
        <v>2.42</v>
      </c>
      <c r="AD63" s="202">
        <v>11.37</v>
      </c>
      <c r="AE63" s="202">
        <v>0</v>
      </c>
      <c r="AF63" s="202">
        <v>0</v>
      </c>
      <c r="AG63" s="202">
        <v>43.39</v>
      </c>
      <c r="AH63" s="202">
        <v>0</v>
      </c>
      <c r="AI63" s="202">
        <v>4.82</v>
      </c>
      <c r="AJ63" s="202">
        <v>0</v>
      </c>
      <c r="AK63" s="202">
        <v>10.44</v>
      </c>
      <c r="AL63" s="202">
        <v>0</v>
      </c>
      <c r="AM63" s="202">
        <v>0</v>
      </c>
      <c r="AN63" s="202">
        <v>0</v>
      </c>
      <c r="AO63" s="202">
        <v>171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9.8699999999999992</v>
      </c>
      <c r="E64" s="202">
        <v>0</v>
      </c>
      <c r="F64" s="202">
        <v>0</v>
      </c>
      <c r="G64" s="202">
        <v>16.55</v>
      </c>
      <c r="H64" s="202">
        <v>0</v>
      </c>
      <c r="I64" s="202">
        <v>0</v>
      </c>
      <c r="J64" s="202">
        <v>15.87</v>
      </c>
      <c r="K64" s="202">
        <v>77.37</v>
      </c>
      <c r="L64" s="202">
        <v>31.83</v>
      </c>
      <c r="M64" s="202">
        <v>0</v>
      </c>
      <c r="N64" s="202">
        <v>1.96</v>
      </c>
      <c r="O64" s="202">
        <v>3.29</v>
      </c>
      <c r="P64" s="202">
        <v>4.49</v>
      </c>
      <c r="Q64" s="202">
        <v>2.65</v>
      </c>
      <c r="R64" s="202">
        <v>4.9800000000000004</v>
      </c>
      <c r="S64" s="202">
        <v>2.85</v>
      </c>
      <c r="T64" s="202">
        <v>0</v>
      </c>
      <c r="U64" s="202">
        <v>5.67</v>
      </c>
      <c r="V64" s="202">
        <v>1.6</v>
      </c>
      <c r="W64" s="202">
        <v>0.42</v>
      </c>
      <c r="X64" s="202">
        <v>1.33</v>
      </c>
      <c r="Y64" s="202">
        <v>0</v>
      </c>
      <c r="Z64" s="202">
        <v>38.119999999999997</v>
      </c>
      <c r="AA64" s="202">
        <v>11.33</v>
      </c>
      <c r="AB64" s="202">
        <v>0</v>
      </c>
      <c r="AC64" s="202">
        <v>2.42</v>
      </c>
      <c r="AD64" s="202">
        <v>11.37</v>
      </c>
      <c r="AE64" s="202">
        <v>0</v>
      </c>
      <c r="AF64" s="202">
        <v>0</v>
      </c>
      <c r="AG64" s="202">
        <v>43.39</v>
      </c>
      <c r="AH64" s="202">
        <v>0</v>
      </c>
      <c r="AI64" s="202">
        <v>4.82</v>
      </c>
      <c r="AJ64" s="202">
        <v>0</v>
      </c>
      <c r="AK64" s="202">
        <v>10.44</v>
      </c>
      <c r="AL64" s="202">
        <v>0</v>
      </c>
      <c r="AM64" s="202">
        <v>0</v>
      </c>
      <c r="AN64" s="202">
        <v>0</v>
      </c>
      <c r="AO64" s="202">
        <v>171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9.8699999999999992</v>
      </c>
      <c r="E65" s="202">
        <v>0</v>
      </c>
      <c r="F65" s="202">
        <v>0</v>
      </c>
      <c r="G65" s="202">
        <v>16.55</v>
      </c>
      <c r="H65" s="202">
        <v>0</v>
      </c>
      <c r="I65" s="202">
        <v>0</v>
      </c>
      <c r="J65" s="202">
        <v>15.87</v>
      </c>
      <c r="K65" s="202">
        <v>77.37</v>
      </c>
      <c r="L65" s="202">
        <v>31.83</v>
      </c>
      <c r="M65" s="202">
        <v>0</v>
      </c>
      <c r="N65" s="202">
        <v>1.25</v>
      </c>
      <c r="O65" s="202">
        <v>2.09</v>
      </c>
      <c r="P65" s="202">
        <v>2.86</v>
      </c>
      <c r="Q65" s="202">
        <v>2.65</v>
      </c>
      <c r="R65" s="202">
        <v>5.18</v>
      </c>
      <c r="S65" s="202">
        <v>2.85</v>
      </c>
      <c r="T65" s="202">
        <v>0</v>
      </c>
      <c r="U65" s="202">
        <v>5.67</v>
      </c>
      <c r="V65" s="202">
        <v>0.15</v>
      </c>
      <c r="W65" s="202">
        <v>0.42</v>
      </c>
      <c r="X65" s="202">
        <v>1.33</v>
      </c>
      <c r="Y65" s="202">
        <v>0</v>
      </c>
      <c r="Z65" s="202">
        <v>14.99</v>
      </c>
      <c r="AA65" s="202">
        <v>11.65</v>
      </c>
      <c r="AB65" s="202">
        <v>0</v>
      </c>
      <c r="AC65" s="202">
        <v>2.42</v>
      </c>
      <c r="AD65" s="202">
        <v>11.37</v>
      </c>
      <c r="AE65" s="202">
        <v>0</v>
      </c>
      <c r="AF65" s="202">
        <v>0</v>
      </c>
      <c r="AG65" s="202">
        <v>43.39</v>
      </c>
      <c r="AH65" s="202">
        <v>0</v>
      </c>
      <c r="AI65" s="202">
        <v>4.82</v>
      </c>
      <c r="AJ65" s="202">
        <v>0</v>
      </c>
      <c r="AK65" s="202">
        <v>10.44</v>
      </c>
      <c r="AL65" s="202">
        <v>0</v>
      </c>
      <c r="AM65" s="202">
        <v>0</v>
      </c>
      <c r="AN65" s="202">
        <v>0</v>
      </c>
      <c r="AO65" s="202">
        <v>171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9.8699999999999992</v>
      </c>
      <c r="E66" s="202">
        <v>0</v>
      </c>
      <c r="F66" s="202">
        <v>0</v>
      </c>
      <c r="G66" s="202">
        <v>16</v>
      </c>
      <c r="H66" s="202">
        <v>0</v>
      </c>
      <c r="I66" s="202">
        <v>0</v>
      </c>
      <c r="J66" s="202">
        <v>15.87</v>
      </c>
      <c r="K66" s="202">
        <v>77.37</v>
      </c>
      <c r="L66" s="202">
        <v>31.83</v>
      </c>
      <c r="M66" s="202">
        <v>0</v>
      </c>
      <c r="N66" s="202">
        <v>1.06</v>
      </c>
      <c r="O66" s="202">
        <v>1.79</v>
      </c>
      <c r="P66" s="202">
        <v>2.4500000000000002</v>
      </c>
      <c r="Q66" s="202">
        <v>2.65</v>
      </c>
      <c r="R66" s="202">
        <v>5.18</v>
      </c>
      <c r="S66" s="202">
        <v>2.85</v>
      </c>
      <c r="T66" s="202">
        <v>0</v>
      </c>
      <c r="U66" s="202">
        <v>5.67</v>
      </c>
      <c r="V66" s="202">
        <v>0.12</v>
      </c>
      <c r="W66" s="202">
        <v>0.42</v>
      </c>
      <c r="X66" s="202">
        <v>1.33</v>
      </c>
      <c r="Y66" s="202">
        <v>0</v>
      </c>
      <c r="Z66" s="202">
        <v>2.5</v>
      </c>
      <c r="AA66" s="202">
        <v>11.65</v>
      </c>
      <c r="AB66" s="202">
        <v>0</v>
      </c>
      <c r="AC66" s="202">
        <v>2.42</v>
      </c>
      <c r="AD66" s="202">
        <v>11.37</v>
      </c>
      <c r="AE66" s="202">
        <v>0</v>
      </c>
      <c r="AF66" s="202">
        <v>0</v>
      </c>
      <c r="AG66" s="202">
        <v>43.39</v>
      </c>
      <c r="AH66" s="202">
        <v>0</v>
      </c>
      <c r="AI66" s="202">
        <v>4.82</v>
      </c>
      <c r="AJ66" s="202">
        <v>0</v>
      </c>
      <c r="AK66" s="202">
        <v>10.44</v>
      </c>
      <c r="AL66" s="202">
        <v>0</v>
      </c>
      <c r="AM66" s="202">
        <v>0</v>
      </c>
      <c r="AN66" s="202">
        <v>0</v>
      </c>
      <c r="AO66" s="202">
        <v>171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9.8699999999999992</v>
      </c>
      <c r="E67" s="202">
        <v>0</v>
      </c>
      <c r="F67" s="202">
        <v>0</v>
      </c>
      <c r="G67" s="202">
        <v>16</v>
      </c>
      <c r="H67" s="202">
        <v>0</v>
      </c>
      <c r="I67" s="202">
        <v>0</v>
      </c>
      <c r="J67" s="202">
        <v>15.87</v>
      </c>
      <c r="K67" s="202">
        <v>77.37</v>
      </c>
      <c r="L67" s="202">
        <v>31.83</v>
      </c>
      <c r="M67" s="202">
        <v>0</v>
      </c>
      <c r="N67" s="202">
        <v>1.06</v>
      </c>
      <c r="O67" s="202">
        <v>1.79</v>
      </c>
      <c r="P67" s="202">
        <v>2.4500000000000002</v>
      </c>
      <c r="Q67" s="202">
        <v>2.65</v>
      </c>
      <c r="R67" s="202">
        <v>5.43</v>
      </c>
      <c r="S67" s="202">
        <v>2.85</v>
      </c>
      <c r="T67" s="202">
        <v>0</v>
      </c>
      <c r="U67" s="202">
        <v>5.67</v>
      </c>
      <c r="V67" s="202">
        <v>0.12</v>
      </c>
      <c r="W67" s="202">
        <v>0.42</v>
      </c>
      <c r="X67" s="202">
        <v>1.33</v>
      </c>
      <c r="Y67" s="202">
        <v>0</v>
      </c>
      <c r="Z67" s="202">
        <v>2.5</v>
      </c>
      <c r="AA67" s="202">
        <v>11.74</v>
      </c>
      <c r="AB67" s="202">
        <v>0</v>
      </c>
      <c r="AC67" s="202">
        <v>2.42</v>
      </c>
      <c r="AD67" s="202">
        <v>11.37</v>
      </c>
      <c r="AE67" s="202">
        <v>0</v>
      </c>
      <c r="AF67" s="202">
        <v>0</v>
      </c>
      <c r="AG67" s="202">
        <v>43.39</v>
      </c>
      <c r="AH67" s="202">
        <v>0</v>
      </c>
      <c r="AI67" s="202">
        <v>4.82</v>
      </c>
      <c r="AJ67" s="202">
        <v>0</v>
      </c>
      <c r="AK67" s="202">
        <v>10.44</v>
      </c>
      <c r="AL67" s="202">
        <v>0</v>
      </c>
      <c r="AM67" s="202">
        <v>0</v>
      </c>
      <c r="AN67" s="202">
        <v>0</v>
      </c>
      <c r="AO67" s="202">
        <v>171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9.8699999999999992</v>
      </c>
      <c r="E68" s="202">
        <v>0</v>
      </c>
      <c r="F68" s="202">
        <v>0</v>
      </c>
      <c r="G68" s="202">
        <v>16</v>
      </c>
      <c r="H68" s="202">
        <v>0</v>
      </c>
      <c r="I68" s="202">
        <v>0</v>
      </c>
      <c r="J68" s="202">
        <v>15.87</v>
      </c>
      <c r="K68" s="202">
        <v>77.37</v>
      </c>
      <c r="L68" s="202">
        <v>31.83</v>
      </c>
      <c r="M68" s="202">
        <v>0</v>
      </c>
      <c r="N68" s="202">
        <v>1.06</v>
      </c>
      <c r="O68" s="202">
        <v>1.79</v>
      </c>
      <c r="P68" s="202">
        <v>2.4500000000000002</v>
      </c>
      <c r="Q68" s="202">
        <v>2.65</v>
      </c>
      <c r="R68" s="202">
        <v>4.9800000000000004</v>
      </c>
      <c r="S68" s="202">
        <v>2.85</v>
      </c>
      <c r="T68" s="202">
        <v>0</v>
      </c>
      <c r="U68" s="202">
        <v>5.67</v>
      </c>
      <c r="V68" s="202">
        <v>0.12</v>
      </c>
      <c r="W68" s="202">
        <v>0.42</v>
      </c>
      <c r="X68" s="202">
        <v>1.33</v>
      </c>
      <c r="Y68" s="202">
        <v>0</v>
      </c>
      <c r="Z68" s="202">
        <v>2.5</v>
      </c>
      <c r="AA68" s="202">
        <v>11.33</v>
      </c>
      <c r="AB68" s="202">
        <v>0</v>
      </c>
      <c r="AC68" s="202">
        <v>2.42</v>
      </c>
      <c r="AD68" s="202">
        <v>11.37</v>
      </c>
      <c r="AE68" s="202">
        <v>0</v>
      </c>
      <c r="AF68" s="202">
        <v>0</v>
      </c>
      <c r="AG68" s="202">
        <v>43.39</v>
      </c>
      <c r="AH68" s="202">
        <v>0</v>
      </c>
      <c r="AI68" s="202">
        <v>4.82</v>
      </c>
      <c r="AJ68" s="202">
        <v>0</v>
      </c>
      <c r="AK68" s="202">
        <v>10.44</v>
      </c>
      <c r="AL68" s="202">
        <v>0</v>
      </c>
      <c r="AM68" s="202">
        <v>0</v>
      </c>
      <c r="AN68" s="202">
        <v>0</v>
      </c>
      <c r="AO68" s="202">
        <v>171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9.8699999999999992</v>
      </c>
      <c r="E69" s="202">
        <v>0</v>
      </c>
      <c r="F69" s="202">
        <v>0</v>
      </c>
      <c r="G69" s="202">
        <v>16</v>
      </c>
      <c r="H69" s="202">
        <v>0</v>
      </c>
      <c r="I69" s="202">
        <v>0</v>
      </c>
      <c r="J69" s="202">
        <v>15.87</v>
      </c>
      <c r="K69" s="202">
        <v>77.37</v>
      </c>
      <c r="L69" s="202">
        <v>31.83</v>
      </c>
      <c r="M69" s="202">
        <v>0</v>
      </c>
      <c r="N69" s="202">
        <v>1.06</v>
      </c>
      <c r="O69" s="202">
        <v>1.79</v>
      </c>
      <c r="P69" s="202">
        <v>2.4500000000000002</v>
      </c>
      <c r="Q69" s="202">
        <v>1.63</v>
      </c>
      <c r="R69" s="202">
        <v>0.38</v>
      </c>
      <c r="S69" s="202">
        <v>0.99</v>
      </c>
      <c r="T69" s="202">
        <v>0</v>
      </c>
      <c r="U69" s="202">
        <v>5.67</v>
      </c>
      <c r="V69" s="202">
        <v>0.12</v>
      </c>
      <c r="W69" s="202">
        <v>0.42</v>
      </c>
      <c r="X69" s="202">
        <v>1.33</v>
      </c>
      <c r="Y69" s="202">
        <v>0</v>
      </c>
      <c r="Z69" s="202">
        <v>2.5</v>
      </c>
      <c r="AA69" s="202">
        <v>11.68</v>
      </c>
      <c r="AB69" s="202">
        <v>0</v>
      </c>
      <c r="AC69" s="202">
        <v>2.42</v>
      </c>
      <c r="AD69" s="202">
        <v>11.37</v>
      </c>
      <c r="AE69" s="202">
        <v>0</v>
      </c>
      <c r="AF69" s="202">
        <v>0</v>
      </c>
      <c r="AG69" s="202">
        <v>43.39</v>
      </c>
      <c r="AH69" s="202">
        <v>0</v>
      </c>
      <c r="AI69" s="202">
        <v>4.82</v>
      </c>
      <c r="AJ69" s="202">
        <v>0</v>
      </c>
      <c r="AK69" s="202">
        <v>10.44</v>
      </c>
      <c r="AL69" s="202">
        <v>0</v>
      </c>
      <c r="AM69" s="202">
        <v>0</v>
      </c>
      <c r="AN69" s="202">
        <v>0</v>
      </c>
      <c r="AO69" s="202">
        <v>171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9.8699999999999992</v>
      </c>
      <c r="E70" s="202">
        <v>0</v>
      </c>
      <c r="F70" s="202">
        <v>0</v>
      </c>
      <c r="G70" s="202">
        <v>16</v>
      </c>
      <c r="H70" s="202">
        <v>0</v>
      </c>
      <c r="I70" s="202">
        <v>0</v>
      </c>
      <c r="J70" s="202">
        <v>15.87</v>
      </c>
      <c r="K70" s="202">
        <v>77.37</v>
      </c>
      <c r="L70" s="202">
        <v>31.83</v>
      </c>
      <c r="M70" s="202">
        <v>0</v>
      </c>
      <c r="N70" s="202">
        <v>1.06</v>
      </c>
      <c r="O70" s="202">
        <v>1.79</v>
      </c>
      <c r="P70" s="202">
        <v>2.4500000000000002</v>
      </c>
      <c r="Q70" s="202">
        <v>1</v>
      </c>
      <c r="R70" s="202">
        <v>0.38</v>
      </c>
      <c r="S70" s="202">
        <v>0.26</v>
      </c>
      <c r="T70" s="202">
        <v>0</v>
      </c>
      <c r="U70" s="202">
        <v>5.67</v>
      </c>
      <c r="V70" s="202">
        <v>0.12</v>
      </c>
      <c r="W70" s="202">
        <v>0.42</v>
      </c>
      <c r="X70" s="202">
        <v>1.33</v>
      </c>
      <c r="Y70" s="202">
        <v>0</v>
      </c>
      <c r="Z70" s="202">
        <v>2.5</v>
      </c>
      <c r="AA70" s="202">
        <v>11.68</v>
      </c>
      <c r="AB70" s="202">
        <v>0</v>
      </c>
      <c r="AC70" s="202">
        <v>2.42</v>
      </c>
      <c r="AD70" s="202">
        <v>11.37</v>
      </c>
      <c r="AE70" s="202">
        <v>0</v>
      </c>
      <c r="AF70" s="202">
        <v>0</v>
      </c>
      <c r="AG70" s="202">
        <v>43.39</v>
      </c>
      <c r="AH70" s="202">
        <v>0</v>
      </c>
      <c r="AI70" s="202">
        <v>4.82</v>
      </c>
      <c r="AJ70" s="202">
        <v>0</v>
      </c>
      <c r="AK70" s="202">
        <v>10.44</v>
      </c>
      <c r="AL70" s="202">
        <v>0</v>
      </c>
      <c r="AM70" s="202">
        <v>0</v>
      </c>
      <c r="AN70" s="202">
        <v>0</v>
      </c>
      <c r="AO70" s="202">
        <v>171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9.8699999999999992</v>
      </c>
      <c r="E71" s="202">
        <v>0</v>
      </c>
      <c r="F71" s="202">
        <v>0</v>
      </c>
      <c r="G71" s="202">
        <v>16</v>
      </c>
      <c r="H71" s="202">
        <v>0</v>
      </c>
      <c r="I71" s="202">
        <v>0</v>
      </c>
      <c r="J71" s="202">
        <v>15.87</v>
      </c>
      <c r="K71" s="202">
        <v>77.37</v>
      </c>
      <c r="L71" s="202">
        <v>31.83</v>
      </c>
      <c r="M71" s="202">
        <v>0</v>
      </c>
      <c r="N71" s="202">
        <v>1.06</v>
      </c>
      <c r="O71" s="202">
        <v>1.79</v>
      </c>
      <c r="P71" s="202">
        <v>2.4500000000000002</v>
      </c>
      <c r="Q71" s="202">
        <v>0.2</v>
      </c>
      <c r="R71" s="202">
        <v>0.38</v>
      </c>
      <c r="S71" s="202">
        <v>0.24</v>
      </c>
      <c r="T71" s="202">
        <v>0</v>
      </c>
      <c r="U71" s="202">
        <v>5.67</v>
      </c>
      <c r="V71" s="202">
        <v>0.11</v>
      </c>
      <c r="W71" s="202">
        <v>0.42</v>
      </c>
      <c r="X71" s="202">
        <v>1.33</v>
      </c>
      <c r="Y71" s="202">
        <v>0</v>
      </c>
      <c r="Z71" s="202">
        <v>2.5</v>
      </c>
      <c r="AA71" s="202">
        <v>0.81</v>
      </c>
      <c r="AB71" s="202">
        <v>0</v>
      </c>
      <c r="AC71" s="202">
        <v>2.42</v>
      </c>
      <c r="AD71" s="202">
        <v>11.37</v>
      </c>
      <c r="AE71" s="202">
        <v>0</v>
      </c>
      <c r="AF71" s="202">
        <v>0</v>
      </c>
      <c r="AG71" s="202">
        <v>43.39</v>
      </c>
      <c r="AH71" s="202">
        <v>0</v>
      </c>
      <c r="AI71" s="202">
        <v>4.82</v>
      </c>
      <c r="AJ71" s="202">
        <v>0</v>
      </c>
      <c r="AK71" s="202">
        <v>10.44</v>
      </c>
      <c r="AL71" s="202">
        <v>0</v>
      </c>
      <c r="AM71" s="202">
        <v>0</v>
      </c>
      <c r="AN71" s="202">
        <v>0</v>
      </c>
      <c r="AO71" s="202">
        <v>171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9.8699999999999992</v>
      </c>
      <c r="E72" s="202">
        <v>0</v>
      </c>
      <c r="F72" s="202">
        <v>0</v>
      </c>
      <c r="G72" s="202">
        <v>16</v>
      </c>
      <c r="H72" s="202">
        <v>0</v>
      </c>
      <c r="I72" s="202">
        <v>0</v>
      </c>
      <c r="J72" s="202">
        <v>15.87</v>
      </c>
      <c r="K72" s="202">
        <v>77.37</v>
      </c>
      <c r="L72" s="202">
        <v>31.83</v>
      </c>
      <c r="M72" s="202">
        <v>0</v>
      </c>
      <c r="N72" s="202">
        <v>1.06</v>
      </c>
      <c r="O72" s="202">
        <v>1.79</v>
      </c>
      <c r="P72" s="202">
        <v>2.4500000000000002</v>
      </c>
      <c r="Q72" s="202">
        <v>0.2</v>
      </c>
      <c r="R72" s="202">
        <v>0.38</v>
      </c>
      <c r="S72" s="202">
        <v>0.24</v>
      </c>
      <c r="T72" s="202">
        <v>0</v>
      </c>
      <c r="U72" s="202">
        <v>5.67</v>
      </c>
      <c r="V72" s="202">
        <v>0.11</v>
      </c>
      <c r="W72" s="202">
        <v>0.42</v>
      </c>
      <c r="X72" s="202">
        <v>1.33</v>
      </c>
      <c r="Y72" s="202">
        <v>0</v>
      </c>
      <c r="Z72" s="202">
        <v>2.5</v>
      </c>
      <c r="AA72" s="202">
        <v>0.81</v>
      </c>
      <c r="AB72" s="202">
        <v>0</v>
      </c>
      <c r="AC72" s="202">
        <v>2.42</v>
      </c>
      <c r="AD72" s="202">
        <v>11.37</v>
      </c>
      <c r="AE72" s="202">
        <v>0</v>
      </c>
      <c r="AF72" s="202">
        <v>0</v>
      </c>
      <c r="AG72" s="202">
        <v>43.39</v>
      </c>
      <c r="AH72" s="202">
        <v>0</v>
      </c>
      <c r="AI72" s="202">
        <v>4.82</v>
      </c>
      <c r="AJ72" s="202">
        <v>0</v>
      </c>
      <c r="AK72" s="202">
        <v>10.44</v>
      </c>
      <c r="AL72" s="202">
        <v>0</v>
      </c>
      <c r="AM72" s="202">
        <v>0</v>
      </c>
      <c r="AN72" s="202">
        <v>0</v>
      </c>
      <c r="AO72" s="202">
        <v>171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9.8699999999999992</v>
      </c>
      <c r="E73" s="202">
        <v>0</v>
      </c>
      <c r="F73" s="202">
        <v>0</v>
      </c>
      <c r="G73" s="202">
        <v>16</v>
      </c>
      <c r="H73" s="202">
        <v>0</v>
      </c>
      <c r="I73" s="202">
        <v>0</v>
      </c>
      <c r="J73" s="202">
        <v>15.87</v>
      </c>
      <c r="K73" s="202">
        <v>77.37</v>
      </c>
      <c r="L73" s="202">
        <v>31.83</v>
      </c>
      <c r="M73" s="202">
        <v>0</v>
      </c>
      <c r="N73" s="202">
        <v>1.06</v>
      </c>
      <c r="O73" s="202">
        <v>1.79</v>
      </c>
      <c r="P73" s="202">
        <v>2.4500000000000002</v>
      </c>
      <c r="Q73" s="202">
        <v>2.65</v>
      </c>
      <c r="R73" s="202">
        <v>0.38</v>
      </c>
      <c r="S73" s="202">
        <v>2.85</v>
      </c>
      <c r="T73" s="202">
        <v>0</v>
      </c>
      <c r="U73" s="202">
        <v>5.67</v>
      </c>
      <c r="V73" s="202">
        <v>0.11</v>
      </c>
      <c r="W73" s="202">
        <v>0.42</v>
      </c>
      <c r="X73" s="202">
        <v>1.33</v>
      </c>
      <c r="Y73" s="202">
        <v>0</v>
      </c>
      <c r="Z73" s="202">
        <v>2.5</v>
      </c>
      <c r="AA73" s="202">
        <v>0.81</v>
      </c>
      <c r="AB73" s="202">
        <v>0</v>
      </c>
      <c r="AC73" s="202">
        <v>2.42</v>
      </c>
      <c r="AD73" s="202">
        <v>11.37</v>
      </c>
      <c r="AE73" s="202">
        <v>0</v>
      </c>
      <c r="AF73" s="202">
        <v>0</v>
      </c>
      <c r="AG73" s="202">
        <v>43.39</v>
      </c>
      <c r="AH73" s="202">
        <v>0</v>
      </c>
      <c r="AI73" s="202">
        <v>4.82</v>
      </c>
      <c r="AJ73" s="202">
        <v>0</v>
      </c>
      <c r="AK73" s="202">
        <v>10.44</v>
      </c>
      <c r="AL73" s="202">
        <v>0</v>
      </c>
      <c r="AM73" s="202">
        <v>0</v>
      </c>
      <c r="AN73" s="202">
        <v>0</v>
      </c>
      <c r="AO73" s="202">
        <v>171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9.8699999999999992</v>
      </c>
      <c r="E74" s="202">
        <v>0</v>
      </c>
      <c r="F74" s="202">
        <v>0</v>
      </c>
      <c r="G74" s="202">
        <v>16.27</v>
      </c>
      <c r="H74" s="202">
        <v>0</v>
      </c>
      <c r="I74" s="202">
        <v>0</v>
      </c>
      <c r="J74" s="202">
        <v>15.87</v>
      </c>
      <c r="K74" s="202">
        <v>77.37</v>
      </c>
      <c r="L74" s="202">
        <v>31.83</v>
      </c>
      <c r="M74" s="202">
        <v>0</v>
      </c>
      <c r="N74" s="202">
        <v>1.06</v>
      </c>
      <c r="O74" s="202">
        <v>1.79</v>
      </c>
      <c r="P74" s="202">
        <v>2.4500000000000002</v>
      </c>
      <c r="Q74" s="202">
        <v>2.65</v>
      </c>
      <c r="R74" s="202">
        <v>0.38</v>
      </c>
      <c r="S74" s="202">
        <v>2.85</v>
      </c>
      <c r="T74" s="202">
        <v>0</v>
      </c>
      <c r="U74" s="202">
        <v>5.67</v>
      </c>
      <c r="V74" s="202">
        <v>0.11</v>
      </c>
      <c r="W74" s="202">
        <v>0.42</v>
      </c>
      <c r="X74" s="202">
        <v>1.33</v>
      </c>
      <c r="Y74" s="202">
        <v>0</v>
      </c>
      <c r="Z74" s="202">
        <v>2.5</v>
      </c>
      <c r="AA74" s="202">
        <v>0.81</v>
      </c>
      <c r="AB74" s="202">
        <v>0</v>
      </c>
      <c r="AC74" s="202">
        <v>2.42</v>
      </c>
      <c r="AD74" s="202">
        <v>11.37</v>
      </c>
      <c r="AE74" s="202">
        <v>0</v>
      </c>
      <c r="AF74" s="202">
        <v>0</v>
      </c>
      <c r="AG74" s="202">
        <v>43.39</v>
      </c>
      <c r="AH74" s="202">
        <v>0</v>
      </c>
      <c r="AI74" s="202">
        <v>4.82</v>
      </c>
      <c r="AJ74" s="202">
        <v>0</v>
      </c>
      <c r="AK74" s="202">
        <v>10.44</v>
      </c>
      <c r="AL74" s="202">
        <v>0</v>
      </c>
      <c r="AM74" s="202">
        <v>0</v>
      </c>
      <c r="AN74" s="202">
        <v>0</v>
      </c>
      <c r="AO74" s="202">
        <v>171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9.8699999999999992</v>
      </c>
      <c r="E75" s="202">
        <v>0</v>
      </c>
      <c r="F75" s="202">
        <v>0</v>
      </c>
      <c r="G75" s="202">
        <v>16.27</v>
      </c>
      <c r="H75" s="202">
        <v>0</v>
      </c>
      <c r="I75" s="202">
        <v>0</v>
      </c>
      <c r="J75" s="202">
        <v>15.87</v>
      </c>
      <c r="K75" s="202">
        <v>77.37</v>
      </c>
      <c r="L75" s="202">
        <v>31.83</v>
      </c>
      <c r="M75" s="202">
        <v>0</v>
      </c>
      <c r="N75" s="202">
        <v>1.06</v>
      </c>
      <c r="O75" s="202">
        <v>1.79</v>
      </c>
      <c r="P75" s="202">
        <v>2.4500000000000002</v>
      </c>
      <c r="Q75" s="202">
        <v>2.65</v>
      </c>
      <c r="R75" s="202">
        <v>0.38</v>
      </c>
      <c r="S75" s="202">
        <v>2.85</v>
      </c>
      <c r="T75" s="202">
        <v>0</v>
      </c>
      <c r="U75" s="202">
        <v>5.67</v>
      </c>
      <c r="V75" s="202">
        <v>0.11</v>
      </c>
      <c r="W75" s="202">
        <v>0.42</v>
      </c>
      <c r="X75" s="202">
        <v>1.33</v>
      </c>
      <c r="Y75" s="202">
        <v>0</v>
      </c>
      <c r="Z75" s="202">
        <v>2.5</v>
      </c>
      <c r="AA75" s="202">
        <v>0.81</v>
      </c>
      <c r="AB75" s="202">
        <v>0</v>
      </c>
      <c r="AC75" s="202">
        <v>2.42</v>
      </c>
      <c r="AD75" s="202">
        <v>11.37</v>
      </c>
      <c r="AE75" s="202">
        <v>0</v>
      </c>
      <c r="AF75" s="202">
        <v>0</v>
      </c>
      <c r="AG75" s="202">
        <v>43.39</v>
      </c>
      <c r="AH75" s="202">
        <v>0</v>
      </c>
      <c r="AI75" s="202">
        <v>4.82</v>
      </c>
      <c r="AJ75" s="202">
        <v>0</v>
      </c>
      <c r="AK75" s="202">
        <v>12.54</v>
      </c>
      <c r="AL75" s="202">
        <v>0</v>
      </c>
      <c r="AM75" s="202">
        <v>0</v>
      </c>
      <c r="AN75" s="202">
        <v>0</v>
      </c>
      <c r="AO75" s="202">
        <v>176.4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9.8699999999999992</v>
      </c>
      <c r="E76" s="202">
        <v>0</v>
      </c>
      <c r="F76" s="202">
        <v>0</v>
      </c>
      <c r="G76" s="202">
        <v>16.27</v>
      </c>
      <c r="H76" s="202">
        <v>0</v>
      </c>
      <c r="I76" s="202">
        <v>0</v>
      </c>
      <c r="J76" s="202">
        <v>15.87</v>
      </c>
      <c r="K76" s="202">
        <v>77.37</v>
      </c>
      <c r="L76" s="202">
        <v>31.83</v>
      </c>
      <c r="M76" s="202">
        <v>0</v>
      </c>
      <c r="N76" s="202">
        <v>1.06</v>
      </c>
      <c r="O76" s="202">
        <v>1.79</v>
      </c>
      <c r="P76" s="202">
        <v>2.4500000000000002</v>
      </c>
      <c r="Q76" s="202">
        <v>2.65</v>
      </c>
      <c r="R76" s="202">
        <v>0.38</v>
      </c>
      <c r="S76" s="202">
        <v>2.85</v>
      </c>
      <c r="T76" s="202">
        <v>0</v>
      </c>
      <c r="U76" s="202">
        <v>5.67</v>
      </c>
      <c r="V76" s="202">
        <v>0.11</v>
      </c>
      <c r="W76" s="202">
        <v>0.42</v>
      </c>
      <c r="X76" s="202">
        <v>1.33</v>
      </c>
      <c r="Y76" s="202">
        <v>0</v>
      </c>
      <c r="Z76" s="202">
        <v>2.5</v>
      </c>
      <c r="AA76" s="202">
        <v>0.81</v>
      </c>
      <c r="AB76" s="202">
        <v>0</v>
      </c>
      <c r="AC76" s="202">
        <v>2.42</v>
      </c>
      <c r="AD76" s="202">
        <v>11.37</v>
      </c>
      <c r="AE76" s="202">
        <v>0</v>
      </c>
      <c r="AF76" s="202">
        <v>0</v>
      </c>
      <c r="AG76" s="202">
        <v>43.39</v>
      </c>
      <c r="AH76" s="202">
        <v>0</v>
      </c>
      <c r="AI76" s="202">
        <v>4.82</v>
      </c>
      <c r="AJ76" s="202">
        <v>0</v>
      </c>
      <c r="AK76" s="202">
        <v>12.54</v>
      </c>
      <c r="AL76" s="202">
        <v>0</v>
      </c>
      <c r="AM76" s="202">
        <v>0</v>
      </c>
      <c r="AN76" s="202">
        <v>0</v>
      </c>
      <c r="AO76" s="202">
        <v>176.4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9.8699999999999992</v>
      </c>
      <c r="E77" s="202">
        <v>0</v>
      </c>
      <c r="F77" s="202">
        <v>0</v>
      </c>
      <c r="G77" s="202">
        <v>16.27</v>
      </c>
      <c r="H77" s="202">
        <v>0</v>
      </c>
      <c r="I77" s="202">
        <v>0</v>
      </c>
      <c r="J77" s="202">
        <v>15.31</v>
      </c>
      <c r="K77" s="202">
        <v>77.37</v>
      </c>
      <c r="L77" s="202">
        <v>31.83</v>
      </c>
      <c r="M77" s="202">
        <v>0</v>
      </c>
      <c r="N77" s="202">
        <v>1.06</v>
      </c>
      <c r="O77" s="202">
        <v>1.79</v>
      </c>
      <c r="P77" s="202">
        <v>2.4500000000000002</v>
      </c>
      <c r="Q77" s="202">
        <v>2.65</v>
      </c>
      <c r="R77" s="202">
        <v>0.38</v>
      </c>
      <c r="S77" s="202">
        <v>2.85</v>
      </c>
      <c r="T77" s="202">
        <v>0</v>
      </c>
      <c r="U77" s="202">
        <v>5.67</v>
      </c>
      <c r="V77" s="202">
        <v>0.09</v>
      </c>
      <c r="W77" s="202">
        <v>0.42</v>
      </c>
      <c r="X77" s="202">
        <v>1.33</v>
      </c>
      <c r="Y77" s="202">
        <v>0</v>
      </c>
      <c r="Z77" s="202">
        <v>2.5</v>
      </c>
      <c r="AA77" s="202">
        <v>0.81</v>
      </c>
      <c r="AB77" s="202">
        <v>0</v>
      </c>
      <c r="AC77" s="202">
        <v>2.42</v>
      </c>
      <c r="AD77" s="202">
        <v>11.37</v>
      </c>
      <c r="AE77" s="202">
        <v>0</v>
      </c>
      <c r="AF77" s="202">
        <v>0</v>
      </c>
      <c r="AG77" s="202">
        <v>43.39</v>
      </c>
      <c r="AH77" s="202">
        <v>0</v>
      </c>
      <c r="AI77" s="202">
        <v>4.82</v>
      </c>
      <c r="AJ77" s="202">
        <v>0</v>
      </c>
      <c r="AK77" s="202">
        <v>12.6</v>
      </c>
      <c r="AL77" s="202">
        <v>0</v>
      </c>
      <c r="AM77" s="202">
        <v>0</v>
      </c>
      <c r="AN77" s="202">
        <v>0</v>
      </c>
      <c r="AO77" s="202">
        <v>176.4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9.8699999999999992</v>
      </c>
      <c r="E78" s="202">
        <v>0</v>
      </c>
      <c r="F78" s="202">
        <v>0</v>
      </c>
      <c r="G78" s="202">
        <v>16.27</v>
      </c>
      <c r="H78" s="202">
        <v>0</v>
      </c>
      <c r="I78" s="202">
        <v>0</v>
      </c>
      <c r="J78" s="202">
        <v>15.31</v>
      </c>
      <c r="K78" s="202">
        <v>82.59</v>
      </c>
      <c r="L78" s="202">
        <v>31.83</v>
      </c>
      <c r="M78" s="202">
        <v>0</v>
      </c>
      <c r="N78" s="202">
        <v>1.06</v>
      </c>
      <c r="O78" s="202">
        <v>1.79</v>
      </c>
      <c r="P78" s="202">
        <v>2.4500000000000002</v>
      </c>
      <c r="Q78" s="202">
        <v>2.65</v>
      </c>
      <c r="R78" s="202">
        <v>0.38</v>
      </c>
      <c r="S78" s="202">
        <v>2.85</v>
      </c>
      <c r="T78" s="202">
        <v>0</v>
      </c>
      <c r="U78" s="202">
        <v>5.67</v>
      </c>
      <c r="V78" s="202">
        <v>0.09</v>
      </c>
      <c r="W78" s="202">
        <v>0.42</v>
      </c>
      <c r="X78" s="202">
        <v>1.33</v>
      </c>
      <c r="Y78" s="202">
        <v>0</v>
      </c>
      <c r="Z78" s="202">
        <v>2.5</v>
      </c>
      <c r="AA78" s="202">
        <v>0.81</v>
      </c>
      <c r="AB78" s="202">
        <v>0</v>
      </c>
      <c r="AC78" s="202">
        <v>2.42</v>
      </c>
      <c r="AD78" s="202">
        <v>11.37</v>
      </c>
      <c r="AE78" s="202">
        <v>0</v>
      </c>
      <c r="AF78" s="202">
        <v>0</v>
      </c>
      <c r="AG78" s="202">
        <v>43.39</v>
      </c>
      <c r="AH78" s="202">
        <v>0</v>
      </c>
      <c r="AI78" s="202">
        <v>4.82</v>
      </c>
      <c r="AJ78" s="202">
        <v>0</v>
      </c>
      <c r="AK78" s="202">
        <v>12.6</v>
      </c>
      <c r="AL78" s="202">
        <v>0</v>
      </c>
      <c r="AM78" s="202">
        <v>0</v>
      </c>
      <c r="AN78" s="202">
        <v>0</v>
      </c>
      <c r="AO78" s="202">
        <v>176.4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9.8699999999999992</v>
      </c>
      <c r="E79" s="202">
        <v>0</v>
      </c>
      <c r="F79" s="202">
        <v>0</v>
      </c>
      <c r="G79" s="202">
        <v>16.27</v>
      </c>
      <c r="H79" s="202">
        <v>0</v>
      </c>
      <c r="I79" s="202">
        <v>0</v>
      </c>
      <c r="J79" s="202">
        <v>15.31</v>
      </c>
      <c r="K79" s="202">
        <v>77.37</v>
      </c>
      <c r="L79" s="202">
        <v>31.83</v>
      </c>
      <c r="M79" s="202">
        <v>0</v>
      </c>
      <c r="N79" s="202">
        <v>1.06</v>
      </c>
      <c r="O79" s="202">
        <v>1.79</v>
      </c>
      <c r="P79" s="202">
        <v>2.4500000000000002</v>
      </c>
      <c r="Q79" s="202">
        <v>2.65</v>
      </c>
      <c r="R79" s="202">
        <v>0.38</v>
      </c>
      <c r="S79" s="202">
        <v>2.85</v>
      </c>
      <c r="T79" s="202">
        <v>0</v>
      </c>
      <c r="U79" s="202">
        <v>5.67</v>
      </c>
      <c r="V79" s="202">
        <v>0.09</v>
      </c>
      <c r="W79" s="202">
        <v>0.42</v>
      </c>
      <c r="X79" s="202">
        <v>1.33</v>
      </c>
      <c r="Y79" s="202">
        <v>0</v>
      </c>
      <c r="Z79" s="202">
        <v>2.5</v>
      </c>
      <c r="AA79" s="202">
        <v>0.81</v>
      </c>
      <c r="AB79" s="202">
        <v>0</v>
      </c>
      <c r="AC79" s="202">
        <v>2.42</v>
      </c>
      <c r="AD79" s="202">
        <v>11.37</v>
      </c>
      <c r="AE79" s="202">
        <v>0</v>
      </c>
      <c r="AF79" s="202">
        <v>0</v>
      </c>
      <c r="AG79" s="202">
        <v>43.39</v>
      </c>
      <c r="AH79" s="202">
        <v>0</v>
      </c>
      <c r="AI79" s="202">
        <v>4.82</v>
      </c>
      <c r="AJ79" s="202">
        <v>0</v>
      </c>
      <c r="AK79" s="202">
        <v>12.6</v>
      </c>
      <c r="AL79" s="202">
        <v>0</v>
      </c>
      <c r="AM79" s="202">
        <v>0</v>
      </c>
      <c r="AN79" s="202">
        <v>0</v>
      </c>
      <c r="AO79" s="202">
        <v>176.4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9.8699999999999992</v>
      </c>
      <c r="E80" s="202">
        <v>0</v>
      </c>
      <c r="F80" s="202">
        <v>0</v>
      </c>
      <c r="G80" s="202">
        <v>16.27</v>
      </c>
      <c r="H80" s="202">
        <v>0</v>
      </c>
      <c r="I80" s="202">
        <v>0</v>
      </c>
      <c r="J80" s="202">
        <v>15.31</v>
      </c>
      <c r="K80" s="202">
        <v>77.37</v>
      </c>
      <c r="L80" s="202">
        <v>31.83</v>
      </c>
      <c r="M80" s="202">
        <v>0</v>
      </c>
      <c r="N80" s="202">
        <v>1.06</v>
      </c>
      <c r="O80" s="202">
        <v>1.79</v>
      </c>
      <c r="P80" s="202">
        <v>2.4500000000000002</v>
      </c>
      <c r="Q80" s="202">
        <v>2.65</v>
      </c>
      <c r="R80" s="202">
        <v>0.38</v>
      </c>
      <c r="S80" s="202">
        <v>2.85</v>
      </c>
      <c r="T80" s="202">
        <v>0</v>
      </c>
      <c r="U80" s="202">
        <v>5.67</v>
      </c>
      <c r="V80" s="202">
        <v>0.09</v>
      </c>
      <c r="W80" s="202">
        <v>0.42</v>
      </c>
      <c r="X80" s="202">
        <v>1.33</v>
      </c>
      <c r="Y80" s="202">
        <v>0</v>
      </c>
      <c r="Z80" s="202">
        <v>2.5</v>
      </c>
      <c r="AA80" s="202">
        <v>0.81</v>
      </c>
      <c r="AB80" s="202">
        <v>0</v>
      </c>
      <c r="AC80" s="202">
        <v>2.42</v>
      </c>
      <c r="AD80" s="202">
        <v>11.37</v>
      </c>
      <c r="AE80" s="202">
        <v>0</v>
      </c>
      <c r="AF80" s="202">
        <v>0</v>
      </c>
      <c r="AG80" s="202">
        <v>43.39</v>
      </c>
      <c r="AH80" s="202">
        <v>0</v>
      </c>
      <c r="AI80" s="202">
        <v>4.82</v>
      </c>
      <c r="AJ80" s="202">
        <v>0</v>
      </c>
      <c r="AK80" s="202">
        <v>12.6</v>
      </c>
      <c r="AL80" s="202">
        <v>0</v>
      </c>
      <c r="AM80" s="202">
        <v>0</v>
      </c>
      <c r="AN80" s="202">
        <v>0</v>
      </c>
      <c r="AO80" s="202">
        <v>176.4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9.8699999999999992</v>
      </c>
      <c r="E81" s="202">
        <v>0</v>
      </c>
      <c r="F81" s="202">
        <v>0</v>
      </c>
      <c r="G81" s="202">
        <v>16.27</v>
      </c>
      <c r="H81" s="202">
        <v>0</v>
      </c>
      <c r="I81" s="202">
        <v>0</v>
      </c>
      <c r="J81" s="202">
        <v>15.31</v>
      </c>
      <c r="K81" s="202">
        <v>77.37</v>
      </c>
      <c r="L81" s="202">
        <v>31.83</v>
      </c>
      <c r="M81" s="202">
        <v>0</v>
      </c>
      <c r="N81" s="202">
        <v>1.06</v>
      </c>
      <c r="O81" s="202">
        <v>1.79</v>
      </c>
      <c r="P81" s="202">
        <v>2.4500000000000002</v>
      </c>
      <c r="Q81" s="202">
        <v>2.65</v>
      </c>
      <c r="R81" s="202">
        <v>0.38</v>
      </c>
      <c r="S81" s="202">
        <v>2.85</v>
      </c>
      <c r="T81" s="202">
        <v>0</v>
      </c>
      <c r="U81" s="202">
        <v>5.67</v>
      </c>
      <c r="V81" s="202">
        <v>0.09</v>
      </c>
      <c r="W81" s="202">
        <v>0.42</v>
      </c>
      <c r="X81" s="202">
        <v>1.33</v>
      </c>
      <c r="Y81" s="202">
        <v>0</v>
      </c>
      <c r="Z81" s="202">
        <v>2.5</v>
      </c>
      <c r="AA81" s="202">
        <v>0.81</v>
      </c>
      <c r="AB81" s="202">
        <v>0</v>
      </c>
      <c r="AC81" s="202">
        <v>2.42</v>
      </c>
      <c r="AD81" s="202">
        <v>11.37</v>
      </c>
      <c r="AE81" s="202">
        <v>0</v>
      </c>
      <c r="AF81" s="202">
        <v>0</v>
      </c>
      <c r="AG81" s="202">
        <v>43.39</v>
      </c>
      <c r="AH81" s="202">
        <v>0</v>
      </c>
      <c r="AI81" s="202">
        <v>4.82</v>
      </c>
      <c r="AJ81" s="202">
        <v>0</v>
      </c>
      <c r="AK81" s="202">
        <v>12.6</v>
      </c>
      <c r="AL81" s="202">
        <v>0</v>
      </c>
      <c r="AM81" s="202">
        <v>0</v>
      </c>
      <c r="AN81" s="202">
        <v>0</v>
      </c>
      <c r="AO81" s="202">
        <v>176.4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9.8699999999999992</v>
      </c>
      <c r="E82" s="202">
        <v>0</v>
      </c>
      <c r="F82" s="202">
        <v>0</v>
      </c>
      <c r="G82" s="202">
        <v>16.27</v>
      </c>
      <c r="H82" s="202">
        <v>0</v>
      </c>
      <c r="I82" s="202">
        <v>0</v>
      </c>
      <c r="J82" s="202">
        <v>15.31</v>
      </c>
      <c r="K82" s="202">
        <v>77.37</v>
      </c>
      <c r="L82" s="202">
        <v>31.83</v>
      </c>
      <c r="M82" s="202">
        <v>0</v>
      </c>
      <c r="N82" s="202">
        <v>1.06</v>
      </c>
      <c r="O82" s="202">
        <v>1.79</v>
      </c>
      <c r="P82" s="202">
        <v>2.4500000000000002</v>
      </c>
      <c r="Q82" s="202">
        <v>2.65</v>
      </c>
      <c r="R82" s="202">
        <v>0.38</v>
      </c>
      <c r="S82" s="202">
        <v>2.85</v>
      </c>
      <c r="T82" s="202">
        <v>0</v>
      </c>
      <c r="U82" s="202">
        <v>5.67</v>
      </c>
      <c r="V82" s="202">
        <v>0.09</v>
      </c>
      <c r="W82" s="202">
        <v>0.42</v>
      </c>
      <c r="X82" s="202">
        <v>1.33</v>
      </c>
      <c r="Y82" s="202">
        <v>0</v>
      </c>
      <c r="Z82" s="202">
        <v>2.5</v>
      </c>
      <c r="AA82" s="202">
        <v>0.81</v>
      </c>
      <c r="AB82" s="202">
        <v>0</v>
      </c>
      <c r="AC82" s="202">
        <v>2.42</v>
      </c>
      <c r="AD82" s="202">
        <v>11.37</v>
      </c>
      <c r="AE82" s="202">
        <v>0</v>
      </c>
      <c r="AF82" s="202">
        <v>0</v>
      </c>
      <c r="AG82" s="202">
        <v>43.39</v>
      </c>
      <c r="AH82" s="202">
        <v>0</v>
      </c>
      <c r="AI82" s="202">
        <v>4.82</v>
      </c>
      <c r="AJ82" s="202">
        <v>0</v>
      </c>
      <c r="AK82" s="202">
        <v>12.6</v>
      </c>
      <c r="AL82" s="202">
        <v>0</v>
      </c>
      <c r="AM82" s="202">
        <v>0</v>
      </c>
      <c r="AN82" s="202">
        <v>0</v>
      </c>
      <c r="AO82" s="202">
        <v>176.4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9.8699999999999992</v>
      </c>
      <c r="E83" s="202">
        <v>0</v>
      </c>
      <c r="F83" s="202">
        <v>0</v>
      </c>
      <c r="G83" s="202">
        <v>16.41</v>
      </c>
      <c r="H83" s="202">
        <v>0</v>
      </c>
      <c r="I83" s="202">
        <v>0</v>
      </c>
      <c r="J83" s="202">
        <v>15.31</v>
      </c>
      <c r="K83" s="202">
        <v>77.37</v>
      </c>
      <c r="L83" s="202">
        <v>2.3199999999999998</v>
      </c>
      <c r="M83" s="202">
        <v>0</v>
      </c>
      <c r="N83" s="202">
        <v>1.06</v>
      </c>
      <c r="O83" s="202">
        <v>1.79</v>
      </c>
      <c r="P83" s="202">
        <v>2.4500000000000002</v>
      </c>
      <c r="Q83" s="202">
        <v>0.19</v>
      </c>
      <c r="R83" s="202">
        <v>0.38</v>
      </c>
      <c r="S83" s="202">
        <v>0.23</v>
      </c>
      <c r="T83" s="202">
        <v>0</v>
      </c>
      <c r="U83" s="202">
        <v>5.67</v>
      </c>
      <c r="V83" s="202">
        <v>0.09</v>
      </c>
      <c r="W83" s="202">
        <v>0.42</v>
      </c>
      <c r="X83" s="202">
        <v>1.33</v>
      </c>
      <c r="Y83" s="202">
        <v>0</v>
      </c>
      <c r="Z83" s="202">
        <v>2.5</v>
      </c>
      <c r="AA83" s="202">
        <v>0.81</v>
      </c>
      <c r="AB83" s="202">
        <v>0</v>
      </c>
      <c r="AC83" s="202">
        <v>2.42</v>
      </c>
      <c r="AD83" s="202">
        <v>11.37</v>
      </c>
      <c r="AE83" s="202">
        <v>0</v>
      </c>
      <c r="AF83" s="202">
        <v>0</v>
      </c>
      <c r="AG83" s="202">
        <v>43.39</v>
      </c>
      <c r="AH83" s="202">
        <v>0</v>
      </c>
      <c r="AI83" s="202">
        <v>4.82</v>
      </c>
      <c r="AJ83" s="202">
        <v>0</v>
      </c>
      <c r="AK83" s="202">
        <v>12.6</v>
      </c>
      <c r="AL83" s="202">
        <v>0</v>
      </c>
      <c r="AM83" s="202">
        <v>0</v>
      </c>
      <c r="AN83" s="202">
        <v>0</v>
      </c>
      <c r="AO83" s="202">
        <v>176.4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9.8699999999999992</v>
      </c>
      <c r="E84" s="202">
        <v>0</v>
      </c>
      <c r="F84" s="202">
        <v>0</v>
      </c>
      <c r="G84" s="202">
        <v>16.41</v>
      </c>
      <c r="H84" s="202">
        <v>0</v>
      </c>
      <c r="I84" s="202">
        <v>0</v>
      </c>
      <c r="J84" s="202">
        <v>15.31</v>
      </c>
      <c r="K84" s="202">
        <v>77.37</v>
      </c>
      <c r="L84" s="202">
        <v>2.31</v>
      </c>
      <c r="M84" s="202">
        <v>0</v>
      </c>
      <c r="N84" s="202">
        <v>1.06</v>
      </c>
      <c r="O84" s="202">
        <v>1.79</v>
      </c>
      <c r="P84" s="202">
        <v>2.4500000000000002</v>
      </c>
      <c r="Q84" s="202">
        <v>0.2</v>
      </c>
      <c r="R84" s="202">
        <v>0.38</v>
      </c>
      <c r="S84" s="202">
        <v>0.24</v>
      </c>
      <c r="T84" s="202">
        <v>0</v>
      </c>
      <c r="U84" s="202">
        <v>5.67</v>
      </c>
      <c r="V84" s="202">
        <v>0.09</v>
      </c>
      <c r="W84" s="202">
        <v>0.42</v>
      </c>
      <c r="X84" s="202">
        <v>1.33</v>
      </c>
      <c r="Y84" s="202">
        <v>0</v>
      </c>
      <c r="Z84" s="202">
        <v>2.5</v>
      </c>
      <c r="AA84" s="202">
        <v>0.81</v>
      </c>
      <c r="AB84" s="202">
        <v>0</v>
      </c>
      <c r="AC84" s="202">
        <v>2.42</v>
      </c>
      <c r="AD84" s="202">
        <v>11.37</v>
      </c>
      <c r="AE84" s="202">
        <v>0</v>
      </c>
      <c r="AF84" s="202">
        <v>0</v>
      </c>
      <c r="AG84" s="202">
        <v>43.39</v>
      </c>
      <c r="AH84" s="202">
        <v>0</v>
      </c>
      <c r="AI84" s="202">
        <v>4.82</v>
      </c>
      <c r="AJ84" s="202">
        <v>0</v>
      </c>
      <c r="AK84" s="202">
        <v>12.6</v>
      </c>
      <c r="AL84" s="202">
        <v>0</v>
      </c>
      <c r="AM84" s="202">
        <v>0</v>
      </c>
      <c r="AN84" s="202">
        <v>0</v>
      </c>
      <c r="AO84" s="202">
        <v>176.4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9.8699999999999992</v>
      </c>
      <c r="E85" s="202">
        <v>0</v>
      </c>
      <c r="F85" s="202">
        <v>0</v>
      </c>
      <c r="G85" s="202">
        <v>16.41</v>
      </c>
      <c r="H85" s="202">
        <v>0</v>
      </c>
      <c r="I85" s="202">
        <v>0</v>
      </c>
      <c r="J85" s="202">
        <v>15.31</v>
      </c>
      <c r="K85" s="202">
        <v>77.37</v>
      </c>
      <c r="L85" s="202">
        <v>31.83</v>
      </c>
      <c r="M85" s="202">
        <v>0</v>
      </c>
      <c r="N85" s="202">
        <v>1.06</v>
      </c>
      <c r="O85" s="202">
        <v>1.79</v>
      </c>
      <c r="P85" s="202">
        <v>2.4500000000000002</v>
      </c>
      <c r="Q85" s="202">
        <v>0.2</v>
      </c>
      <c r="R85" s="202">
        <v>0.38</v>
      </c>
      <c r="S85" s="202">
        <v>0.24</v>
      </c>
      <c r="T85" s="202">
        <v>0</v>
      </c>
      <c r="U85" s="202">
        <v>5.67</v>
      </c>
      <c r="V85" s="202">
        <v>0.09</v>
      </c>
      <c r="W85" s="202">
        <v>0.42</v>
      </c>
      <c r="X85" s="202">
        <v>1.33</v>
      </c>
      <c r="Y85" s="202">
        <v>0</v>
      </c>
      <c r="Z85" s="202">
        <v>2.5</v>
      </c>
      <c r="AA85" s="202">
        <v>0.81</v>
      </c>
      <c r="AB85" s="202">
        <v>0</v>
      </c>
      <c r="AC85" s="202">
        <v>1.94</v>
      </c>
      <c r="AD85" s="202">
        <v>11.37</v>
      </c>
      <c r="AE85" s="202">
        <v>0</v>
      </c>
      <c r="AF85" s="202">
        <v>0</v>
      </c>
      <c r="AG85" s="202">
        <v>43.39</v>
      </c>
      <c r="AH85" s="202">
        <v>0</v>
      </c>
      <c r="AI85" s="202">
        <v>4.82</v>
      </c>
      <c r="AJ85" s="202">
        <v>0</v>
      </c>
      <c r="AK85" s="202">
        <v>12.6</v>
      </c>
      <c r="AL85" s="202">
        <v>0</v>
      </c>
      <c r="AM85" s="202">
        <v>0</v>
      </c>
      <c r="AN85" s="202">
        <v>0</v>
      </c>
      <c r="AO85" s="202">
        <v>176.4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9.8699999999999992</v>
      </c>
      <c r="E86" s="202">
        <v>0</v>
      </c>
      <c r="F86" s="202">
        <v>0</v>
      </c>
      <c r="G86" s="202">
        <v>16.41</v>
      </c>
      <c r="H86" s="202">
        <v>0</v>
      </c>
      <c r="I86" s="202">
        <v>0</v>
      </c>
      <c r="J86" s="202">
        <v>15.31</v>
      </c>
      <c r="K86" s="202">
        <v>77.37</v>
      </c>
      <c r="L86" s="202">
        <v>31.83</v>
      </c>
      <c r="M86" s="202">
        <v>0</v>
      </c>
      <c r="N86" s="202">
        <v>1.06</v>
      </c>
      <c r="O86" s="202">
        <v>1.79</v>
      </c>
      <c r="P86" s="202">
        <v>2.4500000000000002</v>
      </c>
      <c r="Q86" s="202">
        <v>0.2</v>
      </c>
      <c r="R86" s="202">
        <v>0.38</v>
      </c>
      <c r="S86" s="202">
        <v>0.24</v>
      </c>
      <c r="T86" s="202">
        <v>0</v>
      </c>
      <c r="U86" s="202">
        <v>5.67</v>
      </c>
      <c r="V86" s="202">
        <v>0.09</v>
      </c>
      <c r="W86" s="202">
        <v>0.42</v>
      </c>
      <c r="X86" s="202">
        <v>1.33</v>
      </c>
      <c r="Y86" s="202">
        <v>0</v>
      </c>
      <c r="Z86" s="202">
        <v>2.5</v>
      </c>
      <c r="AA86" s="202">
        <v>0.81</v>
      </c>
      <c r="AB86" s="202">
        <v>0</v>
      </c>
      <c r="AC86" s="202">
        <v>0.48</v>
      </c>
      <c r="AD86" s="202">
        <v>12.73</v>
      </c>
      <c r="AE86" s="202">
        <v>0</v>
      </c>
      <c r="AF86" s="202">
        <v>0</v>
      </c>
      <c r="AG86" s="202">
        <v>43.39</v>
      </c>
      <c r="AH86" s="202">
        <v>0</v>
      </c>
      <c r="AI86" s="202">
        <v>4.82</v>
      </c>
      <c r="AJ86" s="202">
        <v>0</v>
      </c>
      <c r="AK86" s="202">
        <v>2.6</v>
      </c>
      <c r="AL86" s="202">
        <v>0</v>
      </c>
      <c r="AM86" s="202">
        <v>0</v>
      </c>
      <c r="AN86" s="202">
        <v>0</v>
      </c>
      <c r="AO86" s="202">
        <v>176.4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9.8699999999999992</v>
      </c>
      <c r="E87" s="202">
        <v>0</v>
      </c>
      <c r="F87" s="202">
        <v>0</v>
      </c>
      <c r="G87" s="202">
        <v>16.41</v>
      </c>
      <c r="H87" s="202">
        <v>0</v>
      </c>
      <c r="I87" s="202">
        <v>0</v>
      </c>
      <c r="J87" s="202">
        <v>15.31</v>
      </c>
      <c r="K87" s="202">
        <v>77.3</v>
      </c>
      <c r="L87" s="202">
        <v>31.83</v>
      </c>
      <c r="M87" s="202">
        <v>0</v>
      </c>
      <c r="N87" s="202">
        <v>1.06</v>
      </c>
      <c r="O87" s="202">
        <v>1.79</v>
      </c>
      <c r="P87" s="202">
        <v>2.4500000000000002</v>
      </c>
      <c r="Q87" s="202">
        <v>0.2</v>
      </c>
      <c r="R87" s="202">
        <v>0.38</v>
      </c>
      <c r="S87" s="202">
        <v>0.24</v>
      </c>
      <c r="T87" s="202">
        <v>0</v>
      </c>
      <c r="U87" s="202">
        <v>5.67</v>
      </c>
      <c r="V87" s="202">
        <v>0.09</v>
      </c>
      <c r="W87" s="202">
        <v>0.42</v>
      </c>
      <c r="X87" s="202">
        <v>1.33</v>
      </c>
      <c r="Y87" s="202">
        <v>0</v>
      </c>
      <c r="Z87" s="202">
        <v>2.5</v>
      </c>
      <c r="AA87" s="202">
        <v>0.81</v>
      </c>
      <c r="AB87" s="202">
        <v>0</v>
      </c>
      <c r="AC87" s="202">
        <v>0.48</v>
      </c>
      <c r="AD87" s="202">
        <v>12.73</v>
      </c>
      <c r="AE87" s="202">
        <v>0</v>
      </c>
      <c r="AF87" s="202">
        <v>0</v>
      </c>
      <c r="AG87" s="202">
        <v>43.39</v>
      </c>
      <c r="AH87" s="202">
        <v>0</v>
      </c>
      <c r="AI87" s="202">
        <v>4.82</v>
      </c>
      <c r="AJ87" s="202">
        <v>0</v>
      </c>
      <c r="AK87" s="202">
        <v>2.6</v>
      </c>
      <c r="AL87" s="202">
        <v>0</v>
      </c>
      <c r="AM87" s="202">
        <v>0</v>
      </c>
      <c r="AN87" s="202">
        <v>0</v>
      </c>
      <c r="AO87" s="202">
        <v>176.4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9.8699999999999992</v>
      </c>
      <c r="E88" s="202">
        <v>0</v>
      </c>
      <c r="F88" s="202">
        <v>0</v>
      </c>
      <c r="G88" s="202">
        <v>16.41</v>
      </c>
      <c r="H88" s="202">
        <v>0</v>
      </c>
      <c r="I88" s="202">
        <v>0</v>
      </c>
      <c r="J88" s="202">
        <v>15.31</v>
      </c>
      <c r="K88" s="202">
        <v>77.3</v>
      </c>
      <c r="L88" s="202">
        <v>31.83</v>
      </c>
      <c r="M88" s="202">
        <v>0</v>
      </c>
      <c r="N88" s="202">
        <v>1.06</v>
      </c>
      <c r="O88" s="202">
        <v>1.79</v>
      </c>
      <c r="P88" s="202">
        <v>2.4500000000000002</v>
      </c>
      <c r="Q88" s="202">
        <v>0.2</v>
      </c>
      <c r="R88" s="202">
        <v>0.38</v>
      </c>
      <c r="S88" s="202">
        <v>0.24</v>
      </c>
      <c r="T88" s="202">
        <v>0</v>
      </c>
      <c r="U88" s="202">
        <v>5.67</v>
      </c>
      <c r="V88" s="202">
        <v>0.09</v>
      </c>
      <c r="W88" s="202">
        <v>0.42</v>
      </c>
      <c r="X88" s="202">
        <v>1.33</v>
      </c>
      <c r="Y88" s="202">
        <v>0</v>
      </c>
      <c r="Z88" s="202">
        <v>2.5</v>
      </c>
      <c r="AA88" s="202">
        <v>0.81</v>
      </c>
      <c r="AB88" s="202">
        <v>0</v>
      </c>
      <c r="AC88" s="202">
        <v>0.48</v>
      </c>
      <c r="AD88" s="202">
        <v>12.73</v>
      </c>
      <c r="AE88" s="202">
        <v>0</v>
      </c>
      <c r="AF88" s="202">
        <v>0</v>
      </c>
      <c r="AG88" s="202">
        <v>43.39</v>
      </c>
      <c r="AH88" s="202">
        <v>0</v>
      </c>
      <c r="AI88" s="202">
        <v>4.82</v>
      </c>
      <c r="AJ88" s="202">
        <v>0</v>
      </c>
      <c r="AK88" s="202">
        <v>2.6</v>
      </c>
      <c r="AL88" s="202">
        <v>0</v>
      </c>
      <c r="AM88" s="202">
        <v>0</v>
      </c>
      <c r="AN88" s="202">
        <v>0</v>
      </c>
      <c r="AO88" s="202">
        <v>176.4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9.8699999999999992</v>
      </c>
      <c r="E89" s="202">
        <v>0</v>
      </c>
      <c r="F89" s="202">
        <v>0</v>
      </c>
      <c r="G89" s="202">
        <v>16.690000000000001</v>
      </c>
      <c r="H89" s="202">
        <v>0</v>
      </c>
      <c r="I89" s="202">
        <v>0</v>
      </c>
      <c r="J89" s="202">
        <v>15.31</v>
      </c>
      <c r="K89" s="202">
        <v>10.18</v>
      </c>
      <c r="L89" s="202">
        <v>2.5099999999999998</v>
      </c>
      <c r="M89" s="202">
        <v>0</v>
      </c>
      <c r="N89" s="202">
        <v>1.06</v>
      </c>
      <c r="O89" s="202">
        <v>1.79</v>
      </c>
      <c r="P89" s="202">
        <v>2.4500000000000002</v>
      </c>
      <c r="Q89" s="202">
        <v>0.2</v>
      </c>
      <c r="R89" s="202">
        <v>0.38</v>
      </c>
      <c r="S89" s="202">
        <v>0.24</v>
      </c>
      <c r="T89" s="202">
        <v>0</v>
      </c>
      <c r="U89" s="202">
        <v>5.67</v>
      </c>
      <c r="V89" s="202">
        <v>0.09</v>
      </c>
      <c r="W89" s="202">
        <v>0.42</v>
      </c>
      <c r="X89" s="202">
        <v>1.33</v>
      </c>
      <c r="Y89" s="202">
        <v>0</v>
      </c>
      <c r="Z89" s="202">
        <v>2.5</v>
      </c>
      <c r="AA89" s="202">
        <v>0.81</v>
      </c>
      <c r="AB89" s="202">
        <v>0</v>
      </c>
      <c r="AC89" s="202">
        <v>0.48</v>
      </c>
      <c r="AD89" s="202">
        <v>12.73</v>
      </c>
      <c r="AE89" s="202">
        <v>0</v>
      </c>
      <c r="AF89" s="202">
        <v>0</v>
      </c>
      <c r="AG89" s="202">
        <v>43.39</v>
      </c>
      <c r="AH89" s="202">
        <v>0</v>
      </c>
      <c r="AI89" s="202">
        <v>4.82</v>
      </c>
      <c r="AJ89" s="202">
        <v>0</v>
      </c>
      <c r="AK89" s="202">
        <v>2.6</v>
      </c>
      <c r="AL89" s="202">
        <v>0</v>
      </c>
      <c r="AM89" s="202">
        <v>0</v>
      </c>
      <c r="AN89" s="202">
        <v>0</v>
      </c>
      <c r="AO89" s="202">
        <v>176.4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9.8699999999999992</v>
      </c>
      <c r="E90" s="202">
        <v>0</v>
      </c>
      <c r="F90" s="202">
        <v>0</v>
      </c>
      <c r="G90" s="202">
        <v>16.690000000000001</v>
      </c>
      <c r="H90" s="202">
        <v>0</v>
      </c>
      <c r="I90" s="202">
        <v>0</v>
      </c>
      <c r="J90" s="202">
        <v>15.31</v>
      </c>
      <c r="K90" s="202">
        <v>5.79</v>
      </c>
      <c r="L90" s="202">
        <v>2.3199999999999998</v>
      </c>
      <c r="M90" s="202">
        <v>0</v>
      </c>
      <c r="N90" s="202">
        <v>1.06</v>
      </c>
      <c r="O90" s="202">
        <v>1.79</v>
      </c>
      <c r="P90" s="202">
        <v>2.4500000000000002</v>
      </c>
      <c r="Q90" s="202">
        <v>0.2</v>
      </c>
      <c r="R90" s="202">
        <v>0.38</v>
      </c>
      <c r="S90" s="202">
        <v>0.24</v>
      </c>
      <c r="T90" s="202">
        <v>0</v>
      </c>
      <c r="U90" s="202">
        <v>5.67</v>
      </c>
      <c r="V90" s="202">
        <v>0.09</v>
      </c>
      <c r="W90" s="202">
        <v>0.42</v>
      </c>
      <c r="X90" s="202">
        <v>1.33</v>
      </c>
      <c r="Y90" s="202">
        <v>0</v>
      </c>
      <c r="Z90" s="202">
        <v>2.5</v>
      </c>
      <c r="AA90" s="202">
        <v>0.81</v>
      </c>
      <c r="AB90" s="202">
        <v>0</v>
      </c>
      <c r="AC90" s="202">
        <v>0.48</v>
      </c>
      <c r="AD90" s="202">
        <v>12.73</v>
      </c>
      <c r="AE90" s="202">
        <v>0</v>
      </c>
      <c r="AF90" s="202">
        <v>0</v>
      </c>
      <c r="AG90" s="202">
        <v>43.39</v>
      </c>
      <c r="AH90" s="202">
        <v>0</v>
      </c>
      <c r="AI90" s="202">
        <v>4.82</v>
      </c>
      <c r="AJ90" s="202">
        <v>0</v>
      </c>
      <c r="AK90" s="202">
        <v>2.6</v>
      </c>
      <c r="AL90" s="202">
        <v>0</v>
      </c>
      <c r="AM90" s="202">
        <v>0</v>
      </c>
      <c r="AN90" s="202">
        <v>0</v>
      </c>
      <c r="AO90" s="202">
        <v>176.4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9.8699999999999992</v>
      </c>
      <c r="E91" s="202">
        <v>0</v>
      </c>
      <c r="F91" s="202">
        <v>0</v>
      </c>
      <c r="G91" s="202">
        <v>16.82</v>
      </c>
      <c r="H91" s="202">
        <v>0</v>
      </c>
      <c r="I91" s="202">
        <v>0</v>
      </c>
      <c r="J91" s="202">
        <v>15.59</v>
      </c>
      <c r="K91" s="202">
        <v>5.79</v>
      </c>
      <c r="L91" s="202">
        <v>2.3199999999999998</v>
      </c>
      <c r="M91" s="202">
        <v>0</v>
      </c>
      <c r="N91" s="202">
        <v>1.06</v>
      </c>
      <c r="O91" s="202">
        <v>1.79</v>
      </c>
      <c r="P91" s="202">
        <v>2.4500000000000002</v>
      </c>
      <c r="Q91" s="202">
        <v>0.2</v>
      </c>
      <c r="R91" s="202">
        <v>0.38</v>
      </c>
      <c r="S91" s="202">
        <v>0.24</v>
      </c>
      <c r="T91" s="202">
        <v>0</v>
      </c>
      <c r="U91" s="202">
        <v>5.67</v>
      </c>
      <c r="V91" s="202">
        <v>0.09</v>
      </c>
      <c r="W91" s="202">
        <v>0.42</v>
      </c>
      <c r="X91" s="202">
        <v>1.33</v>
      </c>
      <c r="Y91" s="202">
        <v>0</v>
      </c>
      <c r="Z91" s="202">
        <v>2.5</v>
      </c>
      <c r="AA91" s="202">
        <v>0.81</v>
      </c>
      <c r="AB91" s="202">
        <v>0</v>
      </c>
      <c r="AC91" s="202">
        <v>0.48</v>
      </c>
      <c r="AD91" s="202">
        <v>12.73</v>
      </c>
      <c r="AE91" s="202">
        <v>0</v>
      </c>
      <c r="AF91" s="202">
        <v>0</v>
      </c>
      <c r="AG91" s="202">
        <v>43.39</v>
      </c>
      <c r="AH91" s="202">
        <v>0</v>
      </c>
      <c r="AI91" s="202">
        <v>4.82</v>
      </c>
      <c r="AJ91" s="202">
        <v>0</v>
      </c>
      <c r="AK91" s="202">
        <v>2.6</v>
      </c>
      <c r="AL91" s="202">
        <v>0</v>
      </c>
      <c r="AM91" s="202">
        <v>0</v>
      </c>
      <c r="AN91" s="202">
        <v>0</v>
      </c>
      <c r="AO91" s="202">
        <v>176.4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9.8699999999999992</v>
      </c>
      <c r="E92" s="202">
        <v>0</v>
      </c>
      <c r="F92" s="202">
        <v>0</v>
      </c>
      <c r="G92" s="202">
        <v>16.82</v>
      </c>
      <c r="H92" s="202">
        <v>0</v>
      </c>
      <c r="I92" s="202">
        <v>0</v>
      </c>
      <c r="J92" s="202">
        <v>15.59</v>
      </c>
      <c r="K92" s="202">
        <v>5.79</v>
      </c>
      <c r="L92" s="202">
        <v>2.3199999999999998</v>
      </c>
      <c r="M92" s="202">
        <v>0</v>
      </c>
      <c r="N92" s="202">
        <v>1.06</v>
      </c>
      <c r="O92" s="202">
        <v>1.79</v>
      </c>
      <c r="P92" s="202">
        <v>2.4500000000000002</v>
      </c>
      <c r="Q92" s="202">
        <v>0.2</v>
      </c>
      <c r="R92" s="202">
        <v>0.38</v>
      </c>
      <c r="S92" s="202">
        <v>0.24</v>
      </c>
      <c r="T92" s="202">
        <v>0</v>
      </c>
      <c r="U92" s="202">
        <v>5.67</v>
      </c>
      <c r="V92" s="202">
        <v>0.09</v>
      </c>
      <c r="W92" s="202">
        <v>0.42</v>
      </c>
      <c r="X92" s="202">
        <v>1.33</v>
      </c>
      <c r="Y92" s="202">
        <v>0</v>
      </c>
      <c r="Z92" s="202">
        <v>2.5</v>
      </c>
      <c r="AA92" s="202">
        <v>0.81</v>
      </c>
      <c r="AB92" s="202">
        <v>0</v>
      </c>
      <c r="AC92" s="202">
        <v>0.48</v>
      </c>
      <c r="AD92" s="202">
        <v>12.73</v>
      </c>
      <c r="AE92" s="202">
        <v>0</v>
      </c>
      <c r="AF92" s="202">
        <v>0</v>
      </c>
      <c r="AG92" s="202">
        <v>43.39</v>
      </c>
      <c r="AH92" s="202">
        <v>0</v>
      </c>
      <c r="AI92" s="202">
        <v>4.82</v>
      </c>
      <c r="AJ92" s="202">
        <v>0</v>
      </c>
      <c r="AK92" s="202">
        <v>2.6</v>
      </c>
      <c r="AL92" s="202">
        <v>0</v>
      </c>
      <c r="AM92" s="202">
        <v>0</v>
      </c>
      <c r="AN92" s="202">
        <v>0</v>
      </c>
      <c r="AO92" s="202">
        <v>176.4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9.8699999999999992</v>
      </c>
      <c r="E93" s="202">
        <v>0</v>
      </c>
      <c r="F93" s="202">
        <v>0</v>
      </c>
      <c r="G93" s="202">
        <v>16.82</v>
      </c>
      <c r="H93" s="202">
        <v>0</v>
      </c>
      <c r="I93" s="202">
        <v>0</v>
      </c>
      <c r="J93" s="202">
        <v>15.59</v>
      </c>
      <c r="K93" s="202">
        <v>5.79</v>
      </c>
      <c r="L93" s="202">
        <v>2.3199999999999998</v>
      </c>
      <c r="M93" s="202">
        <v>0</v>
      </c>
      <c r="N93" s="202">
        <v>1.06</v>
      </c>
      <c r="O93" s="202">
        <v>1.79</v>
      </c>
      <c r="P93" s="202">
        <v>2.4500000000000002</v>
      </c>
      <c r="Q93" s="202">
        <v>0.2</v>
      </c>
      <c r="R93" s="202">
        <v>0.38</v>
      </c>
      <c r="S93" s="202">
        <v>0.24</v>
      </c>
      <c r="T93" s="202">
        <v>0</v>
      </c>
      <c r="U93" s="202">
        <v>5.67</v>
      </c>
      <c r="V93" s="202">
        <v>0.09</v>
      </c>
      <c r="W93" s="202">
        <v>0.42</v>
      </c>
      <c r="X93" s="202">
        <v>1.33</v>
      </c>
      <c r="Y93" s="202">
        <v>0</v>
      </c>
      <c r="Z93" s="202">
        <v>2.5</v>
      </c>
      <c r="AA93" s="202">
        <v>0.81</v>
      </c>
      <c r="AB93" s="202">
        <v>0</v>
      </c>
      <c r="AC93" s="202">
        <v>0.48</v>
      </c>
      <c r="AD93" s="202">
        <v>12.73</v>
      </c>
      <c r="AE93" s="202">
        <v>0</v>
      </c>
      <c r="AF93" s="202">
        <v>0</v>
      </c>
      <c r="AG93" s="202">
        <v>43.39</v>
      </c>
      <c r="AH93" s="202">
        <v>0</v>
      </c>
      <c r="AI93" s="202">
        <v>4.82</v>
      </c>
      <c r="AJ93" s="202">
        <v>0</v>
      </c>
      <c r="AK93" s="202">
        <v>2.6</v>
      </c>
      <c r="AL93" s="202">
        <v>0</v>
      </c>
      <c r="AM93" s="202">
        <v>0</v>
      </c>
      <c r="AN93" s="202">
        <v>0</v>
      </c>
      <c r="AO93" s="202">
        <v>176.4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9.8699999999999992</v>
      </c>
      <c r="E94" s="202">
        <v>0</v>
      </c>
      <c r="F94" s="202">
        <v>0</v>
      </c>
      <c r="G94" s="202">
        <v>16.82</v>
      </c>
      <c r="H94" s="202">
        <v>0</v>
      </c>
      <c r="I94" s="202">
        <v>0</v>
      </c>
      <c r="J94" s="202">
        <v>15.59</v>
      </c>
      <c r="K94" s="202">
        <v>5.79</v>
      </c>
      <c r="L94" s="202">
        <v>2.3199999999999998</v>
      </c>
      <c r="M94" s="202">
        <v>0</v>
      </c>
      <c r="N94" s="202">
        <v>1.06</v>
      </c>
      <c r="O94" s="202">
        <v>1.79</v>
      </c>
      <c r="P94" s="202">
        <v>2.4500000000000002</v>
      </c>
      <c r="Q94" s="202">
        <v>0.2</v>
      </c>
      <c r="R94" s="202">
        <v>0.38</v>
      </c>
      <c r="S94" s="202">
        <v>0.24</v>
      </c>
      <c r="T94" s="202">
        <v>0</v>
      </c>
      <c r="U94" s="202">
        <v>5.67</v>
      </c>
      <c r="V94" s="202">
        <v>0.09</v>
      </c>
      <c r="W94" s="202">
        <v>0.42</v>
      </c>
      <c r="X94" s="202">
        <v>1.33</v>
      </c>
      <c r="Y94" s="202">
        <v>0</v>
      </c>
      <c r="Z94" s="202">
        <v>2.5</v>
      </c>
      <c r="AA94" s="202">
        <v>0.81</v>
      </c>
      <c r="AB94" s="202">
        <v>0</v>
      </c>
      <c r="AC94" s="202">
        <v>0.48</v>
      </c>
      <c r="AD94" s="202">
        <v>12.73</v>
      </c>
      <c r="AE94" s="202">
        <v>0</v>
      </c>
      <c r="AF94" s="202">
        <v>0</v>
      </c>
      <c r="AG94" s="202">
        <v>43.39</v>
      </c>
      <c r="AH94" s="202">
        <v>0</v>
      </c>
      <c r="AI94" s="202">
        <v>4.82</v>
      </c>
      <c r="AJ94" s="202">
        <v>0</v>
      </c>
      <c r="AK94" s="202">
        <v>2.6</v>
      </c>
      <c r="AL94" s="202">
        <v>0</v>
      </c>
      <c r="AM94" s="202">
        <v>0</v>
      </c>
      <c r="AN94" s="202">
        <v>0</v>
      </c>
      <c r="AO94" s="202">
        <v>176.4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9.8699999999999992</v>
      </c>
      <c r="E95" s="202">
        <v>0</v>
      </c>
      <c r="F95" s="202">
        <v>0</v>
      </c>
      <c r="G95" s="202">
        <v>16.82</v>
      </c>
      <c r="H95" s="202">
        <v>0</v>
      </c>
      <c r="I95" s="202">
        <v>0</v>
      </c>
      <c r="J95" s="202">
        <v>15.59</v>
      </c>
      <c r="K95" s="202">
        <v>5.8</v>
      </c>
      <c r="L95" s="202">
        <v>2.3199999999999998</v>
      </c>
      <c r="M95" s="202">
        <v>0</v>
      </c>
      <c r="N95" s="202">
        <v>1.06</v>
      </c>
      <c r="O95" s="202">
        <v>1.79</v>
      </c>
      <c r="P95" s="202">
        <v>2.4500000000000002</v>
      </c>
      <c r="Q95" s="202">
        <v>0.2</v>
      </c>
      <c r="R95" s="202">
        <v>0.38</v>
      </c>
      <c r="S95" s="202">
        <v>0.24</v>
      </c>
      <c r="T95" s="202">
        <v>0</v>
      </c>
      <c r="U95" s="202">
        <v>5.67</v>
      </c>
      <c r="V95" s="202">
        <v>0.09</v>
      </c>
      <c r="W95" s="202">
        <v>0.42</v>
      </c>
      <c r="X95" s="202">
        <v>1.33</v>
      </c>
      <c r="Y95" s="202">
        <v>0</v>
      </c>
      <c r="Z95" s="202">
        <v>2.5</v>
      </c>
      <c r="AA95" s="202">
        <v>0.81</v>
      </c>
      <c r="AB95" s="202">
        <v>0</v>
      </c>
      <c r="AC95" s="202">
        <v>0.24</v>
      </c>
      <c r="AD95" s="202">
        <v>12.73</v>
      </c>
      <c r="AE95" s="202">
        <v>0</v>
      </c>
      <c r="AF95" s="202">
        <v>0</v>
      </c>
      <c r="AG95" s="202">
        <v>43.39</v>
      </c>
      <c r="AH95" s="202">
        <v>0</v>
      </c>
      <c r="AI95" s="202">
        <v>4.82</v>
      </c>
      <c r="AJ95" s="202">
        <v>0</v>
      </c>
      <c r="AK95" s="202">
        <v>2.6</v>
      </c>
      <c r="AL95" s="202">
        <v>0</v>
      </c>
      <c r="AM95" s="202">
        <v>0</v>
      </c>
      <c r="AN95" s="202">
        <v>0</v>
      </c>
      <c r="AO95" s="202">
        <v>176.4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9.8699999999999992</v>
      </c>
      <c r="E96" s="202">
        <v>0</v>
      </c>
      <c r="F96" s="202">
        <v>0</v>
      </c>
      <c r="G96" s="202">
        <v>16.82</v>
      </c>
      <c r="H96" s="202">
        <v>0</v>
      </c>
      <c r="I96" s="202">
        <v>0</v>
      </c>
      <c r="J96" s="202">
        <v>15.59</v>
      </c>
      <c r="K96" s="202">
        <v>5.8</v>
      </c>
      <c r="L96" s="202">
        <v>2.3199999999999998</v>
      </c>
      <c r="M96" s="202">
        <v>0</v>
      </c>
      <c r="N96" s="202">
        <v>1.06</v>
      </c>
      <c r="O96" s="202">
        <v>1.79</v>
      </c>
      <c r="P96" s="202">
        <v>2.4500000000000002</v>
      </c>
      <c r="Q96" s="202">
        <v>0.2</v>
      </c>
      <c r="R96" s="202">
        <v>0.38</v>
      </c>
      <c r="S96" s="202">
        <v>0.24</v>
      </c>
      <c r="T96" s="202">
        <v>0</v>
      </c>
      <c r="U96" s="202">
        <v>5.67</v>
      </c>
      <c r="V96" s="202">
        <v>0.09</v>
      </c>
      <c r="W96" s="202">
        <v>0.42</v>
      </c>
      <c r="X96" s="202">
        <v>1.33</v>
      </c>
      <c r="Y96" s="202">
        <v>0</v>
      </c>
      <c r="Z96" s="202">
        <v>2.5</v>
      </c>
      <c r="AA96" s="202">
        <v>0.81</v>
      </c>
      <c r="AB96" s="202">
        <v>0</v>
      </c>
      <c r="AC96" s="202">
        <v>0.24</v>
      </c>
      <c r="AD96" s="202">
        <v>12.73</v>
      </c>
      <c r="AE96" s="202">
        <v>0</v>
      </c>
      <c r="AF96" s="202">
        <v>0</v>
      </c>
      <c r="AG96" s="202">
        <v>43.39</v>
      </c>
      <c r="AH96" s="202">
        <v>0</v>
      </c>
      <c r="AI96" s="202">
        <v>4.82</v>
      </c>
      <c r="AJ96" s="202">
        <v>0</v>
      </c>
      <c r="AK96" s="202">
        <v>2.6</v>
      </c>
      <c r="AL96" s="202">
        <v>0</v>
      </c>
      <c r="AM96" s="202">
        <v>0</v>
      </c>
      <c r="AN96" s="202">
        <v>0</v>
      </c>
      <c r="AO96" s="202">
        <v>176.4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9.8699999999999992</v>
      </c>
      <c r="E97" s="202">
        <v>0</v>
      </c>
      <c r="F97" s="202">
        <v>0</v>
      </c>
      <c r="G97" s="202">
        <v>16.82</v>
      </c>
      <c r="H97" s="202">
        <v>0</v>
      </c>
      <c r="I97" s="202">
        <v>0</v>
      </c>
      <c r="J97" s="202">
        <v>15.59</v>
      </c>
      <c r="K97" s="202">
        <v>5.8</v>
      </c>
      <c r="L97" s="202">
        <v>2.3199999999999998</v>
      </c>
      <c r="M97" s="202">
        <v>0</v>
      </c>
      <c r="N97" s="202">
        <v>1.06</v>
      </c>
      <c r="O97" s="202">
        <v>1.79</v>
      </c>
      <c r="P97" s="202">
        <v>2.4500000000000002</v>
      </c>
      <c r="Q97" s="202">
        <v>0.2</v>
      </c>
      <c r="R97" s="202">
        <v>0.38</v>
      </c>
      <c r="S97" s="202">
        <v>0.24</v>
      </c>
      <c r="T97" s="202">
        <v>0</v>
      </c>
      <c r="U97" s="202">
        <v>5.67</v>
      </c>
      <c r="V97" s="202">
        <v>0.09</v>
      </c>
      <c r="W97" s="202">
        <v>0.42</v>
      </c>
      <c r="X97" s="202">
        <v>1.33</v>
      </c>
      <c r="Y97" s="202">
        <v>0</v>
      </c>
      <c r="Z97" s="202">
        <v>2.5</v>
      </c>
      <c r="AA97" s="202">
        <v>0.81</v>
      </c>
      <c r="AB97" s="202">
        <v>0</v>
      </c>
      <c r="AC97" s="202">
        <v>0.24</v>
      </c>
      <c r="AD97" s="202">
        <v>12.73</v>
      </c>
      <c r="AE97" s="202">
        <v>0</v>
      </c>
      <c r="AF97" s="202">
        <v>0</v>
      </c>
      <c r="AG97" s="202">
        <v>43.39</v>
      </c>
      <c r="AH97" s="202">
        <v>0</v>
      </c>
      <c r="AI97" s="202">
        <v>4.82</v>
      </c>
      <c r="AJ97" s="202">
        <v>0</v>
      </c>
      <c r="AK97" s="202">
        <v>2.6</v>
      </c>
      <c r="AL97" s="202">
        <v>0</v>
      </c>
      <c r="AM97" s="202">
        <v>0</v>
      </c>
      <c r="AN97" s="202">
        <v>0</v>
      </c>
      <c r="AO97" s="202">
        <v>176.4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9.8699999999999992</v>
      </c>
      <c r="E98" s="202">
        <v>0</v>
      </c>
      <c r="F98" s="202">
        <v>0</v>
      </c>
      <c r="G98" s="202">
        <v>16.82</v>
      </c>
      <c r="H98" s="202">
        <v>0</v>
      </c>
      <c r="I98" s="202">
        <v>0</v>
      </c>
      <c r="J98" s="202">
        <v>15.59</v>
      </c>
      <c r="K98" s="202">
        <v>5.8</v>
      </c>
      <c r="L98" s="202">
        <v>2.3199999999999998</v>
      </c>
      <c r="M98" s="202">
        <v>0</v>
      </c>
      <c r="N98" s="202">
        <v>1.06</v>
      </c>
      <c r="O98" s="202">
        <v>1.79</v>
      </c>
      <c r="P98" s="202">
        <v>2.4500000000000002</v>
      </c>
      <c r="Q98" s="202">
        <v>0.2</v>
      </c>
      <c r="R98" s="202">
        <v>0.38</v>
      </c>
      <c r="S98" s="202">
        <v>0.24</v>
      </c>
      <c r="T98" s="202">
        <v>0</v>
      </c>
      <c r="U98" s="202">
        <v>5.67</v>
      </c>
      <c r="V98" s="202">
        <v>0.09</v>
      </c>
      <c r="W98" s="202">
        <v>0.42</v>
      </c>
      <c r="X98" s="202">
        <v>1.33</v>
      </c>
      <c r="Y98" s="202">
        <v>0</v>
      </c>
      <c r="Z98" s="202">
        <v>2.5</v>
      </c>
      <c r="AA98" s="202">
        <v>0.81</v>
      </c>
      <c r="AB98" s="202">
        <v>0</v>
      </c>
      <c r="AC98" s="202">
        <v>0.24</v>
      </c>
      <c r="AD98" s="202">
        <v>12.73</v>
      </c>
      <c r="AE98" s="202">
        <v>0</v>
      </c>
      <c r="AF98" s="202">
        <v>0</v>
      </c>
      <c r="AG98" s="202">
        <v>43.39</v>
      </c>
      <c r="AH98" s="202">
        <v>0</v>
      </c>
      <c r="AI98" s="202">
        <v>4.82</v>
      </c>
      <c r="AJ98" s="202">
        <v>0</v>
      </c>
      <c r="AK98" s="202">
        <v>2.6</v>
      </c>
      <c r="AL98" s="202">
        <v>0</v>
      </c>
      <c r="AM98" s="202">
        <v>0</v>
      </c>
      <c r="AN98" s="202">
        <v>0</v>
      </c>
      <c r="AO98" s="202">
        <v>176.4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0.24257999999999996</v>
      </c>
      <c r="E99">
        <f t="shared" si="0"/>
        <v>0</v>
      </c>
      <c r="F99">
        <f t="shared" si="0"/>
        <v>0</v>
      </c>
      <c r="G99">
        <f t="shared" si="0"/>
        <v>0.39831999999999995</v>
      </c>
      <c r="H99">
        <f t="shared" si="0"/>
        <v>0</v>
      </c>
      <c r="I99">
        <f t="shared" si="0"/>
        <v>0</v>
      </c>
      <c r="J99">
        <f t="shared" si="0"/>
        <v>0.3822299999999994</v>
      </c>
      <c r="K99">
        <f t="shared" si="0"/>
        <v>1.5277949999999987</v>
      </c>
      <c r="L99">
        <f t="shared" si="0"/>
        <v>0.56389499999999981</v>
      </c>
      <c r="M99">
        <f t="shared" si="0"/>
        <v>0</v>
      </c>
      <c r="N99">
        <f t="shared" si="0"/>
        <v>2.684250000000003E-2</v>
      </c>
      <c r="O99">
        <f t="shared" si="0"/>
        <v>4.5302499999999982E-2</v>
      </c>
      <c r="P99">
        <f t="shared" si="0"/>
        <v>6.513999999999992E-2</v>
      </c>
      <c r="Q99">
        <f t="shared" si="0"/>
        <v>4.1269999999999994E-2</v>
      </c>
      <c r="R99">
        <f t="shared" si="0"/>
        <v>5.800999999999993E-2</v>
      </c>
      <c r="S99">
        <f t="shared" si="0"/>
        <v>4.4514999999999985E-2</v>
      </c>
      <c r="T99">
        <f t="shared" si="0"/>
        <v>0</v>
      </c>
      <c r="U99">
        <f t="shared" si="0"/>
        <v>0.13608000000000006</v>
      </c>
      <c r="V99">
        <f t="shared" si="0"/>
        <v>1.3257500000000019E-2</v>
      </c>
      <c r="W99">
        <f t="shared" si="0"/>
        <v>4.2419999999999895E-2</v>
      </c>
      <c r="X99">
        <f t="shared" si="0"/>
        <v>0.14089000000000032</v>
      </c>
      <c r="Y99">
        <f t="shared" si="0"/>
        <v>0</v>
      </c>
      <c r="Z99">
        <f t="shared" si="0"/>
        <v>0.30651999999999979</v>
      </c>
      <c r="AA99">
        <f t="shared" si="0"/>
        <v>0.14111749999999951</v>
      </c>
      <c r="AB99">
        <f t="shared" si="0"/>
        <v>0</v>
      </c>
      <c r="AC99">
        <f t="shared" si="0"/>
        <v>0.1332450000000002</v>
      </c>
      <c r="AD99">
        <f t="shared" si="0"/>
        <v>0.24317000000000005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0.11567999999999987</v>
      </c>
      <c r="AJ99">
        <f t="shared" si="0"/>
        <v>0</v>
      </c>
      <c r="AK99">
        <f t="shared" si="0"/>
        <v>0.22232000000000035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4.2335999999999983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16.36</v>
      </c>
      <c r="AH3" s="202">
        <v>0</v>
      </c>
      <c r="AI3" s="202">
        <v>1.82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18.239999999999998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16.36</v>
      </c>
      <c r="AH4" s="202">
        <v>0</v>
      </c>
      <c r="AI4" s="202">
        <v>1.82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18.239999999999998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16.36</v>
      </c>
      <c r="AH5" s="202">
        <v>0</v>
      </c>
      <c r="AI5" s="202">
        <v>1.82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18.239999999999998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16.36</v>
      </c>
      <c r="AH6" s="202">
        <v>0</v>
      </c>
      <c r="AI6" s="202">
        <v>1.82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18.239999999999998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16.36</v>
      </c>
      <c r="AH7" s="202">
        <v>0</v>
      </c>
      <c r="AI7" s="202">
        <v>1.82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18.239999999999998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16.36</v>
      </c>
      <c r="AH8" s="202">
        <v>0</v>
      </c>
      <c r="AI8" s="202">
        <v>1.82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18.239999999999998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16.36</v>
      </c>
      <c r="AH9" s="202">
        <v>0</v>
      </c>
      <c r="AI9" s="202">
        <v>1.82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18.239999999999998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16.36</v>
      </c>
      <c r="AH10" s="202">
        <v>0</v>
      </c>
      <c r="AI10" s="202">
        <v>1.82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18.239999999999998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16.36</v>
      </c>
      <c r="AH11" s="202">
        <v>0</v>
      </c>
      <c r="AI11" s="202">
        <v>1.82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18.239999999999998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16.36</v>
      </c>
      <c r="AH12" s="202">
        <v>0</v>
      </c>
      <c r="AI12" s="202">
        <v>1.82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18.239999999999998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16.36</v>
      </c>
      <c r="AH13" s="202">
        <v>0</v>
      </c>
      <c r="AI13" s="202">
        <v>1.82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18.239999999999998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16.36</v>
      </c>
      <c r="AH14" s="202">
        <v>0</v>
      </c>
      <c r="AI14" s="202">
        <v>1.82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18.239999999999998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16.36</v>
      </c>
      <c r="AH15" s="202">
        <v>0</v>
      </c>
      <c r="AI15" s="202">
        <v>1.82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18.239999999999998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16.36</v>
      </c>
      <c r="AH16" s="202">
        <v>0</v>
      </c>
      <c r="AI16" s="202">
        <v>1.82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18.239999999999998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16.36</v>
      </c>
      <c r="AH17" s="202">
        <v>0</v>
      </c>
      <c r="AI17" s="202">
        <v>1.82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18.239999999999998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16.36</v>
      </c>
      <c r="AH18" s="202">
        <v>0</v>
      </c>
      <c r="AI18" s="202">
        <v>1.82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18.239999999999998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16.36</v>
      </c>
      <c r="AH19" s="202">
        <v>0</v>
      </c>
      <c r="AI19" s="202">
        <v>1.82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18.239999999999998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16.36</v>
      </c>
      <c r="AH20" s="202">
        <v>0</v>
      </c>
      <c r="AI20" s="202">
        <v>1.82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18.239999999999998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16.36</v>
      </c>
      <c r="AH21" s="202">
        <v>0</v>
      </c>
      <c r="AI21" s="202">
        <v>1.82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18.239999999999998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16.36</v>
      </c>
      <c r="AH22" s="202">
        <v>0</v>
      </c>
      <c r="AI22" s="202">
        <v>1.82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18.239999999999998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16.36</v>
      </c>
      <c r="AH23" s="202">
        <v>0</v>
      </c>
      <c r="AI23" s="202">
        <v>1.82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18.239999999999998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16.36</v>
      </c>
      <c r="AH24" s="202">
        <v>0</v>
      </c>
      <c r="AI24" s="202">
        <v>1.82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18.239999999999998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16.36</v>
      </c>
      <c r="AH25" s="202">
        <v>0</v>
      </c>
      <c r="AI25" s="202">
        <v>1.82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18.239999999999998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16.36</v>
      </c>
      <c r="AH26" s="202">
        <v>0</v>
      </c>
      <c r="AI26" s="202">
        <v>1.82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18.239999999999998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16.36</v>
      </c>
      <c r="AH27" s="202">
        <v>0</v>
      </c>
      <c r="AI27" s="202">
        <v>1.82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18.239999999999998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16.36</v>
      </c>
      <c r="AH28" s="202">
        <v>0</v>
      </c>
      <c r="AI28" s="202">
        <v>1.82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18.239999999999998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16.36</v>
      </c>
      <c r="AH29" s="202">
        <v>0</v>
      </c>
      <c r="AI29" s="202">
        <v>1.82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18.239999999999998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16.36</v>
      </c>
      <c r="AH30" s="202">
        <v>0</v>
      </c>
      <c r="AI30" s="202">
        <v>1.82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18.239999999999998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16.36</v>
      </c>
      <c r="AH31" s="202">
        <v>0</v>
      </c>
      <c r="AI31" s="202">
        <v>1.82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18.239999999999998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16.36</v>
      </c>
      <c r="AH32" s="202">
        <v>0</v>
      </c>
      <c r="AI32" s="202">
        <v>1.82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18.239999999999998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16.36</v>
      </c>
      <c r="AH33" s="202">
        <v>0</v>
      </c>
      <c r="AI33" s="202">
        <v>1.82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18.239999999999998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16.36</v>
      </c>
      <c r="AH34" s="202">
        <v>0</v>
      </c>
      <c r="AI34" s="202">
        <v>1.82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18.239999999999998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16.36</v>
      </c>
      <c r="AH35" s="202">
        <v>0</v>
      </c>
      <c r="AI35" s="202">
        <v>1.82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18.239999999999998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16.36</v>
      </c>
      <c r="AH36" s="202">
        <v>0</v>
      </c>
      <c r="AI36" s="202">
        <v>1.82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18.239999999999998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16.36</v>
      </c>
      <c r="AH37" s="202">
        <v>0</v>
      </c>
      <c r="AI37" s="202">
        <v>1.82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18.239999999999998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16.36</v>
      </c>
      <c r="AH38" s="202">
        <v>0</v>
      </c>
      <c r="AI38" s="202">
        <v>1.82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18.239999999999998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16.36</v>
      </c>
      <c r="AH39" s="202">
        <v>0</v>
      </c>
      <c r="AI39" s="202">
        <v>1.82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17.88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16.36</v>
      </c>
      <c r="AH40" s="202">
        <v>0</v>
      </c>
      <c r="AI40" s="202">
        <v>1.82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17.88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16.36</v>
      </c>
      <c r="AH41" s="202">
        <v>0</v>
      </c>
      <c r="AI41" s="202">
        <v>1.82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17.88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16.36</v>
      </c>
      <c r="AH42" s="202">
        <v>0</v>
      </c>
      <c r="AI42" s="202">
        <v>1.82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17.88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16.36</v>
      </c>
      <c r="AH43" s="202">
        <v>0</v>
      </c>
      <c r="AI43" s="202">
        <v>1.82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17.88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16.36</v>
      </c>
      <c r="AH44" s="202">
        <v>0</v>
      </c>
      <c r="AI44" s="202">
        <v>1.82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17.88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16.36</v>
      </c>
      <c r="AH45" s="202">
        <v>0</v>
      </c>
      <c r="AI45" s="202">
        <v>1.82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17.88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16.36</v>
      </c>
      <c r="AH46" s="202">
        <v>0</v>
      </c>
      <c r="AI46" s="202">
        <v>1.82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17.88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16.36</v>
      </c>
      <c r="AH47" s="202">
        <v>0</v>
      </c>
      <c r="AI47" s="202">
        <v>1.82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17.88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16.36</v>
      </c>
      <c r="AH48" s="202">
        <v>0</v>
      </c>
      <c r="AI48" s="202">
        <v>1.82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17.88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16.36</v>
      </c>
      <c r="AH49" s="202">
        <v>0</v>
      </c>
      <c r="AI49" s="202">
        <v>1.82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17.88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16.36</v>
      </c>
      <c r="AH50" s="202">
        <v>0</v>
      </c>
      <c r="AI50" s="202">
        <v>1.82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17.88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16.36</v>
      </c>
      <c r="AH51" s="202">
        <v>0</v>
      </c>
      <c r="AI51" s="202">
        <v>1.82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17.329999999999998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16.36</v>
      </c>
      <c r="AH52" s="202">
        <v>0</v>
      </c>
      <c r="AI52" s="202">
        <v>1.82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17.329999999999998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16.36</v>
      </c>
      <c r="AH53" s="202">
        <v>0</v>
      </c>
      <c r="AI53" s="202">
        <v>1.82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17.329999999999998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16.36</v>
      </c>
      <c r="AH54" s="202">
        <v>0</v>
      </c>
      <c r="AI54" s="202">
        <v>1.82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17.329999999999998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16.36</v>
      </c>
      <c r="AH55" s="202">
        <v>0</v>
      </c>
      <c r="AI55" s="202">
        <v>1.82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17.329999999999998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16.36</v>
      </c>
      <c r="AH56" s="202">
        <v>0</v>
      </c>
      <c r="AI56" s="202">
        <v>1.82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17.329999999999998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16.36</v>
      </c>
      <c r="AH57" s="202">
        <v>0</v>
      </c>
      <c r="AI57" s="202">
        <v>1.82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17.329999999999998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16.36</v>
      </c>
      <c r="AH58" s="202">
        <v>0</v>
      </c>
      <c r="AI58" s="202">
        <v>1.82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17.329999999999998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16.36</v>
      </c>
      <c r="AH59" s="202">
        <v>0</v>
      </c>
      <c r="AI59" s="202">
        <v>1.82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17.329999999999998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16.36</v>
      </c>
      <c r="AH60" s="202">
        <v>0</v>
      </c>
      <c r="AI60" s="202">
        <v>1.82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17.329999999999998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16.36</v>
      </c>
      <c r="AH61" s="202">
        <v>0</v>
      </c>
      <c r="AI61" s="202">
        <v>1.82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17.329999999999998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16.36</v>
      </c>
      <c r="AH62" s="202">
        <v>0</v>
      </c>
      <c r="AI62" s="202">
        <v>1.82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17.329999999999998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16.36</v>
      </c>
      <c r="AH63" s="202">
        <v>0</v>
      </c>
      <c r="AI63" s="202">
        <v>1.82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17.329999999999998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16.36</v>
      </c>
      <c r="AH64" s="202">
        <v>0</v>
      </c>
      <c r="AI64" s="202">
        <v>1.82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17.329999999999998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16.36</v>
      </c>
      <c r="AH65" s="202">
        <v>0</v>
      </c>
      <c r="AI65" s="202">
        <v>1.82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17.329999999999998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16.36</v>
      </c>
      <c r="AH66" s="202">
        <v>0</v>
      </c>
      <c r="AI66" s="202">
        <v>1.82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17.329999999999998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16.36</v>
      </c>
      <c r="AH67" s="202">
        <v>0</v>
      </c>
      <c r="AI67" s="202">
        <v>1.82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17.329999999999998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16.36</v>
      </c>
      <c r="AH68" s="202">
        <v>0</v>
      </c>
      <c r="AI68" s="202">
        <v>1.82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17.329999999999998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16.36</v>
      </c>
      <c r="AH69" s="202">
        <v>0</v>
      </c>
      <c r="AI69" s="202">
        <v>1.82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17.329999999999998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16.36</v>
      </c>
      <c r="AH70" s="202">
        <v>0</v>
      </c>
      <c r="AI70" s="202">
        <v>1.82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17.329999999999998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16.36</v>
      </c>
      <c r="AH71" s="202">
        <v>0</v>
      </c>
      <c r="AI71" s="202">
        <v>1.82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17.329999999999998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16.36</v>
      </c>
      <c r="AH72" s="202">
        <v>0</v>
      </c>
      <c r="AI72" s="202">
        <v>1.82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17.329999999999998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16.36</v>
      </c>
      <c r="AH73" s="202">
        <v>0</v>
      </c>
      <c r="AI73" s="202">
        <v>1.82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17.329999999999998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16.36</v>
      </c>
      <c r="AH74" s="202">
        <v>0</v>
      </c>
      <c r="AI74" s="202">
        <v>1.82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17.329999999999998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16.36</v>
      </c>
      <c r="AH75" s="202">
        <v>0</v>
      </c>
      <c r="AI75" s="202">
        <v>1.82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17.88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16.36</v>
      </c>
      <c r="AH76" s="202">
        <v>0</v>
      </c>
      <c r="AI76" s="202">
        <v>1.82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17.88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16.36</v>
      </c>
      <c r="AH77" s="202">
        <v>0</v>
      </c>
      <c r="AI77" s="202">
        <v>1.82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17.88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16.36</v>
      </c>
      <c r="AH78" s="202">
        <v>0</v>
      </c>
      <c r="AI78" s="202">
        <v>1.82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17.88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16.36</v>
      </c>
      <c r="AH79" s="202">
        <v>0</v>
      </c>
      <c r="AI79" s="202">
        <v>1.82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17.88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16.36</v>
      </c>
      <c r="AH80" s="202">
        <v>0</v>
      </c>
      <c r="AI80" s="202">
        <v>1.82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17.88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16.36</v>
      </c>
      <c r="AH81" s="202">
        <v>0</v>
      </c>
      <c r="AI81" s="202">
        <v>1.82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17.88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16.36</v>
      </c>
      <c r="AH82" s="202">
        <v>0</v>
      </c>
      <c r="AI82" s="202">
        <v>1.82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17.88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16.36</v>
      </c>
      <c r="AH83" s="202">
        <v>0</v>
      </c>
      <c r="AI83" s="202">
        <v>1.82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17.88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16.36</v>
      </c>
      <c r="AH84" s="202">
        <v>0</v>
      </c>
      <c r="AI84" s="202">
        <v>1.82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17.88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16.36</v>
      </c>
      <c r="AH85" s="202">
        <v>0</v>
      </c>
      <c r="AI85" s="202">
        <v>1.82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17.88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16.36</v>
      </c>
      <c r="AH86" s="202">
        <v>0</v>
      </c>
      <c r="AI86" s="202">
        <v>1.82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17.88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16.36</v>
      </c>
      <c r="AH87" s="202">
        <v>0</v>
      </c>
      <c r="AI87" s="202">
        <v>1.82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17.88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16.36</v>
      </c>
      <c r="AH88" s="202">
        <v>0</v>
      </c>
      <c r="AI88" s="202">
        <v>1.82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17.88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16.36</v>
      </c>
      <c r="AH89" s="202">
        <v>0</v>
      </c>
      <c r="AI89" s="202">
        <v>1.82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17.88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16.36</v>
      </c>
      <c r="AH90" s="202">
        <v>0</v>
      </c>
      <c r="AI90" s="202">
        <v>1.82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17.88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16.36</v>
      </c>
      <c r="AH91" s="202">
        <v>0</v>
      </c>
      <c r="AI91" s="202">
        <v>1.82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17.88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16.36</v>
      </c>
      <c r="AH92" s="202">
        <v>0</v>
      </c>
      <c r="AI92" s="202">
        <v>1.82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17.88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16.36</v>
      </c>
      <c r="AH93" s="202">
        <v>0</v>
      </c>
      <c r="AI93" s="202">
        <v>1.82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17.88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16.36</v>
      </c>
      <c r="AH94" s="202">
        <v>0</v>
      </c>
      <c r="AI94" s="202">
        <v>1.82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17.88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16.36</v>
      </c>
      <c r="AH95" s="202">
        <v>0</v>
      </c>
      <c r="AI95" s="202">
        <v>1.82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17.88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16.36</v>
      </c>
      <c r="AH96" s="202">
        <v>0</v>
      </c>
      <c r="AI96" s="202">
        <v>1.82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17.88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16.36</v>
      </c>
      <c r="AH97" s="202">
        <v>0</v>
      </c>
      <c r="AI97" s="202">
        <v>1.82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17.88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16.36</v>
      </c>
      <c r="AH98" s="202">
        <v>0</v>
      </c>
      <c r="AI98" s="202">
        <v>1.82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17.88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4.3679999999999899E-2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0.4290600000000005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5.18</v>
      </c>
      <c r="E3" s="202">
        <v>0</v>
      </c>
      <c r="F3" s="202">
        <v>0</v>
      </c>
      <c r="G3" s="202">
        <v>8.0399999999999991</v>
      </c>
      <c r="H3" s="202">
        <v>0</v>
      </c>
      <c r="I3" s="202">
        <v>0</v>
      </c>
      <c r="J3" s="202">
        <v>7.82</v>
      </c>
      <c r="K3" s="202">
        <v>0.09</v>
      </c>
      <c r="L3" s="202">
        <v>0.34</v>
      </c>
      <c r="M3" s="202">
        <v>0.09</v>
      </c>
      <c r="N3" s="202">
        <v>0.1</v>
      </c>
      <c r="O3" s="202">
        <v>0.12</v>
      </c>
      <c r="P3" s="202">
        <v>0.33</v>
      </c>
      <c r="Q3" s="202">
        <v>0</v>
      </c>
      <c r="R3" s="202">
        <v>0.05</v>
      </c>
      <c r="S3" s="202">
        <v>0.02</v>
      </c>
      <c r="T3" s="202">
        <v>0.06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1.98</v>
      </c>
      <c r="AD3" s="202">
        <v>2.48</v>
      </c>
      <c r="AE3" s="202">
        <v>0</v>
      </c>
      <c r="AF3" s="202">
        <v>0</v>
      </c>
      <c r="AG3" s="202">
        <v>81.08</v>
      </c>
      <c r="AH3" s="202">
        <v>0</v>
      </c>
      <c r="AI3" s="202">
        <v>9.01</v>
      </c>
      <c r="AJ3" s="202">
        <v>0</v>
      </c>
      <c r="AK3" s="202">
        <v>0.35</v>
      </c>
      <c r="AL3" s="202">
        <v>0</v>
      </c>
      <c r="AM3" s="202">
        <v>0</v>
      </c>
      <c r="AN3" s="202">
        <v>0</v>
      </c>
      <c r="AO3" s="202">
        <v>35.96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0.31</v>
      </c>
      <c r="AV3" s="202">
        <v>0</v>
      </c>
      <c r="AW3" s="202">
        <v>0</v>
      </c>
      <c r="AX3" s="202">
        <v>0</v>
      </c>
      <c r="AY3" s="202">
        <v>0.19</v>
      </c>
    </row>
    <row r="4" spans="1:51">
      <c r="A4" t="s">
        <v>46</v>
      </c>
      <c r="B4" s="202">
        <v>0</v>
      </c>
      <c r="C4" s="202">
        <v>0</v>
      </c>
      <c r="D4" s="202">
        <v>5.18</v>
      </c>
      <c r="E4" s="202">
        <v>0</v>
      </c>
      <c r="F4" s="202">
        <v>0</v>
      </c>
      <c r="G4" s="202">
        <v>8.0399999999999991</v>
      </c>
      <c r="H4" s="202">
        <v>0</v>
      </c>
      <c r="I4" s="202">
        <v>0</v>
      </c>
      <c r="J4" s="202">
        <v>7.82</v>
      </c>
      <c r="K4" s="202">
        <v>0.09</v>
      </c>
      <c r="L4" s="202">
        <v>0.34</v>
      </c>
      <c r="M4" s="202">
        <v>0.09</v>
      </c>
      <c r="N4" s="202">
        <v>0.1</v>
      </c>
      <c r="O4" s="202">
        <v>0.12</v>
      </c>
      <c r="P4" s="202">
        <v>0.16</v>
      </c>
      <c r="Q4" s="202">
        <v>0</v>
      </c>
      <c r="R4" s="202">
        <v>0.05</v>
      </c>
      <c r="S4" s="202">
        <v>0.02</v>
      </c>
      <c r="T4" s="202">
        <v>0.06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1.98</v>
      </c>
      <c r="AD4" s="202">
        <v>2.48</v>
      </c>
      <c r="AE4" s="202">
        <v>0</v>
      </c>
      <c r="AF4" s="202">
        <v>0</v>
      </c>
      <c r="AG4" s="202">
        <v>81.08</v>
      </c>
      <c r="AH4" s="202">
        <v>0</v>
      </c>
      <c r="AI4" s="202">
        <v>9.01</v>
      </c>
      <c r="AJ4" s="202">
        <v>0</v>
      </c>
      <c r="AK4" s="202">
        <v>0.35</v>
      </c>
      <c r="AL4" s="202">
        <v>0</v>
      </c>
      <c r="AM4" s="202">
        <v>0</v>
      </c>
      <c r="AN4" s="202">
        <v>0</v>
      </c>
      <c r="AO4" s="202">
        <v>37.96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0.31</v>
      </c>
      <c r="AV4" s="202">
        <v>0</v>
      </c>
      <c r="AW4" s="202">
        <v>0</v>
      </c>
      <c r="AX4" s="202">
        <v>0</v>
      </c>
      <c r="AY4" s="202">
        <v>0.19</v>
      </c>
    </row>
    <row r="5" spans="1:51">
      <c r="A5" t="s">
        <v>47</v>
      </c>
      <c r="B5" s="202">
        <v>0</v>
      </c>
      <c r="C5" s="202">
        <v>0</v>
      </c>
      <c r="D5" s="202">
        <v>5.18</v>
      </c>
      <c r="E5" s="202">
        <v>0</v>
      </c>
      <c r="F5" s="202">
        <v>0</v>
      </c>
      <c r="G5" s="202">
        <v>8.0399999999999991</v>
      </c>
      <c r="H5" s="202">
        <v>0</v>
      </c>
      <c r="I5" s="202">
        <v>0</v>
      </c>
      <c r="J5" s="202">
        <v>7.82</v>
      </c>
      <c r="K5" s="202">
        <v>0.09</v>
      </c>
      <c r="L5" s="202">
        <v>0.34</v>
      </c>
      <c r="M5" s="202">
        <v>0.09</v>
      </c>
      <c r="N5" s="202">
        <v>0.1</v>
      </c>
      <c r="O5" s="202">
        <v>0.12</v>
      </c>
      <c r="P5" s="202">
        <v>0.16</v>
      </c>
      <c r="Q5" s="202">
        <v>0</v>
      </c>
      <c r="R5" s="202">
        <v>0.05</v>
      </c>
      <c r="S5" s="202">
        <v>0.02</v>
      </c>
      <c r="T5" s="202">
        <v>0.06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1.98</v>
      </c>
      <c r="AD5" s="202">
        <v>2.48</v>
      </c>
      <c r="AE5" s="202">
        <v>0</v>
      </c>
      <c r="AF5" s="202">
        <v>0</v>
      </c>
      <c r="AG5" s="202">
        <v>81.08</v>
      </c>
      <c r="AH5" s="202">
        <v>0</v>
      </c>
      <c r="AI5" s="202">
        <v>9.01</v>
      </c>
      <c r="AJ5" s="202">
        <v>0</v>
      </c>
      <c r="AK5" s="202">
        <v>0.35</v>
      </c>
      <c r="AL5" s="202">
        <v>0</v>
      </c>
      <c r="AM5" s="202">
        <v>0</v>
      </c>
      <c r="AN5" s="202">
        <v>0</v>
      </c>
      <c r="AO5" s="202">
        <v>40.96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0.31</v>
      </c>
      <c r="AV5" s="202">
        <v>0</v>
      </c>
      <c r="AW5" s="202">
        <v>0</v>
      </c>
      <c r="AX5" s="202">
        <v>0</v>
      </c>
      <c r="AY5" s="202">
        <v>0.19</v>
      </c>
    </row>
    <row r="6" spans="1:51">
      <c r="A6" t="s">
        <v>48</v>
      </c>
      <c r="B6" s="202">
        <v>0</v>
      </c>
      <c r="C6" s="202">
        <v>0</v>
      </c>
      <c r="D6" s="202">
        <v>5.18</v>
      </c>
      <c r="E6" s="202">
        <v>0</v>
      </c>
      <c r="F6" s="202">
        <v>0</v>
      </c>
      <c r="G6" s="202">
        <v>8.0399999999999991</v>
      </c>
      <c r="H6" s="202">
        <v>0</v>
      </c>
      <c r="I6" s="202">
        <v>0</v>
      </c>
      <c r="J6" s="202">
        <v>7.82</v>
      </c>
      <c r="K6" s="202">
        <v>0.09</v>
      </c>
      <c r="L6" s="202">
        <v>0.34</v>
      </c>
      <c r="M6" s="202">
        <v>0.09</v>
      </c>
      <c r="N6" s="202">
        <v>0.1</v>
      </c>
      <c r="O6" s="202">
        <v>0.12</v>
      </c>
      <c r="P6" s="202">
        <v>0.17</v>
      </c>
      <c r="Q6" s="202">
        <v>0</v>
      </c>
      <c r="R6" s="202">
        <v>0.05</v>
      </c>
      <c r="S6" s="202">
        <v>0.02</v>
      </c>
      <c r="T6" s="202">
        <v>0.06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1.98</v>
      </c>
      <c r="AD6" s="202">
        <v>2.48</v>
      </c>
      <c r="AE6" s="202">
        <v>0</v>
      </c>
      <c r="AF6" s="202">
        <v>0</v>
      </c>
      <c r="AG6" s="202">
        <v>81.08</v>
      </c>
      <c r="AH6" s="202">
        <v>0</v>
      </c>
      <c r="AI6" s="202">
        <v>9.01</v>
      </c>
      <c r="AJ6" s="202">
        <v>0</v>
      </c>
      <c r="AK6" s="202">
        <v>0.35</v>
      </c>
      <c r="AL6" s="202">
        <v>0</v>
      </c>
      <c r="AM6" s="202">
        <v>0</v>
      </c>
      <c r="AN6" s="202">
        <v>0</v>
      </c>
      <c r="AO6" s="202">
        <v>43.96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0.31</v>
      </c>
      <c r="AV6" s="202">
        <v>0</v>
      </c>
      <c r="AW6" s="202">
        <v>0</v>
      </c>
      <c r="AX6" s="202">
        <v>0</v>
      </c>
      <c r="AY6" s="202">
        <v>0.19</v>
      </c>
    </row>
    <row r="7" spans="1:51">
      <c r="A7" t="s">
        <v>49</v>
      </c>
      <c r="B7" s="202">
        <v>0</v>
      </c>
      <c r="C7" s="202">
        <v>0</v>
      </c>
      <c r="D7" s="202">
        <v>5.18</v>
      </c>
      <c r="E7" s="202">
        <v>0</v>
      </c>
      <c r="F7" s="202">
        <v>0</v>
      </c>
      <c r="G7" s="202">
        <v>8.0399999999999991</v>
      </c>
      <c r="H7" s="202">
        <v>0</v>
      </c>
      <c r="I7" s="202">
        <v>0</v>
      </c>
      <c r="J7" s="202">
        <v>8.09</v>
      </c>
      <c r="K7" s="202">
        <v>0.09</v>
      </c>
      <c r="L7" s="202">
        <v>0.34</v>
      </c>
      <c r="M7" s="202">
        <v>0.09</v>
      </c>
      <c r="N7" s="202">
        <v>0.1</v>
      </c>
      <c r="O7" s="202">
        <v>0.12</v>
      </c>
      <c r="P7" s="202">
        <v>0.17</v>
      </c>
      <c r="Q7" s="202">
        <v>0</v>
      </c>
      <c r="R7" s="202">
        <v>0.05</v>
      </c>
      <c r="S7" s="202">
        <v>0.02</v>
      </c>
      <c r="T7" s="202">
        <v>0.06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1.98</v>
      </c>
      <c r="AD7" s="202">
        <v>2.48</v>
      </c>
      <c r="AE7" s="202">
        <v>0</v>
      </c>
      <c r="AF7" s="202">
        <v>0</v>
      </c>
      <c r="AG7" s="202">
        <v>81.08</v>
      </c>
      <c r="AH7" s="202">
        <v>0</v>
      </c>
      <c r="AI7" s="202">
        <v>9.01</v>
      </c>
      <c r="AJ7" s="202">
        <v>0</v>
      </c>
      <c r="AK7" s="202">
        <v>0.35</v>
      </c>
      <c r="AL7" s="202">
        <v>0</v>
      </c>
      <c r="AM7" s="202">
        <v>0</v>
      </c>
      <c r="AN7" s="202">
        <v>0</v>
      </c>
      <c r="AO7" s="202">
        <v>44.96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0.31</v>
      </c>
      <c r="AV7" s="202">
        <v>0</v>
      </c>
      <c r="AW7" s="202">
        <v>0</v>
      </c>
      <c r="AX7" s="202">
        <v>0</v>
      </c>
      <c r="AY7" s="202">
        <v>0.19</v>
      </c>
    </row>
    <row r="8" spans="1:51">
      <c r="A8" t="s">
        <v>50</v>
      </c>
      <c r="B8" s="202">
        <v>0</v>
      </c>
      <c r="C8" s="202">
        <v>0</v>
      </c>
      <c r="D8" s="202">
        <v>5.18</v>
      </c>
      <c r="E8" s="202">
        <v>0</v>
      </c>
      <c r="F8" s="202">
        <v>0</v>
      </c>
      <c r="G8" s="202">
        <v>8.0399999999999991</v>
      </c>
      <c r="H8" s="202">
        <v>0</v>
      </c>
      <c r="I8" s="202">
        <v>0</v>
      </c>
      <c r="J8" s="202">
        <v>8.09</v>
      </c>
      <c r="K8" s="202">
        <v>0.09</v>
      </c>
      <c r="L8" s="202">
        <v>0.34</v>
      </c>
      <c r="M8" s="202">
        <v>0.09</v>
      </c>
      <c r="N8" s="202">
        <v>0.1</v>
      </c>
      <c r="O8" s="202">
        <v>0.12</v>
      </c>
      <c r="P8" s="202">
        <v>0.17</v>
      </c>
      <c r="Q8" s="202">
        <v>0</v>
      </c>
      <c r="R8" s="202">
        <v>0.05</v>
      </c>
      <c r="S8" s="202">
        <v>0.02</v>
      </c>
      <c r="T8" s="202">
        <v>0.06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1.98</v>
      </c>
      <c r="AD8" s="202">
        <v>2.48</v>
      </c>
      <c r="AE8" s="202">
        <v>0</v>
      </c>
      <c r="AF8" s="202">
        <v>0</v>
      </c>
      <c r="AG8" s="202">
        <v>81.08</v>
      </c>
      <c r="AH8" s="202">
        <v>0</v>
      </c>
      <c r="AI8" s="202">
        <v>9.01</v>
      </c>
      <c r="AJ8" s="202">
        <v>0</v>
      </c>
      <c r="AK8" s="202">
        <v>0.35</v>
      </c>
      <c r="AL8" s="202">
        <v>0</v>
      </c>
      <c r="AM8" s="202">
        <v>0</v>
      </c>
      <c r="AN8" s="202">
        <v>0</v>
      </c>
      <c r="AO8" s="202">
        <v>45.96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0.31</v>
      </c>
      <c r="AV8" s="202">
        <v>0</v>
      </c>
      <c r="AW8" s="202">
        <v>0</v>
      </c>
      <c r="AX8" s="202">
        <v>0</v>
      </c>
      <c r="AY8" s="202">
        <v>0.19</v>
      </c>
    </row>
    <row r="9" spans="1:51">
      <c r="A9" t="s">
        <v>51</v>
      </c>
      <c r="B9" s="202">
        <v>0</v>
      </c>
      <c r="C9" s="202">
        <v>0</v>
      </c>
      <c r="D9" s="202">
        <v>5.18</v>
      </c>
      <c r="E9" s="202">
        <v>0</v>
      </c>
      <c r="F9" s="202">
        <v>0</v>
      </c>
      <c r="G9" s="202">
        <v>8.0399999999999991</v>
      </c>
      <c r="H9" s="202">
        <v>0</v>
      </c>
      <c r="I9" s="202">
        <v>0</v>
      </c>
      <c r="J9" s="202">
        <v>8.09</v>
      </c>
      <c r="K9" s="202">
        <v>0.09</v>
      </c>
      <c r="L9" s="202">
        <v>0.34</v>
      </c>
      <c r="M9" s="202">
        <v>0.09</v>
      </c>
      <c r="N9" s="202">
        <v>0.1</v>
      </c>
      <c r="O9" s="202">
        <v>0.12</v>
      </c>
      <c r="P9" s="202">
        <v>0.17</v>
      </c>
      <c r="Q9" s="202">
        <v>0</v>
      </c>
      <c r="R9" s="202">
        <v>0.05</v>
      </c>
      <c r="S9" s="202">
        <v>0.02</v>
      </c>
      <c r="T9" s="202">
        <v>0.06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1.98</v>
      </c>
      <c r="AD9" s="202">
        <v>2.48</v>
      </c>
      <c r="AE9" s="202">
        <v>0</v>
      </c>
      <c r="AF9" s="202">
        <v>0</v>
      </c>
      <c r="AG9" s="202">
        <v>81.08</v>
      </c>
      <c r="AH9" s="202">
        <v>0</v>
      </c>
      <c r="AI9" s="202">
        <v>9.01</v>
      </c>
      <c r="AJ9" s="202">
        <v>0</v>
      </c>
      <c r="AK9" s="202">
        <v>0.35</v>
      </c>
      <c r="AL9" s="202">
        <v>0</v>
      </c>
      <c r="AM9" s="202">
        <v>0</v>
      </c>
      <c r="AN9" s="202">
        <v>0</v>
      </c>
      <c r="AO9" s="202">
        <v>46.96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0.31</v>
      </c>
      <c r="AV9" s="202">
        <v>0</v>
      </c>
      <c r="AW9" s="202">
        <v>0</v>
      </c>
      <c r="AX9" s="202">
        <v>0</v>
      </c>
      <c r="AY9" s="202">
        <v>0.19</v>
      </c>
    </row>
    <row r="10" spans="1:51">
      <c r="A10" t="s">
        <v>52</v>
      </c>
      <c r="B10" s="202">
        <v>0</v>
      </c>
      <c r="C10" s="202">
        <v>0</v>
      </c>
      <c r="D10" s="202">
        <v>5.18</v>
      </c>
      <c r="E10" s="202">
        <v>0</v>
      </c>
      <c r="F10" s="202">
        <v>0</v>
      </c>
      <c r="G10" s="202">
        <v>8.0399999999999991</v>
      </c>
      <c r="H10" s="202">
        <v>0</v>
      </c>
      <c r="I10" s="202">
        <v>0</v>
      </c>
      <c r="J10" s="202">
        <v>8.09</v>
      </c>
      <c r="K10" s="202">
        <v>0</v>
      </c>
      <c r="L10" s="202">
        <v>0.34</v>
      </c>
      <c r="M10" s="202">
        <v>0.09</v>
      </c>
      <c r="N10" s="202">
        <v>0.1</v>
      </c>
      <c r="O10" s="202">
        <v>0.12</v>
      </c>
      <c r="P10" s="202">
        <v>0.18</v>
      </c>
      <c r="Q10" s="202">
        <v>0</v>
      </c>
      <c r="R10" s="202">
        <v>0.05</v>
      </c>
      <c r="S10" s="202">
        <v>0.02</v>
      </c>
      <c r="T10" s="202">
        <v>0.06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1.98</v>
      </c>
      <c r="AD10" s="202">
        <v>2.48</v>
      </c>
      <c r="AE10" s="202">
        <v>0</v>
      </c>
      <c r="AF10" s="202">
        <v>0</v>
      </c>
      <c r="AG10" s="202">
        <v>81.08</v>
      </c>
      <c r="AH10" s="202">
        <v>0</v>
      </c>
      <c r="AI10" s="202">
        <v>9.01</v>
      </c>
      <c r="AJ10" s="202">
        <v>0</v>
      </c>
      <c r="AK10" s="202">
        <v>0.35</v>
      </c>
      <c r="AL10" s="202">
        <v>0</v>
      </c>
      <c r="AM10" s="202">
        <v>0</v>
      </c>
      <c r="AN10" s="202">
        <v>0</v>
      </c>
      <c r="AO10" s="202">
        <v>46.96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0.31</v>
      </c>
      <c r="AV10" s="202">
        <v>0</v>
      </c>
      <c r="AW10" s="202">
        <v>0</v>
      </c>
      <c r="AX10" s="202">
        <v>0</v>
      </c>
      <c r="AY10" s="202">
        <v>0.19</v>
      </c>
    </row>
    <row r="11" spans="1:51">
      <c r="A11" t="s">
        <v>53</v>
      </c>
      <c r="B11" s="202">
        <v>0</v>
      </c>
      <c r="C11" s="202">
        <v>0</v>
      </c>
      <c r="D11" s="202">
        <v>5.18</v>
      </c>
      <c r="E11" s="202">
        <v>0</v>
      </c>
      <c r="F11" s="202">
        <v>0</v>
      </c>
      <c r="G11" s="202">
        <v>8.0399999999999991</v>
      </c>
      <c r="H11" s="202">
        <v>0</v>
      </c>
      <c r="I11" s="202">
        <v>0</v>
      </c>
      <c r="J11" s="202">
        <v>8.09</v>
      </c>
      <c r="K11" s="202">
        <v>0</v>
      </c>
      <c r="L11" s="202">
        <v>0.34</v>
      </c>
      <c r="M11" s="202">
        <v>0.09</v>
      </c>
      <c r="N11" s="202">
        <v>0.1</v>
      </c>
      <c r="O11" s="202">
        <v>0.12</v>
      </c>
      <c r="P11" s="202">
        <v>0.18</v>
      </c>
      <c r="Q11" s="202">
        <v>0</v>
      </c>
      <c r="R11" s="202">
        <v>0.05</v>
      </c>
      <c r="S11" s="202">
        <v>0.02</v>
      </c>
      <c r="T11" s="202">
        <v>0.06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1.98</v>
      </c>
      <c r="AD11" s="202">
        <v>2.48</v>
      </c>
      <c r="AE11" s="202">
        <v>0</v>
      </c>
      <c r="AF11" s="202">
        <v>0</v>
      </c>
      <c r="AG11" s="202">
        <v>81.08</v>
      </c>
      <c r="AH11" s="202">
        <v>0</v>
      </c>
      <c r="AI11" s="202">
        <v>9.01</v>
      </c>
      <c r="AJ11" s="202">
        <v>0</v>
      </c>
      <c r="AK11" s="202">
        <v>0.35</v>
      </c>
      <c r="AL11" s="202">
        <v>0</v>
      </c>
      <c r="AM11" s="202">
        <v>0</v>
      </c>
      <c r="AN11" s="202">
        <v>0</v>
      </c>
      <c r="AO11" s="202">
        <v>47.96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0.31</v>
      </c>
      <c r="AV11" s="202">
        <v>0</v>
      </c>
      <c r="AW11" s="202">
        <v>0</v>
      </c>
      <c r="AX11" s="202">
        <v>0</v>
      </c>
      <c r="AY11" s="202">
        <v>0.19</v>
      </c>
    </row>
    <row r="12" spans="1:51">
      <c r="A12" t="s">
        <v>54</v>
      </c>
      <c r="B12" s="202">
        <v>0</v>
      </c>
      <c r="C12" s="202">
        <v>0</v>
      </c>
      <c r="D12" s="202">
        <v>5.18</v>
      </c>
      <c r="E12" s="202">
        <v>0</v>
      </c>
      <c r="F12" s="202">
        <v>0</v>
      </c>
      <c r="G12" s="202">
        <v>8.0399999999999991</v>
      </c>
      <c r="H12" s="202">
        <v>0</v>
      </c>
      <c r="I12" s="202">
        <v>0</v>
      </c>
      <c r="J12" s="202">
        <v>8.09</v>
      </c>
      <c r="K12" s="202">
        <v>0.1</v>
      </c>
      <c r="L12" s="202">
        <v>0.34</v>
      </c>
      <c r="M12" s="202">
        <v>0.09</v>
      </c>
      <c r="N12" s="202">
        <v>0.1</v>
      </c>
      <c r="O12" s="202">
        <v>0.12</v>
      </c>
      <c r="P12" s="202">
        <v>0.18</v>
      </c>
      <c r="Q12" s="202">
        <v>0</v>
      </c>
      <c r="R12" s="202">
        <v>0.05</v>
      </c>
      <c r="S12" s="202">
        <v>0.02</v>
      </c>
      <c r="T12" s="202">
        <v>0.06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1.98</v>
      </c>
      <c r="AD12" s="202">
        <v>2.48</v>
      </c>
      <c r="AE12" s="202">
        <v>0</v>
      </c>
      <c r="AF12" s="202">
        <v>0</v>
      </c>
      <c r="AG12" s="202">
        <v>81.08</v>
      </c>
      <c r="AH12" s="202">
        <v>0</v>
      </c>
      <c r="AI12" s="202">
        <v>9.01</v>
      </c>
      <c r="AJ12" s="202">
        <v>0</v>
      </c>
      <c r="AK12" s="202">
        <v>0.35</v>
      </c>
      <c r="AL12" s="202">
        <v>0</v>
      </c>
      <c r="AM12" s="202">
        <v>0</v>
      </c>
      <c r="AN12" s="202">
        <v>0</v>
      </c>
      <c r="AO12" s="202">
        <v>49.96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0.31</v>
      </c>
      <c r="AV12" s="202">
        <v>0</v>
      </c>
      <c r="AW12" s="202">
        <v>0</v>
      </c>
      <c r="AX12" s="202">
        <v>0</v>
      </c>
      <c r="AY12" s="202">
        <v>0.19</v>
      </c>
    </row>
    <row r="13" spans="1:51">
      <c r="A13" t="s">
        <v>55</v>
      </c>
      <c r="B13" s="202">
        <v>0</v>
      </c>
      <c r="C13" s="202">
        <v>0</v>
      </c>
      <c r="D13" s="202">
        <v>5.18</v>
      </c>
      <c r="E13" s="202">
        <v>0</v>
      </c>
      <c r="F13" s="202">
        <v>0</v>
      </c>
      <c r="G13" s="202">
        <v>8.0399999999999991</v>
      </c>
      <c r="H13" s="202">
        <v>0</v>
      </c>
      <c r="I13" s="202">
        <v>0</v>
      </c>
      <c r="J13" s="202">
        <v>8.09</v>
      </c>
      <c r="K13" s="202">
        <v>0.1</v>
      </c>
      <c r="L13" s="202">
        <v>0.34</v>
      </c>
      <c r="M13" s="202">
        <v>0.09</v>
      </c>
      <c r="N13" s="202">
        <v>0.1</v>
      </c>
      <c r="O13" s="202">
        <v>0.12</v>
      </c>
      <c r="P13" s="202">
        <v>0.18</v>
      </c>
      <c r="Q13" s="202">
        <v>0</v>
      </c>
      <c r="R13" s="202">
        <v>0.05</v>
      </c>
      <c r="S13" s="202">
        <v>0.02</v>
      </c>
      <c r="T13" s="202">
        <v>0.06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1.98</v>
      </c>
      <c r="AD13" s="202">
        <v>2.48</v>
      </c>
      <c r="AE13" s="202">
        <v>0</v>
      </c>
      <c r="AF13" s="202">
        <v>0</v>
      </c>
      <c r="AG13" s="202">
        <v>81.08</v>
      </c>
      <c r="AH13" s="202">
        <v>0</v>
      </c>
      <c r="AI13" s="202">
        <v>9.01</v>
      </c>
      <c r="AJ13" s="202">
        <v>0</v>
      </c>
      <c r="AK13" s="202">
        <v>0.35</v>
      </c>
      <c r="AL13" s="202">
        <v>0</v>
      </c>
      <c r="AM13" s="202">
        <v>0</v>
      </c>
      <c r="AN13" s="202">
        <v>0</v>
      </c>
      <c r="AO13" s="202">
        <v>50.96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0.31</v>
      </c>
      <c r="AV13" s="202">
        <v>0</v>
      </c>
      <c r="AW13" s="202">
        <v>0</v>
      </c>
      <c r="AX13" s="202">
        <v>0</v>
      </c>
      <c r="AY13" s="202">
        <v>0.19</v>
      </c>
    </row>
    <row r="14" spans="1:51">
      <c r="A14" t="s">
        <v>56</v>
      </c>
      <c r="B14" s="202">
        <v>0</v>
      </c>
      <c r="C14" s="202">
        <v>0</v>
      </c>
      <c r="D14" s="202">
        <v>5.18</v>
      </c>
      <c r="E14" s="202">
        <v>0</v>
      </c>
      <c r="F14" s="202">
        <v>0</v>
      </c>
      <c r="G14" s="202">
        <v>8.0399999999999991</v>
      </c>
      <c r="H14" s="202">
        <v>0</v>
      </c>
      <c r="I14" s="202">
        <v>0</v>
      </c>
      <c r="J14" s="202">
        <v>8.09</v>
      </c>
      <c r="K14" s="202">
        <v>0.1</v>
      </c>
      <c r="L14" s="202">
        <v>0.34</v>
      </c>
      <c r="M14" s="202">
        <v>0.09</v>
      </c>
      <c r="N14" s="202">
        <v>0.1</v>
      </c>
      <c r="O14" s="202">
        <v>0.12</v>
      </c>
      <c r="P14" s="202">
        <v>0.18</v>
      </c>
      <c r="Q14" s="202">
        <v>0</v>
      </c>
      <c r="R14" s="202">
        <v>0.05</v>
      </c>
      <c r="S14" s="202">
        <v>0.02</v>
      </c>
      <c r="T14" s="202">
        <v>0.06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1.98</v>
      </c>
      <c r="AD14" s="202">
        <v>2.48</v>
      </c>
      <c r="AE14" s="202">
        <v>0</v>
      </c>
      <c r="AF14" s="202">
        <v>0</v>
      </c>
      <c r="AG14" s="202">
        <v>81.08</v>
      </c>
      <c r="AH14" s="202">
        <v>0</v>
      </c>
      <c r="AI14" s="202">
        <v>9.01</v>
      </c>
      <c r="AJ14" s="202">
        <v>0</v>
      </c>
      <c r="AK14" s="202">
        <v>0.35</v>
      </c>
      <c r="AL14" s="202">
        <v>0</v>
      </c>
      <c r="AM14" s="202">
        <v>0</v>
      </c>
      <c r="AN14" s="202">
        <v>0</v>
      </c>
      <c r="AO14" s="202">
        <v>51.96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0.31</v>
      </c>
      <c r="AV14" s="202">
        <v>0</v>
      </c>
      <c r="AW14" s="202">
        <v>0</v>
      </c>
      <c r="AX14" s="202">
        <v>0</v>
      </c>
      <c r="AY14" s="202">
        <v>0.19</v>
      </c>
    </row>
    <row r="15" spans="1:51">
      <c r="A15" t="s">
        <v>57</v>
      </c>
      <c r="B15" s="202">
        <v>0</v>
      </c>
      <c r="C15" s="202">
        <v>0</v>
      </c>
      <c r="D15" s="202">
        <v>5.18</v>
      </c>
      <c r="E15" s="202">
        <v>0</v>
      </c>
      <c r="F15" s="202">
        <v>0</v>
      </c>
      <c r="G15" s="202">
        <v>8.0399999999999991</v>
      </c>
      <c r="H15" s="202">
        <v>0</v>
      </c>
      <c r="I15" s="202">
        <v>0</v>
      </c>
      <c r="J15" s="202">
        <v>8.09</v>
      </c>
      <c r="K15" s="202">
        <v>0.1</v>
      </c>
      <c r="L15" s="202">
        <v>0.34</v>
      </c>
      <c r="M15" s="202">
        <v>0.09</v>
      </c>
      <c r="N15" s="202">
        <v>0.1</v>
      </c>
      <c r="O15" s="202">
        <v>0.12</v>
      </c>
      <c r="P15" s="202">
        <v>0.18</v>
      </c>
      <c r="Q15" s="202">
        <v>0</v>
      </c>
      <c r="R15" s="202">
        <v>0.05</v>
      </c>
      <c r="S15" s="202">
        <v>0.02</v>
      </c>
      <c r="T15" s="202">
        <v>0.06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1.98</v>
      </c>
      <c r="AD15" s="202">
        <v>2.48</v>
      </c>
      <c r="AE15" s="202">
        <v>0</v>
      </c>
      <c r="AF15" s="202">
        <v>0</v>
      </c>
      <c r="AG15" s="202">
        <v>81.08</v>
      </c>
      <c r="AH15" s="202">
        <v>0</v>
      </c>
      <c r="AI15" s="202">
        <v>9.01</v>
      </c>
      <c r="AJ15" s="202">
        <v>0</v>
      </c>
      <c r="AK15" s="202">
        <v>0.35</v>
      </c>
      <c r="AL15" s="202">
        <v>0</v>
      </c>
      <c r="AM15" s="202">
        <v>0</v>
      </c>
      <c r="AN15" s="202">
        <v>0</v>
      </c>
      <c r="AO15" s="202">
        <v>52.96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0.31</v>
      </c>
      <c r="AV15" s="202">
        <v>0</v>
      </c>
      <c r="AW15" s="202">
        <v>0</v>
      </c>
      <c r="AX15" s="202">
        <v>0</v>
      </c>
      <c r="AY15" s="202">
        <v>0.19</v>
      </c>
    </row>
    <row r="16" spans="1:51">
      <c r="A16" t="s">
        <v>58</v>
      </c>
      <c r="B16" s="202">
        <v>0</v>
      </c>
      <c r="C16" s="202">
        <v>0</v>
      </c>
      <c r="D16" s="202">
        <v>5.18</v>
      </c>
      <c r="E16" s="202">
        <v>0</v>
      </c>
      <c r="F16" s="202">
        <v>0</v>
      </c>
      <c r="G16" s="202">
        <v>8.0399999999999991</v>
      </c>
      <c r="H16" s="202">
        <v>0</v>
      </c>
      <c r="I16" s="202">
        <v>0</v>
      </c>
      <c r="J16" s="202">
        <v>8.09</v>
      </c>
      <c r="K16" s="202">
        <v>0.1</v>
      </c>
      <c r="L16" s="202">
        <v>0.34</v>
      </c>
      <c r="M16" s="202">
        <v>0.09</v>
      </c>
      <c r="N16" s="202">
        <v>0.1</v>
      </c>
      <c r="O16" s="202">
        <v>0.12</v>
      </c>
      <c r="P16" s="202">
        <v>0.18</v>
      </c>
      <c r="Q16" s="202">
        <v>0</v>
      </c>
      <c r="R16" s="202">
        <v>0</v>
      </c>
      <c r="S16" s="202">
        <v>0.02</v>
      </c>
      <c r="T16" s="202">
        <v>0.06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1.98</v>
      </c>
      <c r="AD16" s="202">
        <v>2.48</v>
      </c>
      <c r="AE16" s="202">
        <v>0</v>
      </c>
      <c r="AF16" s="202">
        <v>0</v>
      </c>
      <c r="AG16" s="202">
        <v>81.08</v>
      </c>
      <c r="AH16" s="202">
        <v>0</v>
      </c>
      <c r="AI16" s="202">
        <v>9.01</v>
      </c>
      <c r="AJ16" s="202">
        <v>0</v>
      </c>
      <c r="AK16" s="202">
        <v>0.35</v>
      </c>
      <c r="AL16" s="202">
        <v>0</v>
      </c>
      <c r="AM16" s="202">
        <v>0</v>
      </c>
      <c r="AN16" s="202">
        <v>0</v>
      </c>
      <c r="AO16" s="202">
        <v>52.96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0.31</v>
      </c>
      <c r="AV16" s="202">
        <v>0</v>
      </c>
      <c r="AW16" s="202">
        <v>0</v>
      </c>
      <c r="AX16" s="202">
        <v>0</v>
      </c>
      <c r="AY16" s="202">
        <v>0.19</v>
      </c>
    </row>
    <row r="17" spans="1:51">
      <c r="A17" t="s">
        <v>59</v>
      </c>
      <c r="B17" s="202">
        <v>0</v>
      </c>
      <c r="C17" s="202">
        <v>0</v>
      </c>
      <c r="D17" s="202">
        <v>5.18</v>
      </c>
      <c r="E17" s="202">
        <v>0</v>
      </c>
      <c r="F17" s="202">
        <v>0</v>
      </c>
      <c r="G17" s="202">
        <v>8.0399999999999991</v>
      </c>
      <c r="H17" s="202">
        <v>0</v>
      </c>
      <c r="I17" s="202">
        <v>0</v>
      </c>
      <c r="J17" s="202">
        <v>8.09</v>
      </c>
      <c r="K17" s="202">
        <v>0.1</v>
      </c>
      <c r="L17" s="202">
        <v>0.34</v>
      </c>
      <c r="M17" s="202">
        <v>0.09</v>
      </c>
      <c r="N17" s="202">
        <v>0.1</v>
      </c>
      <c r="O17" s="202">
        <v>0.12</v>
      </c>
      <c r="P17" s="202">
        <v>0.18</v>
      </c>
      <c r="Q17" s="202">
        <v>0</v>
      </c>
      <c r="R17" s="202">
        <v>0.05</v>
      </c>
      <c r="S17" s="202">
        <v>0.11</v>
      </c>
      <c r="T17" s="202">
        <v>0.06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1.98</v>
      </c>
      <c r="AD17" s="202">
        <v>2.48</v>
      </c>
      <c r="AE17" s="202">
        <v>0</v>
      </c>
      <c r="AF17" s="202">
        <v>0</v>
      </c>
      <c r="AG17" s="202">
        <v>81.08</v>
      </c>
      <c r="AH17" s="202">
        <v>0</v>
      </c>
      <c r="AI17" s="202">
        <v>9.01</v>
      </c>
      <c r="AJ17" s="202">
        <v>0</v>
      </c>
      <c r="AK17" s="202">
        <v>0.35</v>
      </c>
      <c r="AL17" s="202">
        <v>0</v>
      </c>
      <c r="AM17" s="202">
        <v>0</v>
      </c>
      <c r="AN17" s="202">
        <v>0</v>
      </c>
      <c r="AO17" s="202">
        <v>51.96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0.31</v>
      </c>
      <c r="AV17" s="202">
        <v>0</v>
      </c>
      <c r="AW17" s="202">
        <v>0</v>
      </c>
      <c r="AX17" s="202">
        <v>0</v>
      </c>
      <c r="AY17" s="202">
        <v>0.19</v>
      </c>
    </row>
    <row r="18" spans="1:51">
      <c r="A18" t="s">
        <v>60</v>
      </c>
      <c r="B18" s="202">
        <v>0</v>
      </c>
      <c r="C18" s="202">
        <v>0</v>
      </c>
      <c r="D18" s="202">
        <v>5.18</v>
      </c>
      <c r="E18" s="202">
        <v>0</v>
      </c>
      <c r="F18" s="202">
        <v>0</v>
      </c>
      <c r="G18" s="202">
        <v>8.0399999999999991</v>
      </c>
      <c r="H18" s="202">
        <v>0</v>
      </c>
      <c r="I18" s="202">
        <v>0</v>
      </c>
      <c r="J18" s="202">
        <v>8.09</v>
      </c>
      <c r="K18" s="202">
        <v>0.1</v>
      </c>
      <c r="L18" s="202">
        <v>0.34</v>
      </c>
      <c r="M18" s="202">
        <v>0.09</v>
      </c>
      <c r="N18" s="202">
        <v>0.1</v>
      </c>
      <c r="O18" s="202">
        <v>0.12</v>
      </c>
      <c r="P18" s="202">
        <v>0.18</v>
      </c>
      <c r="Q18" s="202">
        <v>0</v>
      </c>
      <c r="R18" s="202">
        <v>0.05</v>
      </c>
      <c r="S18" s="202">
        <v>0.02</v>
      </c>
      <c r="T18" s="202">
        <v>0.06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1.98</v>
      </c>
      <c r="AD18" s="202">
        <v>2.48</v>
      </c>
      <c r="AE18" s="202">
        <v>0</v>
      </c>
      <c r="AF18" s="202">
        <v>0</v>
      </c>
      <c r="AG18" s="202">
        <v>81.08</v>
      </c>
      <c r="AH18" s="202">
        <v>0</v>
      </c>
      <c r="AI18" s="202">
        <v>9.01</v>
      </c>
      <c r="AJ18" s="202">
        <v>0</v>
      </c>
      <c r="AK18" s="202">
        <v>0.35</v>
      </c>
      <c r="AL18" s="202">
        <v>0</v>
      </c>
      <c r="AM18" s="202">
        <v>0</v>
      </c>
      <c r="AN18" s="202">
        <v>0</v>
      </c>
      <c r="AO18" s="202">
        <v>51.96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0.31</v>
      </c>
      <c r="AV18" s="202">
        <v>0</v>
      </c>
      <c r="AW18" s="202">
        <v>0</v>
      </c>
      <c r="AX18" s="202">
        <v>0</v>
      </c>
      <c r="AY18" s="202">
        <v>0.19</v>
      </c>
    </row>
    <row r="19" spans="1:51">
      <c r="A19" t="s">
        <v>61</v>
      </c>
      <c r="B19" s="202">
        <v>0</v>
      </c>
      <c r="C19" s="202">
        <v>0</v>
      </c>
      <c r="D19" s="202">
        <v>5.18</v>
      </c>
      <c r="E19" s="202">
        <v>0</v>
      </c>
      <c r="F19" s="202">
        <v>0</v>
      </c>
      <c r="G19" s="202">
        <v>8.0399999999999991</v>
      </c>
      <c r="H19" s="202">
        <v>0</v>
      </c>
      <c r="I19" s="202">
        <v>0</v>
      </c>
      <c r="J19" s="202">
        <v>8.09</v>
      </c>
      <c r="K19" s="202">
        <v>0.1</v>
      </c>
      <c r="L19" s="202">
        <v>0.34</v>
      </c>
      <c r="M19" s="202">
        <v>0.09</v>
      </c>
      <c r="N19" s="202">
        <v>0.1</v>
      </c>
      <c r="O19" s="202">
        <v>0.12</v>
      </c>
      <c r="P19" s="202">
        <v>0.18</v>
      </c>
      <c r="Q19" s="202">
        <v>0</v>
      </c>
      <c r="R19" s="202">
        <v>0.05</v>
      </c>
      <c r="S19" s="202">
        <v>0.02</v>
      </c>
      <c r="T19" s="202">
        <v>0.06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1.98</v>
      </c>
      <c r="AD19" s="202">
        <v>2.48</v>
      </c>
      <c r="AE19" s="202">
        <v>0</v>
      </c>
      <c r="AF19" s="202">
        <v>0</v>
      </c>
      <c r="AG19" s="202">
        <v>81.08</v>
      </c>
      <c r="AH19" s="202">
        <v>0</v>
      </c>
      <c r="AI19" s="202">
        <v>9.01</v>
      </c>
      <c r="AJ19" s="202">
        <v>0</v>
      </c>
      <c r="AK19" s="202">
        <v>0.35</v>
      </c>
      <c r="AL19" s="202">
        <v>0</v>
      </c>
      <c r="AM19" s="202">
        <v>0</v>
      </c>
      <c r="AN19" s="202">
        <v>0</v>
      </c>
      <c r="AO19" s="202">
        <v>55.96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0.31</v>
      </c>
      <c r="AV19" s="202">
        <v>0</v>
      </c>
      <c r="AW19" s="202">
        <v>0</v>
      </c>
      <c r="AX19" s="202">
        <v>0</v>
      </c>
      <c r="AY19" s="202">
        <v>0.19</v>
      </c>
    </row>
    <row r="20" spans="1:51">
      <c r="A20" t="s">
        <v>62</v>
      </c>
      <c r="B20" s="202">
        <v>0</v>
      </c>
      <c r="C20" s="202">
        <v>0</v>
      </c>
      <c r="D20" s="202">
        <v>5.18</v>
      </c>
      <c r="E20" s="202">
        <v>0</v>
      </c>
      <c r="F20" s="202">
        <v>0</v>
      </c>
      <c r="G20" s="202">
        <v>8.0399999999999991</v>
      </c>
      <c r="H20" s="202">
        <v>0</v>
      </c>
      <c r="I20" s="202">
        <v>0</v>
      </c>
      <c r="J20" s="202">
        <v>8.09</v>
      </c>
      <c r="K20" s="202">
        <v>0.1</v>
      </c>
      <c r="L20" s="202">
        <v>0.34</v>
      </c>
      <c r="M20" s="202">
        <v>0.09</v>
      </c>
      <c r="N20" s="202">
        <v>0.1</v>
      </c>
      <c r="O20" s="202">
        <v>0.12</v>
      </c>
      <c r="P20" s="202">
        <v>0.18</v>
      </c>
      <c r="Q20" s="202">
        <v>0</v>
      </c>
      <c r="R20" s="202">
        <v>0.05</v>
      </c>
      <c r="S20" s="202">
        <v>0.02</v>
      </c>
      <c r="T20" s="202">
        <v>0.06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1.98</v>
      </c>
      <c r="AD20" s="202">
        <v>2.48</v>
      </c>
      <c r="AE20" s="202">
        <v>0</v>
      </c>
      <c r="AF20" s="202">
        <v>0</v>
      </c>
      <c r="AG20" s="202">
        <v>81.08</v>
      </c>
      <c r="AH20" s="202">
        <v>0</v>
      </c>
      <c r="AI20" s="202">
        <v>9.01</v>
      </c>
      <c r="AJ20" s="202">
        <v>0</v>
      </c>
      <c r="AK20" s="202">
        <v>0.35</v>
      </c>
      <c r="AL20" s="202">
        <v>0</v>
      </c>
      <c r="AM20" s="202">
        <v>0</v>
      </c>
      <c r="AN20" s="202">
        <v>0</v>
      </c>
      <c r="AO20" s="202">
        <v>55.96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0.31</v>
      </c>
      <c r="AV20" s="202">
        <v>0</v>
      </c>
      <c r="AW20" s="202">
        <v>0</v>
      </c>
      <c r="AX20" s="202">
        <v>0</v>
      </c>
      <c r="AY20" s="202">
        <v>0.19</v>
      </c>
    </row>
    <row r="21" spans="1:51">
      <c r="A21" t="s">
        <v>63</v>
      </c>
      <c r="B21" s="202">
        <v>0</v>
      </c>
      <c r="C21" s="202">
        <v>0</v>
      </c>
      <c r="D21" s="202">
        <v>5.18</v>
      </c>
      <c r="E21" s="202">
        <v>0</v>
      </c>
      <c r="F21" s="202">
        <v>0</v>
      </c>
      <c r="G21" s="202">
        <v>8.0399999999999991</v>
      </c>
      <c r="H21" s="202">
        <v>0</v>
      </c>
      <c r="I21" s="202">
        <v>0</v>
      </c>
      <c r="J21" s="202">
        <v>8.09</v>
      </c>
      <c r="K21" s="202">
        <v>0.1</v>
      </c>
      <c r="L21" s="202">
        <v>0.34</v>
      </c>
      <c r="M21" s="202">
        <v>0.09</v>
      </c>
      <c r="N21" s="202">
        <v>0.1</v>
      </c>
      <c r="O21" s="202">
        <v>0.12</v>
      </c>
      <c r="P21" s="202">
        <v>0.18</v>
      </c>
      <c r="Q21" s="202">
        <v>0</v>
      </c>
      <c r="R21" s="202">
        <v>0.05</v>
      </c>
      <c r="S21" s="202">
        <v>0.02</v>
      </c>
      <c r="T21" s="202">
        <v>0.06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1.98</v>
      </c>
      <c r="AD21" s="202">
        <v>2.48</v>
      </c>
      <c r="AE21" s="202">
        <v>0</v>
      </c>
      <c r="AF21" s="202">
        <v>0</v>
      </c>
      <c r="AG21" s="202">
        <v>81.08</v>
      </c>
      <c r="AH21" s="202">
        <v>0</v>
      </c>
      <c r="AI21" s="202">
        <v>9.01</v>
      </c>
      <c r="AJ21" s="202">
        <v>0</v>
      </c>
      <c r="AK21" s="202">
        <v>0.35</v>
      </c>
      <c r="AL21" s="202">
        <v>0</v>
      </c>
      <c r="AM21" s="202">
        <v>0</v>
      </c>
      <c r="AN21" s="202">
        <v>0</v>
      </c>
      <c r="AO21" s="202">
        <v>55.96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0.31</v>
      </c>
      <c r="AV21" s="202">
        <v>0</v>
      </c>
      <c r="AW21" s="202">
        <v>0</v>
      </c>
      <c r="AX21" s="202">
        <v>0</v>
      </c>
      <c r="AY21" s="202">
        <v>0.19</v>
      </c>
    </row>
    <row r="22" spans="1:51">
      <c r="A22" t="s">
        <v>64</v>
      </c>
      <c r="B22" s="202">
        <v>0</v>
      </c>
      <c r="C22" s="202">
        <v>0</v>
      </c>
      <c r="D22" s="202">
        <v>5.18</v>
      </c>
      <c r="E22" s="202">
        <v>0</v>
      </c>
      <c r="F22" s="202">
        <v>0</v>
      </c>
      <c r="G22" s="202">
        <v>8.0399999999999991</v>
      </c>
      <c r="H22" s="202">
        <v>0</v>
      </c>
      <c r="I22" s="202">
        <v>0</v>
      </c>
      <c r="J22" s="202">
        <v>8.09</v>
      </c>
      <c r="K22" s="202">
        <v>0.1</v>
      </c>
      <c r="L22" s="202">
        <v>0.34</v>
      </c>
      <c r="M22" s="202">
        <v>0.09</v>
      </c>
      <c r="N22" s="202">
        <v>0.1</v>
      </c>
      <c r="O22" s="202">
        <v>0.12</v>
      </c>
      <c r="P22" s="202">
        <v>0.18</v>
      </c>
      <c r="Q22" s="202">
        <v>0</v>
      </c>
      <c r="R22" s="202">
        <v>0.05</v>
      </c>
      <c r="S22" s="202">
        <v>0.02</v>
      </c>
      <c r="T22" s="202">
        <v>0.06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1.98</v>
      </c>
      <c r="AD22" s="202">
        <v>2.48</v>
      </c>
      <c r="AE22" s="202">
        <v>0</v>
      </c>
      <c r="AF22" s="202">
        <v>0</v>
      </c>
      <c r="AG22" s="202">
        <v>81.08</v>
      </c>
      <c r="AH22" s="202">
        <v>0</v>
      </c>
      <c r="AI22" s="202">
        <v>9.01</v>
      </c>
      <c r="AJ22" s="202">
        <v>0</v>
      </c>
      <c r="AK22" s="202">
        <v>0.35</v>
      </c>
      <c r="AL22" s="202">
        <v>0</v>
      </c>
      <c r="AM22" s="202">
        <v>0</v>
      </c>
      <c r="AN22" s="202">
        <v>0</v>
      </c>
      <c r="AO22" s="202">
        <v>56.96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0.31</v>
      </c>
      <c r="AV22" s="202">
        <v>0</v>
      </c>
      <c r="AW22" s="202">
        <v>0</v>
      </c>
      <c r="AX22" s="202">
        <v>0</v>
      </c>
      <c r="AY22" s="202">
        <v>0.19</v>
      </c>
    </row>
    <row r="23" spans="1:51">
      <c r="A23" t="s">
        <v>65</v>
      </c>
      <c r="B23" s="202">
        <v>0</v>
      </c>
      <c r="C23" s="202">
        <v>0</v>
      </c>
      <c r="D23" s="202">
        <v>5.18</v>
      </c>
      <c r="E23" s="202">
        <v>0</v>
      </c>
      <c r="F23" s="202">
        <v>0</v>
      </c>
      <c r="G23" s="202">
        <v>8.0399999999999991</v>
      </c>
      <c r="H23" s="202">
        <v>0</v>
      </c>
      <c r="I23" s="202">
        <v>0</v>
      </c>
      <c r="J23" s="202">
        <v>8.09</v>
      </c>
      <c r="K23" s="202">
        <v>0.1</v>
      </c>
      <c r="L23" s="202">
        <v>0.34</v>
      </c>
      <c r="M23" s="202">
        <v>0.09</v>
      </c>
      <c r="N23" s="202">
        <v>0.1</v>
      </c>
      <c r="O23" s="202">
        <v>0.12</v>
      </c>
      <c r="P23" s="202">
        <v>0.18</v>
      </c>
      <c r="Q23" s="202">
        <v>0</v>
      </c>
      <c r="R23" s="202">
        <v>0.05</v>
      </c>
      <c r="S23" s="202">
        <v>0.02</v>
      </c>
      <c r="T23" s="202">
        <v>0.06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1.98</v>
      </c>
      <c r="AD23" s="202">
        <v>2.48</v>
      </c>
      <c r="AE23" s="202">
        <v>0</v>
      </c>
      <c r="AF23" s="202">
        <v>0</v>
      </c>
      <c r="AG23" s="202">
        <v>81.08</v>
      </c>
      <c r="AH23" s="202">
        <v>0</v>
      </c>
      <c r="AI23" s="202">
        <v>9.01</v>
      </c>
      <c r="AJ23" s="202">
        <v>0</v>
      </c>
      <c r="AK23" s="202">
        <v>0.35</v>
      </c>
      <c r="AL23" s="202">
        <v>0</v>
      </c>
      <c r="AM23" s="202">
        <v>0</v>
      </c>
      <c r="AN23" s="202">
        <v>0</v>
      </c>
      <c r="AO23" s="202">
        <v>58.96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0.31</v>
      </c>
      <c r="AV23" s="202">
        <v>0</v>
      </c>
      <c r="AW23" s="202">
        <v>0</v>
      </c>
      <c r="AX23" s="202">
        <v>0</v>
      </c>
      <c r="AY23" s="202">
        <v>0.19</v>
      </c>
    </row>
    <row r="24" spans="1:51">
      <c r="A24" t="s">
        <v>66</v>
      </c>
      <c r="B24" s="202">
        <v>0</v>
      </c>
      <c r="C24" s="202">
        <v>0</v>
      </c>
      <c r="D24" s="202">
        <v>5.18</v>
      </c>
      <c r="E24" s="202">
        <v>0</v>
      </c>
      <c r="F24" s="202">
        <v>0</v>
      </c>
      <c r="G24" s="202">
        <v>8.0399999999999991</v>
      </c>
      <c r="H24" s="202">
        <v>0</v>
      </c>
      <c r="I24" s="202">
        <v>0</v>
      </c>
      <c r="J24" s="202">
        <v>8.09</v>
      </c>
      <c r="K24" s="202">
        <v>0.1</v>
      </c>
      <c r="L24" s="202">
        <v>0.34</v>
      </c>
      <c r="M24" s="202">
        <v>0.09</v>
      </c>
      <c r="N24" s="202">
        <v>0.1</v>
      </c>
      <c r="O24" s="202">
        <v>0.12</v>
      </c>
      <c r="P24" s="202">
        <v>0.18</v>
      </c>
      <c r="Q24" s="202">
        <v>0</v>
      </c>
      <c r="R24" s="202">
        <v>0.05</v>
      </c>
      <c r="S24" s="202">
        <v>0.02</v>
      </c>
      <c r="T24" s="202">
        <v>0.06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1.98</v>
      </c>
      <c r="AD24" s="202">
        <v>2.48</v>
      </c>
      <c r="AE24" s="202">
        <v>0</v>
      </c>
      <c r="AF24" s="202">
        <v>0</v>
      </c>
      <c r="AG24" s="202">
        <v>81.08</v>
      </c>
      <c r="AH24" s="202">
        <v>0</v>
      </c>
      <c r="AI24" s="202">
        <v>9.01</v>
      </c>
      <c r="AJ24" s="202">
        <v>0</v>
      </c>
      <c r="AK24" s="202">
        <v>0.35</v>
      </c>
      <c r="AL24" s="202">
        <v>0</v>
      </c>
      <c r="AM24" s="202">
        <v>0</v>
      </c>
      <c r="AN24" s="202">
        <v>0</v>
      </c>
      <c r="AO24" s="202">
        <v>58.96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0.31</v>
      </c>
      <c r="AV24" s="202">
        <v>0</v>
      </c>
      <c r="AW24" s="202">
        <v>0</v>
      </c>
      <c r="AX24" s="202">
        <v>0</v>
      </c>
      <c r="AY24" s="202">
        <v>0.19</v>
      </c>
    </row>
    <row r="25" spans="1:51">
      <c r="A25" t="s">
        <v>67</v>
      </c>
      <c r="B25" s="202">
        <v>0</v>
      </c>
      <c r="C25" s="202">
        <v>0</v>
      </c>
      <c r="D25" s="202">
        <v>5.18</v>
      </c>
      <c r="E25" s="202">
        <v>0</v>
      </c>
      <c r="F25" s="202">
        <v>0</v>
      </c>
      <c r="G25" s="202">
        <v>8.0399999999999991</v>
      </c>
      <c r="H25" s="202">
        <v>0</v>
      </c>
      <c r="I25" s="202">
        <v>0</v>
      </c>
      <c r="J25" s="202">
        <v>8.09</v>
      </c>
      <c r="K25" s="202">
        <v>0.1</v>
      </c>
      <c r="L25" s="202">
        <v>0.34</v>
      </c>
      <c r="M25" s="202">
        <v>0.09</v>
      </c>
      <c r="N25" s="202">
        <v>0.1</v>
      </c>
      <c r="O25" s="202">
        <v>0.12</v>
      </c>
      <c r="P25" s="202">
        <v>0.33</v>
      </c>
      <c r="Q25" s="202">
        <v>0</v>
      </c>
      <c r="R25" s="202">
        <v>0</v>
      </c>
      <c r="S25" s="202">
        <v>0</v>
      </c>
      <c r="T25" s="202">
        <v>0.06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1.98</v>
      </c>
      <c r="AD25" s="202">
        <v>2.48</v>
      </c>
      <c r="AE25" s="202">
        <v>0</v>
      </c>
      <c r="AF25" s="202">
        <v>0</v>
      </c>
      <c r="AG25" s="202">
        <v>81.08</v>
      </c>
      <c r="AH25" s="202">
        <v>0</v>
      </c>
      <c r="AI25" s="202">
        <v>9.01</v>
      </c>
      <c r="AJ25" s="202">
        <v>0</v>
      </c>
      <c r="AK25" s="202">
        <v>0.35</v>
      </c>
      <c r="AL25" s="202">
        <v>0</v>
      </c>
      <c r="AM25" s="202">
        <v>0</v>
      </c>
      <c r="AN25" s="202">
        <v>0</v>
      </c>
      <c r="AO25" s="202">
        <v>58.96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0.31</v>
      </c>
      <c r="AV25" s="202">
        <v>0</v>
      </c>
      <c r="AW25" s="202">
        <v>0</v>
      </c>
      <c r="AX25" s="202">
        <v>0</v>
      </c>
      <c r="AY25" s="202">
        <v>0.19</v>
      </c>
    </row>
    <row r="26" spans="1:51">
      <c r="A26" t="s">
        <v>68</v>
      </c>
      <c r="B26" s="202">
        <v>0</v>
      </c>
      <c r="C26" s="202">
        <v>0</v>
      </c>
      <c r="D26" s="202">
        <v>5.18</v>
      </c>
      <c r="E26" s="202">
        <v>0</v>
      </c>
      <c r="F26" s="202">
        <v>0</v>
      </c>
      <c r="G26" s="202">
        <v>8.0399999999999991</v>
      </c>
      <c r="H26" s="202">
        <v>0</v>
      </c>
      <c r="I26" s="202">
        <v>0</v>
      </c>
      <c r="J26" s="202">
        <v>8.09</v>
      </c>
      <c r="K26" s="202">
        <v>0.1</v>
      </c>
      <c r="L26" s="202">
        <v>0.34</v>
      </c>
      <c r="M26" s="202">
        <v>0.09</v>
      </c>
      <c r="N26" s="202">
        <v>0.1</v>
      </c>
      <c r="O26" s="202">
        <v>0.12</v>
      </c>
      <c r="P26" s="202">
        <v>0.33</v>
      </c>
      <c r="Q26" s="202">
        <v>0</v>
      </c>
      <c r="R26" s="202">
        <v>0.03</v>
      </c>
      <c r="S26" s="202">
        <v>0.02</v>
      </c>
      <c r="T26" s="202">
        <v>0.06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1.98</v>
      </c>
      <c r="AD26" s="202">
        <v>2.48</v>
      </c>
      <c r="AE26" s="202">
        <v>0</v>
      </c>
      <c r="AF26" s="202">
        <v>0</v>
      </c>
      <c r="AG26" s="202">
        <v>81.08</v>
      </c>
      <c r="AH26" s="202">
        <v>0</v>
      </c>
      <c r="AI26" s="202">
        <v>9.01</v>
      </c>
      <c r="AJ26" s="202">
        <v>0</v>
      </c>
      <c r="AK26" s="202">
        <v>0.35</v>
      </c>
      <c r="AL26" s="202">
        <v>0</v>
      </c>
      <c r="AM26" s="202">
        <v>0</v>
      </c>
      <c r="AN26" s="202">
        <v>0</v>
      </c>
      <c r="AO26" s="202">
        <v>58.96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0.31</v>
      </c>
      <c r="AV26" s="202">
        <v>0</v>
      </c>
      <c r="AW26" s="202">
        <v>0</v>
      </c>
      <c r="AX26" s="202">
        <v>0</v>
      </c>
      <c r="AY26" s="202">
        <v>0.19</v>
      </c>
    </row>
    <row r="27" spans="1:51">
      <c r="A27" t="s">
        <v>69</v>
      </c>
      <c r="B27" s="202">
        <v>0</v>
      </c>
      <c r="C27" s="202">
        <v>0</v>
      </c>
      <c r="D27" s="202">
        <v>5.18</v>
      </c>
      <c r="E27" s="202">
        <v>0</v>
      </c>
      <c r="F27" s="202">
        <v>0</v>
      </c>
      <c r="G27" s="202">
        <v>8.0399999999999991</v>
      </c>
      <c r="H27" s="202">
        <v>0</v>
      </c>
      <c r="I27" s="202">
        <v>0</v>
      </c>
      <c r="J27" s="202">
        <v>7.95</v>
      </c>
      <c r="K27" s="202">
        <v>0.1</v>
      </c>
      <c r="L27" s="202">
        <v>0.34</v>
      </c>
      <c r="M27" s="202">
        <v>0.09</v>
      </c>
      <c r="N27" s="202">
        <v>0.1</v>
      </c>
      <c r="O27" s="202">
        <v>0.12</v>
      </c>
      <c r="P27" s="202">
        <v>0.19</v>
      </c>
      <c r="Q27" s="202">
        <v>0</v>
      </c>
      <c r="R27" s="202">
        <v>0.14000000000000001</v>
      </c>
      <c r="S27" s="202">
        <v>0.02</v>
      </c>
      <c r="T27" s="202">
        <v>0.06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1.98</v>
      </c>
      <c r="AD27" s="202">
        <v>2.48</v>
      </c>
      <c r="AE27" s="202">
        <v>0</v>
      </c>
      <c r="AF27" s="202">
        <v>0</v>
      </c>
      <c r="AG27" s="202">
        <v>81.08</v>
      </c>
      <c r="AH27" s="202">
        <v>0</v>
      </c>
      <c r="AI27" s="202">
        <v>9.01</v>
      </c>
      <c r="AJ27" s="202">
        <v>0</v>
      </c>
      <c r="AK27" s="202">
        <v>0.35</v>
      </c>
      <c r="AL27" s="202">
        <v>0</v>
      </c>
      <c r="AM27" s="202">
        <v>0</v>
      </c>
      <c r="AN27" s="202">
        <v>0</v>
      </c>
      <c r="AO27" s="202">
        <v>58.96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0.31</v>
      </c>
      <c r="AV27" s="202">
        <v>0</v>
      </c>
      <c r="AW27" s="202">
        <v>0</v>
      </c>
      <c r="AX27" s="202">
        <v>0</v>
      </c>
      <c r="AY27" s="202">
        <v>0.19</v>
      </c>
    </row>
    <row r="28" spans="1:51">
      <c r="A28" t="s">
        <v>70</v>
      </c>
      <c r="B28" s="202">
        <v>0</v>
      </c>
      <c r="C28" s="202">
        <v>0</v>
      </c>
      <c r="D28" s="202">
        <v>5.18</v>
      </c>
      <c r="E28" s="202">
        <v>0</v>
      </c>
      <c r="F28" s="202">
        <v>0</v>
      </c>
      <c r="G28" s="202">
        <v>8.0399999999999991</v>
      </c>
      <c r="H28" s="202">
        <v>0</v>
      </c>
      <c r="I28" s="202">
        <v>0</v>
      </c>
      <c r="J28" s="202">
        <v>7.95</v>
      </c>
      <c r="K28" s="202">
        <v>0.1</v>
      </c>
      <c r="L28" s="202">
        <v>0.34</v>
      </c>
      <c r="M28" s="202">
        <v>0.09</v>
      </c>
      <c r="N28" s="202">
        <v>0.1</v>
      </c>
      <c r="O28" s="202">
        <v>0.12</v>
      </c>
      <c r="P28" s="202">
        <v>0.19</v>
      </c>
      <c r="Q28" s="202">
        <v>0</v>
      </c>
      <c r="R28" s="202">
        <v>0.05</v>
      </c>
      <c r="S28" s="202">
        <v>0.02</v>
      </c>
      <c r="T28" s="202">
        <v>0.06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1.98</v>
      </c>
      <c r="AD28" s="202">
        <v>0.99</v>
      </c>
      <c r="AE28" s="202">
        <v>0</v>
      </c>
      <c r="AF28" s="202">
        <v>0</v>
      </c>
      <c r="AG28" s="202">
        <v>81.08</v>
      </c>
      <c r="AH28" s="202">
        <v>0</v>
      </c>
      <c r="AI28" s="202">
        <v>9.01</v>
      </c>
      <c r="AJ28" s="202">
        <v>0</v>
      </c>
      <c r="AK28" s="202">
        <v>0.35</v>
      </c>
      <c r="AL28" s="202">
        <v>0</v>
      </c>
      <c r="AM28" s="202">
        <v>0</v>
      </c>
      <c r="AN28" s="202">
        <v>0</v>
      </c>
      <c r="AO28" s="202">
        <v>58.96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0.31</v>
      </c>
      <c r="AV28" s="202">
        <v>0</v>
      </c>
      <c r="AW28" s="202">
        <v>0</v>
      </c>
      <c r="AX28" s="202">
        <v>0</v>
      </c>
      <c r="AY28" s="202">
        <v>0.19</v>
      </c>
    </row>
    <row r="29" spans="1:51">
      <c r="A29" t="s">
        <v>71</v>
      </c>
      <c r="B29" s="202">
        <v>0</v>
      </c>
      <c r="C29" s="202">
        <v>0</v>
      </c>
      <c r="D29" s="202">
        <v>5.18</v>
      </c>
      <c r="E29" s="202">
        <v>0</v>
      </c>
      <c r="F29" s="202">
        <v>0</v>
      </c>
      <c r="G29" s="202">
        <v>8.0399999999999991</v>
      </c>
      <c r="H29" s="202">
        <v>0</v>
      </c>
      <c r="I29" s="202">
        <v>0</v>
      </c>
      <c r="J29" s="202">
        <v>7.95</v>
      </c>
      <c r="K29" s="202">
        <v>0.1</v>
      </c>
      <c r="L29" s="202">
        <v>0.34</v>
      </c>
      <c r="M29" s="202">
        <v>0.09</v>
      </c>
      <c r="N29" s="202">
        <v>0.1</v>
      </c>
      <c r="O29" s="202">
        <v>0.12</v>
      </c>
      <c r="P29" s="202">
        <v>0.19</v>
      </c>
      <c r="Q29" s="202">
        <v>0</v>
      </c>
      <c r="R29" s="202">
        <v>0.05</v>
      </c>
      <c r="S29" s="202">
        <v>0.02</v>
      </c>
      <c r="T29" s="202">
        <v>0.06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1.98</v>
      </c>
      <c r="AD29" s="202">
        <v>0.99</v>
      </c>
      <c r="AE29" s="202">
        <v>0</v>
      </c>
      <c r="AF29" s="202">
        <v>0</v>
      </c>
      <c r="AG29" s="202">
        <v>81.08</v>
      </c>
      <c r="AH29" s="202">
        <v>0</v>
      </c>
      <c r="AI29" s="202">
        <v>9.01</v>
      </c>
      <c r="AJ29" s="202">
        <v>0</v>
      </c>
      <c r="AK29" s="202">
        <v>0.35</v>
      </c>
      <c r="AL29" s="202">
        <v>0</v>
      </c>
      <c r="AM29" s="202">
        <v>0</v>
      </c>
      <c r="AN29" s="202">
        <v>0</v>
      </c>
      <c r="AO29" s="202">
        <v>58.96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0.31</v>
      </c>
      <c r="AV29" s="202">
        <v>0</v>
      </c>
      <c r="AW29" s="202">
        <v>0</v>
      </c>
      <c r="AX29" s="202">
        <v>0</v>
      </c>
      <c r="AY29" s="202">
        <v>0.19</v>
      </c>
    </row>
    <row r="30" spans="1:51">
      <c r="A30" t="s">
        <v>72</v>
      </c>
      <c r="B30" s="202">
        <v>0</v>
      </c>
      <c r="C30" s="202">
        <v>0</v>
      </c>
      <c r="D30" s="202">
        <v>5.18</v>
      </c>
      <c r="E30" s="202">
        <v>0</v>
      </c>
      <c r="F30" s="202">
        <v>0</v>
      </c>
      <c r="G30" s="202">
        <v>8.0399999999999991</v>
      </c>
      <c r="H30" s="202">
        <v>0</v>
      </c>
      <c r="I30" s="202">
        <v>0</v>
      </c>
      <c r="J30" s="202">
        <v>7.95</v>
      </c>
      <c r="K30" s="202">
        <v>0.1</v>
      </c>
      <c r="L30" s="202">
        <v>0.34</v>
      </c>
      <c r="M30" s="202">
        <v>0.09</v>
      </c>
      <c r="N30" s="202">
        <v>0.1</v>
      </c>
      <c r="O30" s="202">
        <v>0.12</v>
      </c>
      <c r="P30" s="202">
        <v>0.19</v>
      </c>
      <c r="Q30" s="202">
        <v>0</v>
      </c>
      <c r="R30" s="202">
        <v>0.05</v>
      </c>
      <c r="S30" s="202">
        <v>0.02</v>
      </c>
      <c r="T30" s="202">
        <v>0.06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1.98</v>
      </c>
      <c r="AD30" s="202">
        <v>0.99</v>
      </c>
      <c r="AE30" s="202">
        <v>0</v>
      </c>
      <c r="AF30" s="202">
        <v>0</v>
      </c>
      <c r="AG30" s="202">
        <v>81.08</v>
      </c>
      <c r="AH30" s="202">
        <v>0</v>
      </c>
      <c r="AI30" s="202">
        <v>9.01</v>
      </c>
      <c r="AJ30" s="202">
        <v>0</v>
      </c>
      <c r="AK30" s="202">
        <v>0.35</v>
      </c>
      <c r="AL30" s="202">
        <v>0</v>
      </c>
      <c r="AM30" s="202">
        <v>0</v>
      </c>
      <c r="AN30" s="202">
        <v>0</v>
      </c>
      <c r="AO30" s="202">
        <v>58.96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0.31</v>
      </c>
      <c r="AV30" s="202">
        <v>0</v>
      </c>
      <c r="AW30" s="202">
        <v>0</v>
      </c>
      <c r="AX30" s="202">
        <v>0</v>
      </c>
      <c r="AY30" s="202">
        <v>0.19</v>
      </c>
    </row>
    <row r="31" spans="1:51">
      <c r="A31" t="s">
        <v>73</v>
      </c>
      <c r="B31" s="202">
        <v>0</v>
      </c>
      <c r="C31" s="202">
        <v>0</v>
      </c>
      <c r="D31" s="202">
        <v>5.18</v>
      </c>
      <c r="E31" s="202">
        <v>0</v>
      </c>
      <c r="F31" s="202">
        <v>0</v>
      </c>
      <c r="G31" s="202">
        <v>7.97</v>
      </c>
      <c r="H31" s="202">
        <v>0</v>
      </c>
      <c r="I31" s="202">
        <v>0</v>
      </c>
      <c r="J31" s="202">
        <v>7.95</v>
      </c>
      <c r="K31" s="202">
        <v>0.1</v>
      </c>
      <c r="L31" s="202">
        <v>0</v>
      </c>
      <c r="M31" s="202">
        <v>0.09</v>
      </c>
      <c r="N31" s="202">
        <v>0.1</v>
      </c>
      <c r="O31" s="202">
        <v>0.12</v>
      </c>
      <c r="P31" s="202">
        <v>0.19</v>
      </c>
      <c r="Q31" s="202">
        <v>0</v>
      </c>
      <c r="R31" s="202">
        <v>0.05</v>
      </c>
      <c r="S31" s="202">
        <v>0.02</v>
      </c>
      <c r="T31" s="202">
        <v>0.06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1.98</v>
      </c>
      <c r="AD31" s="202">
        <v>0.99</v>
      </c>
      <c r="AE31" s="202">
        <v>0</v>
      </c>
      <c r="AF31" s="202">
        <v>0</v>
      </c>
      <c r="AG31" s="202">
        <v>81.08</v>
      </c>
      <c r="AH31" s="202">
        <v>0</v>
      </c>
      <c r="AI31" s="202">
        <v>9.01</v>
      </c>
      <c r="AJ31" s="202">
        <v>0</v>
      </c>
      <c r="AK31" s="202">
        <v>0.35</v>
      </c>
      <c r="AL31" s="202">
        <v>0</v>
      </c>
      <c r="AM31" s="202">
        <v>0</v>
      </c>
      <c r="AN31" s="202">
        <v>0</v>
      </c>
      <c r="AO31" s="202">
        <v>58.96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0.31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5.18</v>
      </c>
      <c r="E32" s="202">
        <v>0</v>
      </c>
      <c r="F32" s="202">
        <v>0</v>
      </c>
      <c r="G32" s="202">
        <v>7.97</v>
      </c>
      <c r="H32" s="202">
        <v>0</v>
      </c>
      <c r="I32" s="202">
        <v>0</v>
      </c>
      <c r="J32" s="202">
        <v>7.95</v>
      </c>
      <c r="K32" s="202">
        <v>0.1</v>
      </c>
      <c r="L32" s="202">
        <v>0.34</v>
      </c>
      <c r="M32" s="202">
        <v>0.09</v>
      </c>
      <c r="N32" s="202">
        <v>0.1</v>
      </c>
      <c r="O32" s="202">
        <v>0.12</v>
      </c>
      <c r="P32" s="202">
        <v>0.19</v>
      </c>
      <c r="Q32" s="202">
        <v>0</v>
      </c>
      <c r="R32" s="202">
        <v>0.05</v>
      </c>
      <c r="S32" s="202">
        <v>0.02</v>
      </c>
      <c r="T32" s="202">
        <v>0.06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1.98</v>
      </c>
      <c r="AD32" s="202">
        <v>0.99</v>
      </c>
      <c r="AE32" s="202">
        <v>0</v>
      </c>
      <c r="AF32" s="202">
        <v>0</v>
      </c>
      <c r="AG32" s="202">
        <v>81.08</v>
      </c>
      <c r="AH32" s="202">
        <v>0</v>
      </c>
      <c r="AI32" s="202">
        <v>9.01</v>
      </c>
      <c r="AJ32" s="202">
        <v>0</v>
      </c>
      <c r="AK32" s="202">
        <v>0.35</v>
      </c>
      <c r="AL32" s="202">
        <v>0</v>
      </c>
      <c r="AM32" s="202">
        <v>0</v>
      </c>
      <c r="AN32" s="202">
        <v>0</v>
      </c>
      <c r="AO32" s="202">
        <v>58.96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0.31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5.18</v>
      </c>
      <c r="E33" s="202">
        <v>0</v>
      </c>
      <c r="F33" s="202">
        <v>0</v>
      </c>
      <c r="G33" s="202">
        <v>7.97</v>
      </c>
      <c r="H33" s="202">
        <v>0</v>
      </c>
      <c r="I33" s="202">
        <v>0</v>
      </c>
      <c r="J33" s="202">
        <v>7.95</v>
      </c>
      <c r="K33" s="202">
        <v>0.1</v>
      </c>
      <c r="L33" s="202">
        <v>0.34</v>
      </c>
      <c r="M33" s="202">
        <v>0.09</v>
      </c>
      <c r="N33" s="202">
        <v>0.1</v>
      </c>
      <c r="O33" s="202">
        <v>0.12</v>
      </c>
      <c r="P33" s="202">
        <v>0.19</v>
      </c>
      <c r="Q33" s="202">
        <v>0</v>
      </c>
      <c r="R33" s="202">
        <v>0.05</v>
      </c>
      <c r="S33" s="202">
        <v>0.02</v>
      </c>
      <c r="T33" s="202">
        <v>0.06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1.98</v>
      </c>
      <c r="AD33" s="202">
        <v>0.99</v>
      </c>
      <c r="AE33" s="202">
        <v>0</v>
      </c>
      <c r="AF33" s="202">
        <v>0</v>
      </c>
      <c r="AG33" s="202">
        <v>81.08</v>
      </c>
      <c r="AH33" s="202">
        <v>0</v>
      </c>
      <c r="AI33" s="202">
        <v>9.01</v>
      </c>
      <c r="AJ33" s="202">
        <v>0</v>
      </c>
      <c r="AK33" s="202">
        <v>0.35</v>
      </c>
      <c r="AL33" s="202">
        <v>0</v>
      </c>
      <c r="AM33" s="202">
        <v>0</v>
      </c>
      <c r="AN33" s="202">
        <v>0</v>
      </c>
      <c r="AO33" s="202">
        <v>58.96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5.18</v>
      </c>
      <c r="E34" s="202">
        <v>0</v>
      </c>
      <c r="F34" s="202">
        <v>0</v>
      </c>
      <c r="G34" s="202">
        <v>7.97</v>
      </c>
      <c r="H34" s="202">
        <v>0</v>
      </c>
      <c r="I34" s="202">
        <v>0</v>
      </c>
      <c r="J34" s="202">
        <v>7.95</v>
      </c>
      <c r="K34" s="202">
        <v>0.1</v>
      </c>
      <c r="L34" s="202">
        <v>0.34</v>
      </c>
      <c r="M34" s="202">
        <v>0.09</v>
      </c>
      <c r="N34" s="202">
        <v>0.1</v>
      </c>
      <c r="O34" s="202">
        <v>0.12</v>
      </c>
      <c r="P34" s="202">
        <v>0.19</v>
      </c>
      <c r="Q34" s="202">
        <v>0</v>
      </c>
      <c r="R34" s="202">
        <v>0.05</v>
      </c>
      <c r="S34" s="202">
        <v>0.02</v>
      </c>
      <c r="T34" s="202">
        <v>0.06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1.98</v>
      </c>
      <c r="AD34" s="202">
        <v>0.99</v>
      </c>
      <c r="AE34" s="202">
        <v>0</v>
      </c>
      <c r="AF34" s="202">
        <v>0</v>
      </c>
      <c r="AG34" s="202">
        <v>81.08</v>
      </c>
      <c r="AH34" s="202">
        <v>0</v>
      </c>
      <c r="AI34" s="202">
        <v>9.01</v>
      </c>
      <c r="AJ34" s="202">
        <v>0</v>
      </c>
      <c r="AK34" s="202">
        <v>0.35</v>
      </c>
      <c r="AL34" s="202">
        <v>0</v>
      </c>
      <c r="AM34" s="202">
        <v>0</v>
      </c>
      <c r="AN34" s="202">
        <v>0</v>
      </c>
      <c r="AO34" s="202">
        <v>58.96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5.1100000000000003</v>
      </c>
      <c r="E35" s="202">
        <v>0</v>
      </c>
      <c r="F35" s="202">
        <v>0</v>
      </c>
      <c r="G35" s="202">
        <v>7.97</v>
      </c>
      <c r="H35" s="202">
        <v>0</v>
      </c>
      <c r="I35" s="202">
        <v>0</v>
      </c>
      <c r="J35" s="202">
        <v>7.95</v>
      </c>
      <c r="K35" s="202">
        <v>0.1</v>
      </c>
      <c r="L35" s="202">
        <v>0.34</v>
      </c>
      <c r="M35" s="202">
        <v>0.09</v>
      </c>
      <c r="N35" s="202">
        <v>0.1</v>
      </c>
      <c r="O35" s="202">
        <v>0.12</v>
      </c>
      <c r="P35" s="202">
        <v>0.19</v>
      </c>
      <c r="Q35" s="202">
        <v>0</v>
      </c>
      <c r="R35" s="202">
        <v>0.05</v>
      </c>
      <c r="S35" s="202">
        <v>0.02</v>
      </c>
      <c r="T35" s="202">
        <v>0.06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1.98</v>
      </c>
      <c r="AD35" s="202">
        <v>0.99</v>
      </c>
      <c r="AE35" s="202">
        <v>0</v>
      </c>
      <c r="AF35" s="202">
        <v>0</v>
      </c>
      <c r="AG35" s="202">
        <v>81.08</v>
      </c>
      <c r="AH35" s="202">
        <v>0</v>
      </c>
      <c r="AI35" s="202">
        <v>9.01</v>
      </c>
      <c r="AJ35" s="202">
        <v>0</v>
      </c>
      <c r="AK35" s="202">
        <v>0.35</v>
      </c>
      <c r="AL35" s="202">
        <v>0</v>
      </c>
      <c r="AM35" s="202">
        <v>0</v>
      </c>
      <c r="AN35" s="202">
        <v>0</v>
      </c>
      <c r="AO35" s="202">
        <v>58.96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5.1100000000000003</v>
      </c>
      <c r="E36" s="202">
        <v>0</v>
      </c>
      <c r="F36" s="202">
        <v>0</v>
      </c>
      <c r="G36" s="202">
        <v>7.97</v>
      </c>
      <c r="H36" s="202">
        <v>0</v>
      </c>
      <c r="I36" s="202">
        <v>0</v>
      </c>
      <c r="J36" s="202">
        <v>7.95</v>
      </c>
      <c r="K36" s="202">
        <v>0.1</v>
      </c>
      <c r="L36" s="202">
        <v>0.34</v>
      </c>
      <c r="M36" s="202">
        <v>0.09</v>
      </c>
      <c r="N36" s="202">
        <v>0.1</v>
      </c>
      <c r="O36" s="202">
        <v>0.12</v>
      </c>
      <c r="P36" s="202">
        <v>0.19</v>
      </c>
      <c r="Q36" s="202">
        <v>0</v>
      </c>
      <c r="R36" s="202">
        <v>0.05</v>
      </c>
      <c r="S36" s="202">
        <v>0.02</v>
      </c>
      <c r="T36" s="202">
        <v>0.06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1.98</v>
      </c>
      <c r="AD36" s="202">
        <v>0.99</v>
      </c>
      <c r="AE36" s="202">
        <v>0</v>
      </c>
      <c r="AF36" s="202">
        <v>0</v>
      </c>
      <c r="AG36" s="202">
        <v>81.08</v>
      </c>
      <c r="AH36" s="202">
        <v>0</v>
      </c>
      <c r="AI36" s="202">
        <v>9.01</v>
      </c>
      <c r="AJ36" s="202">
        <v>0</v>
      </c>
      <c r="AK36" s="202">
        <v>0.35</v>
      </c>
      <c r="AL36" s="202">
        <v>0</v>
      </c>
      <c r="AM36" s="202">
        <v>0</v>
      </c>
      <c r="AN36" s="202">
        <v>0</v>
      </c>
      <c r="AO36" s="202">
        <v>58.96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5.1100000000000003</v>
      </c>
      <c r="E37" s="202">
        <v>0</v>
      </c>
      <c r="F37" s="202">
        <v>0</v>
      </c>
      <c r="G37" s="202">
        <v>7.97</v>
      </c>
      <c r="H37" s="202">
        <v>0</v>
      </c>
      <c r="I37" s="202">
        <v>0</v>
      </c>
      <c r="J37" s="202">
        <v>7.95</v>
      </c>
      <c r="K37" s="202">
        <v>0.1</v>
      </c>
      <c r="L37" s="202">
        <v>0.34</v>
      </c>
      <c r="M37" s="202">
        <v>0.09</v>
      </c>
      <c r="N37" s="202">
        <v>0.1</v>
      </c>
      <c r="O37" s="202">
        <v>0.12</v>
      </c>
      <c r="P37" s="202">
        <v>0.19</v>
      </c>
      <c r="Q37" s="202">
        <v>0</v>
      </c>
      <c r="R37" s="202">
        <v>0.05</v>
      </c>
      <c r="S37" s="202">
        <v>0.02</v>
      </c>
      <c r="T37" s="202">
        <v>0.06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1.98</v>
      </c>
      <c r="AD37" s="202">
        <v>0.99</v>
      </c>
      <c r="AE37" s="202">
        <v>0</v>
      </c>
      <c r="AF37" s="202">
        <v>0</v>
      </c>
      <c r="AG37" s="202">
        <v>81.08</v>
      </c>
      <c r="AH37" s="202">
        <v>0</v>
      </c>
      <c r="AI37" s="202">
        <v>9.01</v>
      </c>
      <c r="AJ37" s="202">
        <v>0</v>
      </c>
      <c r="AK37" s="202">
        <v>0.35</v>
      </c>
      <c r="AL37" s="202">
        <v>0</v>
      </c>
      <c r="AM37" s="202">
        <v>0</v>
      </c>
      <c r="AN37" s="202">
        <v>0</v>
      </c>
      <c r="AO37" s="202">
        <v>58.96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5.1100000000000003</v>
      </c>
      <c r="E38" s="202">
        <v>0</v>
      </c>
      <c r="F38" s="202">
        <v>0</v>
      </c>
      <c r="G38" s="202">
        <v>7.97</v>
      </c>
      <c r="H38" s="202">
        <v>0</v>
      </c>
      <c r="I38" s="202">
        <v>0</v>
      </c>
      <c r="J38" s="202">
        <v>7.95</v>
      </c>
      <c r="K38" s="202">
        <v>0.1</v>
      </c>
      <c r="L38" s="202">
        <v>0.34</v>
      </c>
      <c r="M38" s="202">
        <v>0.09</v>
      </c>
      <c r="N38" s="202">
        <v>0.1</v>
      </c>
      <c r="O38" s="202">
        <v>0.12</v>
      </c>
      <c r="P38" s="202">
        <v>0.19</v>
      </c>
      <c r="Q38" s="202">
        <v>0</v>
      </c>
      <c r="R38" s="202">
        <v>0.05</v>
      </c>
      <c r="S38" s="202">
        <v>0.02</v>
      </c>
      <c r="T38" s="202">
        <v>0.06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1.98</v>
      </c>
      <c r="AD38" s="202">
        <v>0.99</v>
      </c>
      <c r="AE38" s="202">
        <v>0</v>
      </c>
      <c r="AF38" s="202">
        <v>0</v>
      </c>
      <c r="AG38" s="202">
        <v>81.08</v>
      </c>
      <c r="AH38" s="202">
        <v>0</v>
      </c>
      <c r="AI38" s="202">
        <v>9.01</v>
      </c>
      <c r="AJ38" s="202">
        <v>0</v>
      </c>
      <c r="AK38" s="202">
        <v>0.35</v>
      </c>
      <c r="AL38" s="202">
        <v>0</v>
      </c>
      <c r="AM38" s="202">
        <v>0</v>
      </c>
      <c r="AN38" s="202">
        <v>0</v>
      </c>
      <c r="AO38" s="202">
        <v>58.96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5.1100000000000003</v>
      </c>
      <c r="E39" s="202">
        <v>0</v>
      </c>
      <c r="F39" s="202">
        <v>0</v>
      </c>
      <c r="G39" s="202">
        <v>7.97</v>
      </c>
      <c r="H39" s="202">
        <v>0</v>
      </c>
      <c r="I39" s="202">
        <v>0</v>
      </c>
      <c r="J39" s="202">
        <v>7.95</v>
      </c>
      <c r="K39" s="202">
        <v>0.1</v>
      </c>
      <c r="L39" s="202">
        <v>0.34</v>
      </c>
      <c r="M39" s="202">
        <v>0.09</v>
      </c>
      <c r="N39" s="202">
        <v>0.1</v>
      </c>
      <c r="O39" s="202">
        <v>0.12</v>
      </c>
      <c r="P39" s="202">
        <v>0.19</v>
      </c>
      <c r="Q39" s="202">
        <v>0</v>
      </c>
      <c r="R39" s="202">
        <v>0.05</v>
      </c>
      <c r="S39" s="202">
        <v>0.02</v>
      </c>
      <c r="T39" s="202">
        <v>0.06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1.98</v>
      </c>
      <c r="AD39" s="202">
        <v>0.99</v>
      </c>
      <c r="AE39" s="202">
        <v>0</v>
      </c>
      <c r="AF39" s="202">
        <v>0</v>
      </c>
      <c r="AG39" s="202">
        <v>81.08</v>
      </c>
      <c r="AH39" s="202">
        <v>0</v>
      </c>
      <c r="AI39" s="202">
        <v>9.01</v>
      </c>
      <c r="AJ39" s="202">
        <v>0</v>
      </c>
      <c r="AK39" s="202">
        <v>0.35</v>
      </c>
      <c r="AL39" s="202">
        <v>0</v>
      </c>
      <c r="AM39" s="202">
        <v>0</v>
      </c>
      <c r="AN39" s="202">
        <v>0</v>
      </c>
      <c r="AO39" s="202">
        <v>57.5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5.1100000000000003</v>
      </c>
      <c r="E40" s="202">
        <v>0</v>
      </c>
      <c r="F40" s="202">
        <v>0</v>
      </c>
      <c r="G40" s="202">
        <v>7.97</v>
      </c>
      <c r="H40" s="202">
        <v>0</v>
      </c>
      <c r="I40" s="202">
        <v>0</v>
      </c>
      <c r="J40" s="202">
        <v>7.95</v>
      </c>
      <c r="K40" s="202">
        <v>0.1</v>
      </c>
      <c r="L40" s="202">
        <v>0.34</v>
      </c>
      <c r="M40" s="202">
        <v>0.09</v>
      </c>
      <c r="N40" s="202">
        <v>0.1</v>
      </c>
      <c r="O40" s="202">
        <v>0.12</v>
      </c>
      <c r="P40" s="202">
        <v>0.19</v>
      </c>
      <c r="Q40" s="202">
        <v>0</v>
      </c>
      <c r="R40" s="202">
        <v>0.05</v>
      </c>
      <c r="S40" s="202">
        <v>0.02</v>
      </c>
      <c r="T40" s="202">
        <v>0.06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1.98</v>
      </c>
      <c r="AD40" s="202">
        <v>0.99</v>
      </c>
      <c r="AE40" s="202">
        <v>0</v>
      </c>
      <c r="AF40" s="202">
        <v>0</v>
      </c>
      <c r="AG40" s="202">
        <v>81.08</v>
      </c>
      <c r="AH40" s="202">
        <v>0</v>
      </c>
      <c r="AI40" s="202">
        <v>9.01</v>
      </c>
      <c r="AJ40" s="202">
        <v>0</v>
      </c>
      <c r="AK40" s="202">
        <v>0.35</v>
      </c>
      <c r="AL40" s="202">
        <v>0</v>
      </c>
      <c r="AM40" s="202">
        <v>0</v>
      </c>
      <c r="AN40" s="202">
        <v>0</v>
      </c>
      <c r="AO40" s="202">
        <v>57.5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5.1100000000000003</v>
      </c>
      <c r="E41" s="202">
        <v>0</v>
      </c>
      <c r="F41" s="202">
        <v>0</v>
      </c>
      <c r="G41" s="202">
        <v>7.97</v>
      </c>
      <c r="H41" s="202">
        <v>0</v>
      </c>
      <c r="I41" s="202">
        <v>0</v>
      </c>
      <c r="J41" s="202">
        <v>7.95</v>
      </c>
      <c r="K41" s="202">
        <v>0.1</v>
      </c>
      <c r="L41" s="202">
        <v>0.34</v>
      </c>
      <c r="M41" s="202">
        <v>0.09</v>
      </c>
      <c r="N41" s="202">
        <v>0.1</v>
      </c>
      <c r="O41" s="202">
        <v>0.12</v>
      </c>
      <c r="P41" s="202">
        <v>0.19</v>
      </c>
      <c r="Q41" s="202">
        <v>0</v>
      </c>
      <c r="R41" s="202">
        <v>0.05</v>
      </c>
      <c r="S41" s="202">
        <v>0.02</v>
      </c>
      <c r="T41" s="202">
        <v>0.06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1.98</v>
      </c>
      <c r="AD41" s="202">
        <v>0.99</v>
      </c>
      <c r="AE41" s="202">
        <v>0</v>
      </c>
      <c r="AF41" s="202">
        <v>0</v>
      </c>
      <c r="AG41" s="202">
        <v>81.08</v>
      </c>
      <c r="AH41" s="202">
        <v>0</v>
      </c>
      <c r="AI41" s="202">
        <v>9.01</v>
      </c>
      <c r="AJ41" s="202">
        <v>0</v>
      </c>
      <c r="AK41" s="202">
        <v>0.35</v>
      </c>
      <c r="AL41" s="202">
        <v>0</v>
      </c>
      <c r="AM41" s="202">
        <v>0</v>
      </c>
      <c r="AN41" s="202">
        <v>0</v>
      </c>
      <c r="AO41" s="202">
        <v>57.5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5.1100000000000003</v>
      </c>
      <c r="E42" s="202">
        <v>0</v>
      </c>
      <c r="F42" s="202">
        <v>0</v>
      </c>
      <c r="G42" s="202">
        <v>7.97</v>
      </c>
      <c r="H42" s="202">
        <v>0</v>
      </c>
      <c r="I42" s="202">
        <v>0</v>
      </c>
      <c r="J42" s="202">
        <v>7.95</v>
      </c>
      <c r="K42" s="202">
        <v>0.1</v>
      </c>
      <c r="L42" s="202">
        <v>0.34</v>
      </c>
      <c r="M42" s="202">
        <v>0.09</v>
      </c>
      <c r="N42" s="202">
        <v>0.1</v>
      </c>
      <c r="O42" s="202">
        <v>0.12</v>
      </c>
      <c r="P42" s="202">
        <v>0.19</v>
      </c>
      <c r="Q42" s="202">
        <v>0</v>
      </c>
      <c r="R42" s="202">
        <v>0.05</v>
      </c>
      <c r="S42" s="202">
        <v>0.02</v>
      </c>
      <c r="T42" s="202">
        <v>0.06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1.98</v>
      </c>
      <c r="AD42" s="202">
        <v>0.99</v>
      </c>
      <c r="AE42" s="202">
        <v>0</v>
      </c>
      <c r="AF42" s="202">
        <v>0</v>
      </c>
      <c r="AG42" s="202">
        <v>81.08</v>
      </c>
      <c r="AH42" s="202">
        <v>0</v>
      </c>
      <c r="AI42" s="202">
        <v>9.01</v>
      </c>
      <c r="AJ42" s="202">
        <v>0</v>
      </c>
      <c r="AK42" s="202">
        <v>0.35</v>
      </c>
      <c r="AL42" s="202">
        <v>0</v>
      </c>
      <c r="AM42" s="202">
        <v>0</v>
      </c>
      <c r="AN42" s="202">
        <v>0</v>
      </c>
      <c r="AO42" s="202">
        <v>57.5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5.1100000000000003</v>
      </c>
      <c r="E43" s="202">
        <v>0</v>
      </c>
      <c r="F43" s="202">
        <v>0</v>
      </c>
      <c r="G43" s="202">
        <v>7.97</v>
      </c>
      <c r="H43" s="202">
        <v>0</v>
      </c>
      <c r="I43" s="202">
        <v>0</v>
      </c>
      <c r="J43" s="202">
        <v>7.82</v>
      </c>
      <c r="K43" s="202">
        <v>0.1</v>
      </c>
      <c r="L43" s="202">
        <v>0.34</v>
      </c>
      <c r="M43" s="202">
        <v>0.09</v>
      </c>
      <c r="N43" s="202">
        <v>0.1</v>
      </c>
      <c r="O43" s="202">
        <v>0.12</v>
      </c>
      <c r="P43" s="202">
        <v>0.19</v>
      </c>
      <c r="Q43" s="202">
        <v>0</v>
      </c>
      <c r="R43" s="202">
        <v>0.05</v>
      </c>
      <c r="S43" s="202">
        <v>0.02</v>
      </c>
      <c r="T43" s="202">
        <v>0.06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1.98</v>
      </c>
      <c r="AD43" s="202">
        <v>0.99</v>
      </c>
      <c r="AE43" s="202">
        <v>0</v>
      </c>
      <c r="AF43" s="202">
        <v>0</v>
      </c>
      <c r="AG43" s="202">
        <v>81.08</v>
      </c>
      <c r="AH43" s="202">
        <v>0</v>
      </c>
      <c r="AI43" s="202">
        <v>9.01</v>
      </c>
      <c r="AJ43" s="202">
        <v>0</v>
      </c>
      <c r="AK43" s="202">
        <v>0.35</v>
      </c>
      <c r="AL43" s="202">
        <v>0</v>
      </c>
      <c r="AM43" s="202">
        <v>0</v>
      </c>
      <c r="AN43" s="202">
        <v>0</v>
      </c>
      <c r="AO43" s="202">
        <v>57.5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5.1100000000000003</v>
      </c>
      <c r="E44" s="202">
        <v>0</v>
      </c>
      <c r="F44" s="202">
        <v>0</v>
      </c>
      <c r="G44" s="202">
        <v>7.97</v>
      </c>
      <c r="H44" s="202">
        <v>0</v>
      </c>
      <c r="I44" s="202">
        <v>0</v>
      </c>
      <c r="J44" s="202">
        <v>7.82</v>
      </c>
      <c r="K44" s="202">
        <v>0.1</v>
      </c>
      <c r="L44" s="202">
        <v>0.34</v>
      </c>
      <c r="M44" s="202">
        <v>0.09</v>
      </c>
      <c r="N44" s="202">
        <v>0.1</v>
      </c>
      <c r="O44" s="202">
        <v>0.12</v>
      </c>
      <c r="P44" s="202">
        <v>0.19</v>
      </c>
      <c r="Q44" s="202">
        <v>0</v>
      </c>
      <c r="R44" s="202">
        <v>0.05</v>
      </c>
      <c r="S44" s="202">
        <v>0.02</v>
      </c>
      <c r="T44" s="202">
        <v>0.06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1.98</v>
      </c>
      <c r="AD44" s="202">
        <v>0.99</v>
      </c>
      <c r="AE44" s="202">
        <v>0</v>
      </c>
      <c r="AF44" s="202">
        <v>0</v>
      </c>
      <c r="AG44" s="202">
        <v>81.08</v>
      </c>
      <c r="AH44" s="202">
        <v>0</v>
      </c>
      <c r="AI44" s="202">
        <v>9.01</v>
      </c>
      <c r="AJ44" s="202">
        <v>0</v>
      </c>
      <c r="AK44" s="202">
        <v>0.35</v>
      </c>
      <c r="AL44" s="202">
        <v>0</v>
      </c>
      <c r="AM44" s="202">
        <v>0</v>
      </c>
      <c r="AN44" s="202">
        <v>0</v>
      </c>
      <c r="AO44" s="202">
        <v>57.5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5.1100000000000003</v>
      </c>
      <c r="E45" s="202">
        <v>0</v>
      </c>
      <c r="F45" s="202">
        <v>0</v>
      </c>
      <c r="G45" s="202">
        <v>7.97</v>
      </c>
      <c r="H45" s="202">
        <v>0</v>
      </c>
      <c r="I45" s="202">
        <v>0</v>
      </c>
      <c r="J45" s="202">
        <v>7.82</v>
      </c>
      <c r="K45" s="202">
        <v>0.1</v>
      </c>
      <c r="L45" s="202">
        <v>0.34</v>
      </c>
      <c r="M45" s="202">
        <v>0.09</v>
      </c>
      <c r="N45" s="202">
        <v>0.1</v>
      </c>
      <c r="O45" s="202">
        <v>0.12</v>
      </c>
      <c r="P45" s="202">
        <v>0.19</v>
      </c>
      <c r="Q45" s="202">
        <v>0</v>
      </c>
      <c r="R45" s="202">
        <v>0.05</v>
      </c>
      <c r="S45" s="202">
        <v>0.02</v>
      </c>
      <c r="T45" s="202">
        <v>0.06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1.98</v>
      </c>
      <c r="AD45" s="202">
        <v>0.99</v>
      </c>
      <c r="AE45" s="202">
        <v>0</v>
      </c>
      <c r="AF45" s="202">
        <v>0</v>
      </c>
      <c r="AG45" s="202">
        <v>81.08</v>
      </c>
      <c r="AH45" s="202">
        <v>0</v>
      </c>
      <c r="AI45" s="202">
        <v>9.01</v>
      </c>
      <c r="AJ45" s="202">
        <v>0</v>
      </c>
      <c r="AK45" s="202">
        <v>0.35</v>
      </c>
      <c r="AL45" s="202">
        <v>0</v>
      </c>
      <c r="AM45" s="202">
        <v>0</v>
      </c>
      <c r="AN45" s="202">
        <v>0</v>
      </c>
      <c r="AO45" s="202">
        <v>57.5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5.1100000000000003</v>
      </c>
      <c r="E46" s="202">
        <v>0</v>
      </c>
      <c r="F46" s="202">
        <v>0</v>
      </c>
      <c r="G46" s="202">
        <v>7.97</v>
      </c>
      <c r="H46" s="202">
        <v>0</v>
      </c>
      <c r="I46" s="202">
        <v>0</v>
      </c>
      <c r="J46" s="202">
        <v>7.82</v>
      </c>
      <c r="K46" s="202">
        <v>0.1</v>
      </c>
      <c r="L46" s="202">
        <v>0.34</v>
      </c>
      <c r="M46" s="202">
        <v>0.09</v>
      </c>
      <c r="N46" s="202">
        <v>0.1</v>
      </c>
      <c r="O46" s="202">
        <v>0.12</v>
      </c>
      <c r="P46" s="202">
        <v>0.19</v>
      </c>
      <c r="Q46" s="202">
        <v>0</v>
      </c>
      <c r="R46" s="202">
        <v>0.05</v>
      </c>
      <c r="S46" s="202">
        <v>0.02</v>
      </c>
      <c r="T46" s="202">
        <v>0.06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1.98</v>
      </c>
      <c r="AD46" s="202">
        <v>0.99</v>
      </c>
      <c r="AE46" s="202">
        <v>0</v>
      </c>
      <c r="AF46" s="202">
        <v>0</v>
      </c>
      <c r="AG46" s="202">
        <v>81.08</v>
      </c>
      <c r="AH46" s="202">
        <v>0</v>
      </c>
      <c r="AI46" s="202">
        <v>9.01</v>
      </c>
      <c r="AJ46" s="202">
        <v>0</v>
      </c>
      <c r="AK46" s="202">
        <v>0.35</v>
      </c>
      <c r="AL46" s="202">
        <v>0</v>
      </c>
      <c r="AM46" s="202">
        <v>0</v>
      </c>
      <c r="AN46" s="202">
        <v>0</v>
      </c>
      <c r="AO46" s="202">
        <v>57.5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5.05</v>
      </c>
      <c r="E47" s="202">
        <v>0</v>
      </c>
      <c r="F47" s="202">
        <v>0</v>
      </c>
      <c r="G47" s="202">
        <v>7.9</v>
      </c>
      <c r="H47" s="202">
        <v>0</v>
      </c>
      <c r="I47" s="202">
        <v>0</v>
      </c>
      <c r="J47" s="202">
        <v>7.82</v>
      </c>
      <c r="K47" s="202">
        <v>0.1</v>
      </c>
      <c r="L47" s="202">
        <v>0.34</v>
      </c>
      <c r="M47" s="202">
        <v>0.09</v>
      </c>
      <c r="N47" s="202">
        <v>0.1</v>
      </c>
      <c r="O47" s="202">
        <v>0.12</v>
      </c>
      <c r="P47" s="202">
        <v>0.19</v>
      </c>
      <c r="Q47" s="202">
        <v>0</v>
      </c>
      <c r="R47" s="202">
        <v>0.05</v>
      </c>
      <c r="S47" s="202">
        <v>0.02</v>
      </c>
      <c r="T47" s="202">
        <v>0.06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1.98</v>
      </c>
      <c r="AD47" s="202">
        <v>0.99</v>
      </c>
      <c r="AE47" s="202">
        <v>0</v>
      </c>
      <c r="AF47" s="202">
        <v>0</v>
      </c>
      <c r="AG47" s="202">
        <v>81.08</v>
      </c>
      <c r="AH47" s="202">
        <v>0</v>
      </c>
      <c r="AI47" s="202">
        <v>9.01</v>
      </c>
      <c r="AJ47" s="202">
        <v>0</v>
      </c>
      <c r="AK47" s="202">
        <v>0.35</v>
      </c>
      <c r="AL47" s="202">
        <v>0</v>
      </c>
      <c r="AM47" s="202">
        <v>0</v>
      </c>
      <c r="AN47" s="202">
        <v>0</v>
      </c>
      <c r="AO47" s="202">
        <v>57.5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0.31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5.05</v>
      </c>
      <c r="E48" s="202">
        <v>0</v>
      </c>
      <c r="F48" s="202">
        <v>0</v>
      </c>
      <c r="G48" s="202">
        <v>7.9</v>
      </c>
      <c r="H48" s="202">
        <v>0</v>
      </c>
      <c r="I48" s="202">
        <v>0</v>
      </c>
      <c r="J48" s="202">
        <v>7.82</v>
      </c>
      <c r="K48" s="202">
        <v>0.1</v>
      </c>
      <c r="L48" s="202">
        <v>0.34</v>
      </c>
      <c r="M48" s="202">
        <v>0.09</v>
      </c>
      <c r="N48" s="202">
        <v>0.1</v>
      </c>
      <c r="O48" s="202">
        <v>0.12</v>
      </c>
      <c r="P48" s="202">
        <v>0.19</v>
      </c>
      <c r="Q48" s="202">
        <v>0</v>
      </c>
      <c r="R48" s="202">
        <v>0.05</v>
      </c>
      <c r="S48" s="202">
        <v>0.02</v>
      </c>
      <c r="T48" s="202">
        <v>0.06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1.98</v>
      </c>
      <c r="AD48" s="202">
        <v>0.99</v>
      </c>
      <c r="AE48" s="202">
        <v>0</v>
      </c>
      <c r="AF48" s="202">
        <v>0</v>
      </c>
      <c r="AG48" s="202">
        <v>81.08</v>
      </c>
      <c r="AH48" s="202">
        <v>0</v>
      </c>
      <c r="AI48" s="202">
        <v>9.01</v>
      </c>
      <c r="AJ48" s="202">
        <v>0</v>
      </c>
      <c r="AK48" s="202">
        <v>0.35</v>
      </c>
      <c r="AL48" s="202">
        <v>0</v>
      </c>
      <c r="AM48" s="202">
        <v>0</v>
      </c>
      <c r="AN48" s="202">
        <v>0</v>
      </c>
      <c r="AO48" s="202">
        <v>57.5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0.31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5.05</v>
      </c>
      <c r="E49" s="202">
        <v>0</v>
      </c>
      <c r="F49" s="202">
        <v>0</v>
      </c>
      <c r="G49" s="202">
        <v>7.9</v>
      </c>
      <c r="H49" s="202">
        <v>0</v>
      </c>
      <c r="I49" s="202">
        <v>0</v>
      </c>
      <c r="J49" s="202">
        <v>7.82</v>
      </c>
      <c r="K49" s="202">
        <v>0.1</v>
      </c>
      <c r="L49" s="202">
        <v>0.34</v>
      </c>
      <c r="M49" s="202">
        <v>0.09</v>
      </c>
      <c r="N49" s="202">
        <v>0.1</v>
      </c>
      <c r="O49" s="202">
        <v>0.12</v>
      </c>
      <c r="P49" s="202">
        <v>0.32</v>
      </c>
      <c r="Q49" s="202">
        <v>0</v>
      </c>
      <c r="R49" s="202">
        <v>0.05</v>
      </c>
      <c r="S49" s="202">
        <v>0.02</v>
      </c>
      <c r="T49" s="202">
        <v>0.06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1.98</v>
      </c>
      <c r="AD49" s="202">
        <v>0.99</v>
      </c>
      <c r="AE49" s="202">
        <v>0</v>
      </c>
      <c r="AF49" s="202">
        <v>0</v>
      </c>
      <c r="AG49" s="202">
        <v>81.08</v>
      </c>
      <c r="AH49" s="202">
        <v>0</v>
      </c>
      <c r="AI49" s="202">
        <v>9.01</v>
      </c>
      <c r="AJ49" s="202">
        <v>0</v>
      </c>
      <c r="AK49" s="202">
        <v>0.35</v>
      </c>
      <c r="AL49" s="202">
        <v>0</v>
      </c>
      <c r="AM49" s="202">
        <v>0</v>
      </c>
      <c r="AN49" s="202">
        <v>0</v>
      </c>
      <c r="AO49" s="202">
        <v>57.5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0.32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5.05</v>
      </c>
      <c r="E50" s="202">
        <v>0</v>
      </c>
      <c r="F50" s="202">
        <v>0</v>
      </c>
      <c r="G50" s="202">
        <v>7.9</v>
      </c>
      <c r="H50" s="202">
        <v>0</v>
      </c>
      <c r="I50" s="202">
        <v>0</v>
      </c>
      <c r="J50" s="202">
        <v>7.82</v>
      </c>
      <c r="K50" s="202">
        <v>0.1</v>
      </c>
      <c r="L50" s="202">
        <v>0.34</v>
      </c>
      <c r="M50" s="202">
        <v>0.09</v>
      </c>
      <c r="N50" s="202">
        <v>0.1</v>
      </c>
      <c r="O50" s="202">
        <v>0.12</v>
      </c>
      <c r="P50" s="202">
        <v>0.32</v>
      </c>
      <c r="Q50" s="202">
        <v>0</v>
      </c>
      <c r="R50" s="202">
        <v>0.05</v>
      </c>
      <c r="S50" s="202">
        <v>0.02</v>
      </c>
      <c r="T50" s="202">
        <v>0.06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1.98</v>
      </c>
      <c r="AD50" s="202">
        <v>0.99</v>
      </c>
      <c r="AE50" s="202">
        <v>0</v>
      </c>
      <c r="AF50" s="202">
        <v>0</v>
      </c>
      <c r="AG50" s="202">
        <v>81.08</v>
      </c>
      <c r="AH50" s="202">
        <v>0</v>
      </c>
      <c r="AI50" s="202">
        <v>9.01</v>
      </c>
      <c r="AJ50" s="202">
        <v>0</v>
      </c>
      <c r="AK50" s="202">
        <v>0.35</v>
      </c>
      <c r="AL50" s="202">
        <v>0</v>
      </c>
      <c r="AM50" s="202">
        <v>0</v>
      </c>
      <c r="AN50" s="202">
        <v>0</v>
      </c>
      <c r="AO50" s="202">
        <v>57.5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0.32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4.91</v>
      </c>
      <c r="E51" s="202">
        <v>0</v>
      </c>
      <c r="F51" s="202">
        <v>0</v>
      </c>
      <c r="G51" s="202">
        <v>7.9</v>
      </c>
      <c r="H51" s="202">
        <v>0</v>
      </c>
      <c r="I51" s="202">
        <v>0</v>
      </c>
      <c r="J51" s="202">
        <v>7.82</v>
      </c>
      <c r="K51" s="202">
        <v>0.1</v>
      </c>
      <c r="L51" s="202">
        <v>0.34</v>
      </c>
      <c r="M51" s="202">
        <v>0.09</v>
      </c>
      <c r="N51" s="202">
        <v>0.1</v>
      </c>
      <c r="O51" s="202">
        <v>0.12</v>
      </c>
      <c r="P51" s="202">
        <v>0.32</v>
      </c>
      <c r="Q51" s="202">
        <v>0</v>
      </c>
      <c r="R51" s="202">
        <v>0.05</v>
      </c>
      <c r="S51" s="202">
        <v>0.02</v>
      </c>
      <c r="T51" s="202">
        <v>0.06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1.98</v>
      </c>
      <c r="AD51" s="202">
        <v>0.99</v>
      </c>
      <c r="AE51" s="202">
        <v>0</v>
      </c>
      <c r="AF51" s="202">
        <v>0</v>
      </c>
      <c r="AG51" s="202">
        <v>81.08</v>
      </c>
      <c r="AH51" s="202">
        <v>0</v>
      </c>
      <c r="AI51" s="202">
        <v>9.01</v>
      </c>
      <c r="AJ51" s="202">
        <v>0</v>
      </c>
      <c r="AK51" s="202">
        <v>0.35</v>
      </c>
      <c r="AL51" s="202">
        <v>0</v>
      </c>
      <c r="AM51" s="202">
        <v>0</v>
      </c>
      <c r="AN51" s="202">
        <v>0</v>
      </c>
      <c r="AO51" s="202">
        <v>55.31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0.32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4.91</v>
      </c>
      <c r="E52" s="202">
        <v>0</v>
      </c>
      <c r="F52" s="202">
        <v>0</v>
      </c>
      <c r="G52" s="202">
        <v>7.9</v>
      </c>
      <c r="H52" s="202">
        <v>0</v>
      </c>
      <c r="I52" s="202">
        <v>0</v>
      </c>
      <c r="J52" s="202">
        <v>7.82</v>
      </c>
      <c r="K52" s="202">
        <v>0.1</v>
      </c>
      <c r="L52" s="202">
        <v>0.34</v>
      </c>
      <c r="M52" s="202">
        <v>0.09</v>
      </c>
      <c r="N52" s="202">
        <v>0.1</v>
      </c>
      <c r="O52" s="202">
        <v>0.12</v>
      </c>
      <c r="P52" s="202">
        <v>0.32</v>
      </c>
      <c r="Q52" s="202">
        <v>0</v>
      </c>
      <c r="R52" s="202">
        <v>0.05</v>
      </c>
      <c r="S52" s="202">
        <v>0.02</v>
      </c>
      <c r="T52" s="202">
        <v>0.06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2.48</v>
      </c>
      <c r="AE52" s="202">
        <v>0</v>
      </c>
      <c r="AF52" s="202">
        <v>0</v>
      </c>
      <c r="AG52" s="202">
        <v>81.08</v>
      </c>
      <c r="AH52" s="202">
        <v>0</v>
      </c>
      <c r="AI52" s="202">
        <v>9.01</v>
      </c>
      <c r="AJ52" s="202">
        <v>0</v>
      </c>
      <c r="AK52" s="202">
        <v>0.35</v>
      </c>
      <c r="AL52" s="202">
        <v>0</v>
      </c>
      <c r="AM52" s="202">
        <v>0</v>
      </c>
      <c r="AN52" s="202">
        <v>0</v>
      </c>
      <c r="AO52" s="202">
        <v>55.31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0.32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4.91</v>
      </c>
      <c r="E53" s="202">
        <v>0</v>
      </c>
      <c r="F53" s="202">
        <v>0</v>
      </c>
      <c r="G53" s="202">
        <v>7.9</v>
      </c>
      <c r="H53" s="202">
        <v>0</v>
      </c>
      <c r="I53" s="202">
        <v>0</v>
      </c>
      <c r="J53" s="202">
        <v>7.82</v>
      </c>
      <c r="K53" s="202">
        <v>0.1</v>
      </c>
      <c r="L53" s="202">
        <v>0.34</v>
      </c>
      <c r="M53" s="202">
        <v>0.09</v>
      </c>
      <c r="N53" s="202">
        <v>0.1</v>
      </c>
      <c r="O53" s="202">
        <v>0.12</v>
      </c>
      <c r="P53" s="202">
        <v>0.19</v>
      </c>
      <c r="Q53" s="202">
        <v>0</v>
      </c>
      <c r="R53" s="202">
        <v>0.05</v>
      </c>
      <c r="S53" s="202">
        <v>0.02</v>
      </c>
      <c r="T53" s="202">
        <v>0.06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2.48</v>
      </c>
      <c r="AE53" s="202">
        <v>0</v>
      </c>
      <c r="AF53" s="202">
        <v>0</v>
      </c>
      <c r="AG53" s="202">
        <v>81.08</v>
      </c>
      <c r="AH53" s="202">
        <v>0</v>
      </c>
      <c r="AI53" s="202">
        <v>9.01</v>
      </c>
      <c r="AJ53" s="202">
        <v>0</v>
      </c>
      <c r="AK53" s="202">
        <v>0.35</v>
      </c>
      <c r="AL53" s="202">
        <v>0</v>
      </c>
      <c r="AM53" s="202">
        <v>0</v>
      </c>
      <c r="AN53" s="202">
        <v>0</v>
      </c>
      <c r="AO53" s="202">
        <v>55.31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0.32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4.91</v>
      </c>
      <c r="E54" s="202">
        <v>0</v>
      </c>
      <c r="F54" s="202">
        <v>0</v>
      </c>
      <c r="G54" s="202">
        <v>7.9</v>
      </c>
      <c r="H54" s="202">
        <v>0</v>
      </c>
      <c r="I54" s="202">
        <v>0</v>
      </c>
      <c r="J54" s="202">
        <v>7.82</v>
      </c>
      <c r="K54" s="202">
        <v>0.1</v>
      </c>
      <c r="L54" s="202">
        <v>0.34</v>
      </c>
      <c r="M54" s="202">
        <v>0.09</v>
      </c>
      <c r="N54" s="202">
        <v>0.1</v>
      </c>
      <c r="O54" s="202">
        <v>0.12</v>
      </c>
      <c r="P54" s="202">
        <v>0.19</v>
      </c>
      <c r="Q54" s="202">
        <v>0</v>
      </c>
      <c r="R54" s="202">
        <v>0.05</v>
      </c>
      <c r="S54" s="202">
        <v>0.02</v>
      </c>
      <c r="T54" s="202">
        <v>0.06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2.48</v>
      </c>
      <c r="AE54" s="202">
        <v>0</v>
      </c>
      <c r="AF54" s="202">
        <v>0</v>
      </c>
      <c r="AG54" s="202">
        <v>81.08</v>
      </c>
      <c r="AH54" s="202">
        <v>0</v>
      </c>
      <c r="AI54" s="202">
        <v>9.01</v>
      </c>
      <c r="AJ54" s="202">
        <v>0</v>
      </c>
      <c r="AK54" s="202">
        <v>0.35</v>
      </c>
      <c r="AL54" s="202">
        <v>0</v>
      </c>
      <c r="AM54" s="202">
        <v>0</v>
      </c>
      <c r="AN54" s="202">
        <v>0</v>
      </c>
      <c r="AO54" s="202">
        <v>55.31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0.32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4.91</v>
      </c>
      <c r="E55" s="202">
        <v>0</v>
      </c>
      <c r="F55" s="202">
        <v>0</v>
      </c>
      <c r="G55" s="202">
        <v>7.9</v>
      </c>
      <c r="H55" s="202">
        <v>0</v>
      </c>
      <c r="I55" s="202">
        <v>0</v>
      </c>
      <c r="J55" s="202">
        <v>7.82</v>
      </c>
      <c r="K55" s="202">
        <v>0.1</v>
      </c>
      <c r="L55" s="202">
        <v>0.34</v>
      </c>
      <c r="M55" s="202">
        <v>0.09</v>
      </c>
      <c r="N55" s="202">
        <v>0.1</v>
      </c>
      <c r="O55" s="202">
        <v>0.12</v>
      </c>
      <c r="P55" s="202">
        <v>0.19</v>
      </c>
      <c r="Q55" s="202">
        <v>0</v>
      </c>
      <c r="R55" s="202">
        <v>0.05</v>
      </c>
      <c r="S55" s="202">
        <v>0.02</v>
      </c>
      <c r="T55" s="202">
        <v>0.06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2.48</v>
      </c>
      <c r="AE55" s="202">
        <v>0</v>
      </c>
      <c r="AF55" s="202">
        <v>0</v>
      </c>
      <c r="AG55" s="202">
        <v>81.08</v>
      </c>
      <c r="AH55" s="202">
        <v>0</v>
      </c>
      <c r="AI55" s="202">
        <v>9.01</v>
      </c>
      <c r="AJ55" s="202">
        <v>0</v>
      </c>
      <c r="AK55" s="202">
        <v>0.35</v>
      </c>
      <c r="AL55" s="202">
        <v>0</v>
      </c>
      <c r="AM55" s="202">
        <v>0</v>
      </c>
      <c r="AN55" s="202">
        <v>0</v>
      </c>
      <c r="AO55" s="202">
        <v>55.31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0.32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4.91</v>
      </c>
      <c r="E56" s="202">
        <v>0</v>
      </c>
      <c r="F56" s="202">
        <v>0</v>
      </c>
      <c r="G56" s="202">
        <v>7.9</v>
      </c>
      <c r="H56" s="202">
        <v>0</v>
      </c>
      <c r="I56" s="202">
        <v>0</v>
      </c>
      <c r="J56" s="202">
        <v>7.82</v>
      </c>
      <c r="K56" s="202">
        <v>0.1</v>
      </c>
      <c r="L56" s="202">
        <v>0.34</v>
      </c>
      <c r="M56" s="202">
        <v>0.09</v>
      </c>
      <c r="N56" s="202">
        <v>0.1</v>
      </c>
      <c r="O56" s="202">
        <v>0.12</v>
      </c>
      <c r="P56" s="202">
        <v>0.19</v>
      </c>
      <c r="Q56" s="202">
        <v>0</v>
      </c>
      <c r="R56" s="202">
        <v>0.05</v>
      </c>
      <c r="S56" s="202">
        <v>0.02</v>
      </c>
      <c r="T56" s="202">
        <v>0.06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2.48</v>
      </c>
      <c r="AE56" s="202">
        <v>0</v>
      </c>
      <c r="AF56" s="202">
        <v>0</v>
      </c>
      <c r="AG56" s="202">
        <v>81.08</v>
      </c>
      <c r="AH56" s="202">
        <v>0</v>
      </c>
      <c r="AI56" s="202">
        <v>9.01</v>
      </c>
      <c r="AJ56" s="202">
        <v>0</v>
      </c>
      <c r="AK56" s="202">
        <v>0.35</v>
      </c>
      <c r="AL56" s="202">
        <v>0</v>
      </c>
      <c r="AM56" s="202">
        <v>0</v>
      </c>
      <c r="AN56" s="202">
        <v>0</v>
      </c>
      <c r="AO56" s="202">
        <v>55.31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0.32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4.91</v>
      </c>
      <c r="E57" s="202">
        <v>0</v>
      </c>
      <c r="F57" s="202">
        <v>0</v>
      </c>
      <c r="G57" s="202">
        <v>7.9</v>
      </c>
      <c r="H57" s="202">
        <v>0</v>
      </c>
      <c r="I57" s="202">
        <v>0</v>
      </c>
      <c r="J57" s="202">
        <v>7.82</v>
      </c>
      <c r="K57" s="202">
        <v>0.1</v>
      </c>
      <c r="L57" s="202">
        <v>0.34</v>
      </c>
      <c r="M57" s="202">
        <v>0.09</v>
      </c>
      <c r="N57" s="202">
        <v>0.1</v>
      </c>
      <c r="O57" s="202">
        <v>0.12</v>
      </c>
      <c r="P57" s="202">
        <v>0.19</v>
      </c>
      <c r="Q57" s="202">
        <v>0</v>
      </c>
      <c r="R57" s="202">
        <v>0.05</v>
      </c>
      <c r="S57" s="202">
        <v>0.02</v>
      </c>
      <c r="T57" s="202">
        <v>0.06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2.48</v>
      </c>
      <c r="AE57" s="202">
        <v>0</v>
      </c>
      <c r="AF57" s="202">
        <v>0</v>
      </c>
      <c r="AG57" s="202">
        <v>81.08</v>
      </c>
      <c r="AH57" s="202">
        <v>0</v>
      </c>
      <c r="AI57" s="202">
        <v>9.01</v>
      </c>
      <c r="AJ57" s="202">
        <v>0</v>
      </c>
      <c r="AK57" s="202">
        <v>0.35</v>
      </c>
      <c r="AL57" s="202">
        <v>0</v>
      </c>
      <c r="AM57" s="202">
        <v>0</v>
      </c>
      <c r="AN57" s="202">
        <v>0</v>
      </c>
      <c r="AO57" s="202">
        <v>55.31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0.32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4.91</v>
      </c>
      <c r="E58" s="202">
        <v>0</v>
      </c>
      <c r="F58" s="202">
        <v>0</v>
      </c>
      <c r="G58" s="202">
        <v>7.9</v>
      </c>
      <c r="H58" s="202">
        <v>0</v>
      </c>
      <c r="I58" s="202">
        <v>0</v>
      </c>
      <c r="J58" s="202">
        <v>7.82</v>
      </c>
      <c r="K58" s="202">
        <v>0.1</v>
      </c>
      <c r="L58" s="202">
        <v>0.34</v>
      </c>
      <c r="M58" s="202">
        <v>0.09</v>
      </c>
      <c r="N58" s="202">
        <v>0.1</v>
      </c>
      <c r="O58" s="202">
        <v>0.12</v>
      </c>
      <c r="P58" s="202">
        <v>0.19</v>
      </c>
      <c r="Q58" s="202">
        <v>0</v>
      </c>
      <c r="R58" s="202">
        <v>0.05</v>
      </c>
      <c r="S58" s="202">
        <v>0.02</v>
      </c>
      <c r="T58" s="202">
        <v>0.06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2.48</v>
      </c>
      <c r="AE58" s="202">
        <v>0</v>
      </c>
      <c r="AF58" s="202">
        <v>0</v>
      </c>
      <c r="AG58" s="202">
        <v>81.08</v>
      </c>
      <c r="AH58" s="202">
        <v>0</v>
      </c>
      <c r="AI58" s="202">
        <v>9.01</v>
      </c>
      <c r="AJ58" s="202">
        <v>0</v>
      </c>
      <c r="AK58" s="202">
        <v>0.35</v>
      </c>
      <c r="AL58" s="202">
        <v>0</v>
      </c>
      <c r="AM58" s="202">
        <v>0</v>
      </c>
      <c r="AN58" s="202">
        <v>0</v>
      </c>
      <c r="AO58" s="202">
        <v>55.31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0.32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4.91</v>
      </c>
      <c r="E59" s="202">
        <v>0</v>
      </c>
      <c r="F59" s="202">
        <v>0</v>
      </c>
      <c r="G59" s="202">
        <v>7.9</v>
      </c>
      <c r="H59" s="202">
        <v>0</v>
      </c>
      <c r="I59" s="202">
        <v>0</v>
      </c>
      <c r="J59" s="202">
        <v>7.82</v>
      </c>
      <c r="K59" s="202">
        <v>0.1</v>
      </c>
      <c r="L59" s="202">
        <v>0.34</v>
      </c>
      <c r="M59" s="202">
        <v>0.09</v>
      </c>
      <c r="N59" s="202">
        <v>0.1</v>
      </c>
      <c r="O59" s="202">
        <v>0.12</v>
      </c>
      <c r="P59" s="202">
        <v>0.43</v>
      </c>
      <c r="Q59" s="202">
        <v>0</v>
      </c>
      <c r="R59" s="202">
        <v>0.05</v>
      </c>
      <c r="S59" s="202">
        <v>0.02</v>
      </c>
      <c r="T59" s="202">
        <v>0.06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2.48</v>
      </c>
      <c r="AE59" s="202">
        <v>0</v>
      </c>
      <c r="AF59" s="202">
        <v>0</v>
      </c>
      <c r="AG59" s="202">
        <v>81.08</v>
      </c>
      <c r="AH59" s="202">
        <v>0</v>
      </c>
      <c r="AI59" s="202">
        <v>9.01</v>
      </c>
      <c r="AJ59" s="202">
        <v>0</v>
      </c>
      <c r="AK59" s="202">
        <v>0.35</v>
      </c>
      <c r="AL59" s="202">
        <v>0</v>
      </c>
      <c r="AM59" s="202">
        <v>0</v>
      </c>
      <c r="AN59" s="202">
        <v>0</v>
      </c>
      <c r="AO59" s="202">
        <v>55.31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0.31</v>
      </c>
      <c r="AV59" s="202">
        <v>0</v>
      </c>
      <c r="AW59" s="202">
        <v>0</v>
      </c>
      <c r="AX59" s="202">
        <v>0</v>
      </c>
      <c r="AY59" s="202">
        <v>0.19</v>
      </c>
    </row>
    <row r="60" spans="1:51">
      <c r="A60" t="s">
        <v>102</v>
      </c>
      <c r="B60" s="202">
        <v>0</v>
      </c>
      <c r="C60" s="202">
        <v>0</v>
      </c>
      <c r="D60" s="202">
        <v>4.91</v>
      </c>
      <c r="E60" s="202">
        <v>0</v>
      </c>
      <c r="F60" s="202">
        <v>0</v>
      </c>
      <c r="G60" s="202">
        <v>7.9</v>
      </c>
      <c r="H60" s="202">
        <v>0</v>
      </c>
      <c r="I60" s="202">
        <v>0</v>
      </c>
      <c r="J60" s="202">
        <v>7.82</v>
      </c>
      <c r="K60" s="202">
        <v>0.1</v>
      </c>
      <c r="L60" s="202">
        <v>0.34</v>
      </c>
      <c r="M60" s="202">
        <v>0.09</v>
      </c>
      <c r="N60" s="202">
        <v>0.1</v>
      </c>
      <c r="O60" s="202">
        <v>0.12</v>
      </c>
      <c r="P60" s="202">
        <v>0.46</v>
      </c>
      <c r="Q60" s="202">
        <v>0</v>
      </c>
      <c r="R60" s="202">
        <v>0.05</v>
      </c>
      <c r="S60" s="202">
        <v>0.02</v>
      </c>
      <c r="T60" s="202">
        <v>0.06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2.48</v>
      </c>
      <c r="AE60" s="202">
        <v>0</v>
      </c>
      <c r="AF60" s="202">
        <v>0</v>
      </c>
      <c r="AG60" s="202">
        <v>81.08</v>
      </c>
      <c r="AH60" s="202">
        <v>0</v>
      </c>
      <c r="AI60" s="202">
        <v>9.01</v>
      </c>
      <c r="AJ60" s="202">
        <v>0</v>
      </c>
      <c r="AK60" s="202">
        <v>0.35</v>
      </c>
      <c r="AL60" s="202">
        <v>0</v>
      </c>
      <c r="AM60" s="202">
        <v>0</v>
      </c>
      <c r="AN60" s="202">
        <v>0</v>
      </c>
      <c r="AO60" s="202">
        <v>55.31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0.31</v>
      </c>
      <c r="AV60" s="202">
        <v>0</v>
      </c>
      <c r="AW60" s="202">
        <v>0</v>
      </c>
      <c r="AX60" s="202">
        <v>0</v>
      </c>
      <c r="AY60" s="202">
        <v>0.19</v>
      </c>
    </row>
    <row r="61" spans="1:51">
      <c r="A61" t="s">
        <v>103</v>
      </c>
      <c r="B61" s="202">
        <v>0</v>
      </c>
      <c r="C61" s="202">
        <v>0</v>
      </c>
      <c r="D61" s="202">
        <v>4.91</v>
      </c>
      <c r="E61" s="202">
        <v>0</v>
      </c>
      <c r="F61" s="202">
        <v>0</v>
      </c>
      <c r="G61" s="202">
        <v>7.9</v>
      </c>
      <c r="H61" s="202">
        <v>0</v>
      </c>
      <c r="I61" s="202">
        <v>0</v>
      </c>
      <c r="J61" s="202">
        <v>7.82</v>
      </c>
      <c r="K61" s="202">
        <v>0.1</v>
      </c>
      <c r="L61" s="202">
        <v>0.34</v>
      </c>
      <c r="M61" s="202">
        <v>0.23</v>
      </c>
      <c r="N61" s="202">
        <v>0.26</v>
      </c>
      <c r="O61" s="202">
        <v>0.28999999999999998</v>
      </c>
      <c r="P61" s="202">
        <v>0.47</v>
      </c>
      <c r="Q61" s="202">
        <v>0</v>
      </c>
      <c r="R61" s="202">
        <v>0.05</v>
      </c>
      <c r="S61" s="202">
        <v>0.02</v>
      </c>
      <c r="T61" s="202">
        <v>0.06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2.48</v>
      </c>
      <c r="AE61" s="202">
        <v>0</v>
      </c>
      <c r="AF61" s="202">
        <v>0</v>
      </c>
      <c r="AG61" s="202">
        <v>81.08</v>
      </c>
      <c r="AH61" s="202">
        <v>0</v>
      </c>
      <c r="AI61" s="202">
        <v>9.01</v>
      </c>
      <c r="AJ61" s="202">
        <v>0</v>
      </c>
      <c r="AK61" s="202">
        <v>0.35</v>
      </c>
      <c r="AL61" s="202">
        <v>0</v>
      </c>
      <c r="AM61" s="202">
        <v>0</v>
      </c>
      <c r="AN61" s="202">
        <v>0</v>
      </c>
      <c r="AO61" s="202">
        <v>55.31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0.31</v>
      </c>
      <c r="AV61" s="202">
        <v>0</v>
      </c>
      <c r="AW61" s="202">
        <v>0</v>
      </c>
      <c r="AX61" s="202">
        <v>0</v>
      </c>
      <c r="AY61" s="202">
        <v>0.19</v>
      </c>
    </row>
    <row r="62" spans="1:51">
      <c r="A62" t="s">
        <v>104</v>
      </c>
      <c r="B62" s="202">
        <v>0</v>
      </c>
      <c r="C62" s="202">
        <v>0</v>
      </c>
      <c r="D62" s="202">
        <v>4.91</v>
      </c>
      <c r="E62" s="202">
        <v>0</v>
      </c>
      <c r="F62" s="202">
        <v>0</v>
      </c>
      <c r="G62" s="202">
        <v>7.9</v>
      </c>
      <c r="H62" s="202">
        <v>0</v>
      </c>
      <c r="I62" s="202">
        <v>0</v>
      </c>
      <c r="J62" s="202">
        <v>7.82</v>
      </c>
      <c r="K62" s="202">
        <v>0.1</v>
      </c>
      <c r="L62" s="202">
        <v>0.34</v>
      </c>
      <c r="M62" s="202">
        <v>0.24</v>
      </c>
      <c r="N62" s="202">
        <v>0.26</v>
      </c>
      <c r="O62" s="202">
        <v>0.28999999999999998</v>
      </c>
      <c r="P62" s="202">
        <v>0.48</v>
      </c>
      <c r="Q62" s="202">
        <v>0</v>
      </c>
      <c r="R62" s="202">
        <v>0.05</v>
      </c>
      <c r="S62" s="202">
        <v>0.02</v>
      </c>
      <c r="T62" s="202">
        <v>0.06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2.48</v>
      </c>
      <c r="AE62" s="202">
        <v>0</v>
      </c>
      <c r="AF62" s="202">
        <v>0</v>
      </c>
      <c r="AG62" s="202">
        <v>81.08</v>
      </c>
      <c r="AH62" s="202">
        <v>0</v>
      </c>
      <c r="AI62" s="202">
        <v>9.01</v>
      </c>
      <c r="AJ62" s="202">
        <v>0</v>
      </c>
      <c r="AK62" s="202">
        <v>0.35</v>
      </c>
      <c r="AL62" s="202">
        <v>0</v>
      </c>
      <c r="AM62" s="202">
        <v>0</v>
      </c>
      <c r="AN62" s="202">
        <v>0</v>
      </c>
      <c r="AO62" s="202">
        <v>55.31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0.31</v>
      </c>
      <c r="AV62" s="202">
        <v>0</v>
      </c>
      <c r="AW62" s="202">
        <v>0</v>
      </c>
      <c r="AX62" s="202">
        <v>0</v>
      </c>
      <c r="AY62" s="202">
        <v>0.19</v>
      </c>
    </row>
    <row r="63" spans="1:51">
      <c r="A63" t="s">
        <v>105</v>
      </c>
      <c r="B63" s="202">
        <v>0</v>
      </c>
      <c r="C63" s="202">
        <v>0</v>
      </c>
      <c r="D63" s="202">
        <v>4.91</v>
      </c>
      <c r="E63" s="202">
        <v>0</v>
      </c>
      <c r="F63" s="202">
        <v>0</v>
      </c>
      <c r="G63" s="202">
        <v>7.9</v>
      </c>
      <c r="H63" s="202">
        <v>0</v>
      </c>
      <c r="I63" s="202">
        <v>0</v>
      </c>
      <c r="J63" s="202">
        <v>7.82</v>
      </c>
      <c r="K63" s="202">
        <v>0.1</v>
      </c>
      <c r="L63" s="202">
        <v>0.34</v>
      </c>
      <c r="M63" s="202">
        <v>0.21</v>
      </c>
      <c r="N63" s="202">
        <v>0.23</v>
      </c>
      <c r="O63" s="202">
        <v>0.26</v>
      </c>
      <c r="P63" s="202">
        <v>0.43</v>
      </c>
      <c r="Q63" s="202">
        <v>0</v>
      </c>
      <c r="R63" s="202">
        <v>0.05</v>
      </c>
      <c r="S63" s="202">
        <v>0.02</v>
      </c>
      <c r="T63" s="202">
        <v>0.06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2.48</v>
      </c>
      <c r="AE63" s="202">
        <v>0</v>
      </c>
      <c r="AF63" s="202">
        <v>0</v>
      </c>
      <c r="AG63" s="202">
        <v>81.08</v>
      </c>
      <c r="AH63" s="202">
        <v>0</v>
      </c>
      <c r="AI63" s="202">
        <v>9.01</v>
      </c>
      <c r="AJ63" s="202">
        <v>0</v>
      </c>
      <c r="AK63" s="202">
        <v>0.35</v>
      </c>
      <c r="AL63" s="202">
        <v>0</v>
      </c>
      <c r="AM63" s="202">
        <v>0</v>
      </c>
      <c r="AN63" s="202">
        <v>0</v>
      </c>
      <c r="AO63" s="202">
        <v>55.31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0.31</v>
      </c>
      <c r="AV63" s="202">
        <v>0</v>
      </c>
      <c r="AW63" s="202">
        <v>0</v>
      </c>
      <c r="AX63" s="202">
        <v>0</v>
      </c>
      <c r="AY63" s="202">
        <v>0.19</v>
      </c>
    </row>
    <row r="64" spans="1:51">
      <c r="A64" t="s">
        <v>106</v>
      </c>
      <c r="B64" s="202">
        <v>0</v>
      </c>
      <c r="C64" s="202">
        <v>0</v>
      </c>
      <c r="D64" s="202">
        <v>4.91</v>
      </c>
      <c r="E64" s="202">
        <v>0</v>
      </c>
      <c r="F64" s="202">
        <v>0</v>
      </c>
      <c r="G64" s="202">
        <v>7.9</v>
      </c>
      <c r="H64" s="202">
        <v>0</v>
      </c>
      <c r="I64" s="202">
        <v>0</v>
      </c>
      <c r="J64" s="202">
        <v>7.82</v>
      </c>
      <c r="K64" s="202">
        <v>0.1</v>
      </c>
      <c r="L64" s="202">
        <v>0.34</v>
      </c>
      <c r="M64" s="202">
        <v>0.17</v>
      </c>
      <c r="N64" s="202">
        <v>0.19</v>
      </c>
      <c r="O64" s="202">
        <v>0.21</v>
      </c>
      <c r="P64" s="202">
        <v>0.35</v>
      </c>
      <c r="Q64" s="202">
        <v>0</v>
      </c>
      <c r="R64" s="202">
        <v>0.05</v>
      </c>
      <c r="S64" s="202">
        <v>0.02</v>
      </c>
      <c r="T64" s="202">
        <v>0.06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2.48</v>
      </c>
      <c r="AE64" s="202">
        <v>0</v>
      </c>
      <c r="AF64" s="202">
        <v>0</v>
      </c>
      <c r="AG64" s="202">
        <v>81.08</v>
      </c>
      <c r="AH64" s="202">
        <v>0</v>
      </c>
      <c r="AI64" s="202">
        <v>9.01</v>
      </c>
      <c r="AJ64" s="202">
        <v>0</v>
      </c>
      <c r="AK64" s="202">
        <v>0.35</v>
      </c>
      <c r="AL64" s="202">
        <v>0</v>
      </c>
      <c r="AM64" s="202">
        <v>0</v>
      </c>
      <c r="AN64" s="202">
        <v>0</v>
      </c>
      <c r="AO64" s="202">
        <v>55.31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0.31</v>
      </c>
      <c r="AV64" s="202">
        <v>0</v>
      </c>
      <c r="AW64" s="202">
        <v>0</v>
      </c>
      <c r="AX64" s="202">
        <v>0</v>
      </c>
      <c r="AY64" s="202">
        <v>0.19</v>
      </c>
    </row>
    <row r="65" spans="1:51">
      <c r="A65" t="s">
        <v>107</v>
      </c>
      <c r="B65" s="202">
        <v>0</v>
      </c>
      <c r="C65" s="202">
        <v>0</v>
      </c>
      <c r="D65" s="202">
        <v>4.91</v>
      </c>
      <c r="E65" s="202">
        <v>0</v>
      </c>
      <c r="F65" s="202">
        <v>0</v>
      </c>
      <c r="G65" s="202">
        <v>7.9</v>
      </c>
      <c r="H65" s="202">
        <v>0</v>
      </c>
      <c r="I65" s="202">
        <v>0</v>
      </c>
      <c r="J65" s="202">
        <v>7.82</v>
      </c>
      <c r="K65" s="202">
        <v>0.1</v>
      </c>
      <c r="L65" s="202">
        <v>0.34</v>
      </c>
      <c r="M65" s="202">
        <v>0.11</v>
      </c>
      <c r="N65" s="202">
        <v>0.12</v>
      </c>
      <c r="O65" s="202">
        <v>0.14000000000000001</v>
      </c>
      <c r="P65" s="202">
        <v>0.22</v>
      </c>
      <c r="Q65" s="202">
        <v>0</v>
      </c>
      <c r="R65" s="202">
        <v>0.05</v>
      </c>
      <c r="S65" s="202">
        <v>0.02</v>
      </c>
      <c r="T65" s="202">
        <v>0.06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2.48</v>
      </c>
      <c r="AE65" s="202">
        <v>0</v>
      </c>
      <c r="AF65" s="202">
        <v>0</v>
      </c>
      <c r="AG65" s="202">
        <v>81.08</v>
      </c>
      <c r="AH65" s="202">
        <v>0</v>
      </c>
      <c r="AI65" s="202">
        <v>9.01</v>
      </c>
      <c r="AJ65" s="202">
        <v>0</v>
      </c>
      <c r="AK65" s="202">
        <v>0.35</v>
      </c>
      <c r="AL65" s="202">
        <v>0</v>
      </c>
      <c r="AM65" s="202">
        <v>0</v>
      </c>
      <c r="AN65" s="202">
        <v>0</v>
      </c>
      <c r="AO65" s="202">
        <v>55.31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0.31</v>
      </c>
      <c r="AV65" s="202">
        <v>0</v>
      </c>
      <c r="AW65" s="202">
        <v>0</v>
      </c>
      <c r="AX65" s="202">
        <v>0</v>
      </c>
      <c r="AY65" s="202">
        <v>0.19</v>
      </c>
    </row>
    <row r="66" spans="1:51">
      <c r="A66" t="s">
        <v>108</v>
      </c>
      <c r="B66" s="202">
        <v>0</v>
      </c>
      <c r="C66" s="202">
        <v>0</v>
      </c>
      <c r="D66" s="202">
        <v>4.91</v>
      </c>
      <c r="E66" s="202">
        <v>0</v>
      </c>
      <c r="F66" s="202">
        <v>0</v>
      </c>
      <c r="G66" s="202">
        <v>7.64</v>
      </c>
      <c r="H66" s="202">
        <v>0</v>
      </c>
      <c r="I66" s="202">
        <v>0</v>
      </c>
      <c r="J66" s="202">
        <v>7.82</v>
      </c>
      <c r="K66" s="202">
        <v>0.1</v>
      </c>
      <c r="L66" s="202">
        <v>0.34</v>
      </c>
      <c r="M66" s="202">
        <v>0.09</v>
      </c>
      <c r="N66" s="202">
        <v>0.1</v>
      </c>
      <c r="O66" s="202">
        <v>0.12</v>
      </c>
      <c r="P66" s="202">
        <v>0.19</v>
      </c>
      <c r="Q66" s="202">
        <v>0</v>
      </c>
      <c r="R66" s="202">
        <v>0.05</v>
      </c>
      <c r="S66" s="202">
        <v>0.02</v>
      </c>
      <c r="T66" s="202">
        <v>0.06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2.48</v>
      </c>
      <c r="AE66" s="202">
        <v>0</v>
      </c>
      <c r="AF66" s="202">
        <v>0</v>
      </c>
      <c r="AG66" s="202">
        <v>81.08</v>
      </c>
      <c r="AH66" s="202">
        <v>0</v>
      </c>
      <c r="AI66" s="202">
        <v>9.01</v>
      </c>
      <c r="AJ66" s="202">
        <v>0</v>
      </c>
      <c r="AK66" s="202">
        <v>0.35</v>
      </c>
      <c r="AL66" s="202">
        <v>0</v>
      </c>
      <c r="AM66" s="202">
        <v>0</v>
      </c>
      <c r="AN66" s="202">
        <v>0</v>
      </c>
      <c r="AO66" s="202">
        <v>55.31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0.31</v>
      </c>
      <c r="AV66" s="202">
        <v>0</v>
      </c>
      <c r="AW66" s="202">
        <v>0</v>
      </c>
      <c r="AX66" s="202">
        <v>0</v>
      </c>
      <c r="AY66" s="202">
        <v>0.19</v>
      </c>
    </row>
    <row r="67" spans="1:51">
      <c r="A67" t="s">
        <v>109</v>
      </c>
      <c r="B67" s="202">
        <v>0</v>
      </c>
      <c r="C67" s="202">
        <v>0</v>
      </c>
      <c r="D67" s="202">
        <v>4.91</v>
      </c>
      <c r="E67" s="202">
        <v>0</v>
      </c>
      <c r="F67" s="202">
        <v>0</v>
      </c>
      <c r="G67" s="202">
        <v>7.64</v>
      </c>
      <c r="H67" s="202">
        <v>0</v>
      </c>
      <c r="I67" s="202">
        <v>0</v>
      </c>
      <c r="J67" s="202">
        <v>7.82</v>
      </c>
      <c r="K67" s="202">
        <v>0.1</v>
      </c>
      <c r="L67" s="202">
        <v>0.34</v>
      </c>
      <c r="M67" s="202">
        <v>0.09</v>
      </c>
      <c r="N67" s="202">
        <v>0.1</v>
      </c>
      <c r="O67" s="202">
        <v>0.12</v>
      </c>
      <c r="P67" s="202">
        <v>0.19</v>
      </c>
      <c r="Q67" s="202">
        <v>0</v>
      </c>
      <c r="R67" s="202">
        <v>0.05</v>
      </c>
      <c r="S67" s="202">
        <v>0.02</v>
      </c>
      <c r="T67" s="202">
        <v>0.06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2.48</v>
      </c>
      <c r="AE67" s="202">
        <v>0</v>
      </c>
      <c r="AF67" s="202">
        <v>0</v>
      </c>
      <c r="AG67" s="202">
        <v>81.08</v>
      </c>
      <c r="AH67" s="202">
        <v>0</v>
      </c>
      <c r="AI67" s="202">
        <v>9.01</v>
      </c>
      <c r="AJ67" s="202">
        <v>0</v>
      </c>
      <c r="AK67" s="202">
        <v>0.35</v>
      </c>
      <c r="AL67" s="202">
        <v>0</v>
      </c>
      <c r="AM67" s="202">
        <v>0</v>
      </c>
      <c r="AN67" s="202">
        <v>0</v>
      </c>
      <c r="AO67" s="202">
        <v>55.31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0.31</v>
      </c>
      <c r="AV67" s="202">
        <v>0</v>
      </c>
      <c r="AW67" s="202">
        <v>0</v>
      </c>
      <c r="AX67" s="202">
        <v>0</v>
      </c>
      <c r="AY67" s="202">
        <v>0.19</v>
      </c>
    </row>
    <row r="68" spans="1:51">
      <c r="A68" t="s">
        <v>110</v>
      </c>
      <c r="B68" s="202">
        <v>0</v>
      </c>
      <c r="C68" s="202">
        <v>0</v>
      </c>
      <c r="D68" s="202">
        <v>4.91</v>
      </c>
      <c r="E68" s="202">
        <v>0</v>
      </c>
      <c r="F68" s="202">
        <v>0</v>
      </c>
      <c r="G68" s="202">
        <v>7.64</v>
      </c>
      <c r="H68" s="202">
        <v>0</v>
      </c>
      <c r="I68" s="202">
        <v>0</v>
      </c>
      <c r="J68" s="202">
        <v>7.82</v>
      </c>
      <c r="K68" s="202">
        <v>0.1</v>
      </c>
      <c r="L68" s="202">
        <v>0.34</v>
      </c>
      <c r="M68" s="202">
        <v>0.09</v>
      </c>
      <c r="N68" s="202">
        <v>0.1</v>
      </c>
      <c r="O68" s="202">
        <v>0.12</v>
      </c>
      <c r="P68" s="202">
        <v>0.19</v>
      </c>
      <c r="Q68" s="202">
        <v>0</v>
      </c>
      <c r="R68" s="202">
        <v>0.05</v>
      </c>
      <c r="S68" s="202">
        <v>0.02</v>
      </c>
      <c r="T68" s="202">
        <v>0.06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2.48</v>
      </c>
      <c r="AE68" s="202">
        <v>0</v>
      </c>
      <c r="AF68" s="202">
        <v>0</v>
      </c>
      <c r="AG68" s="202">
        <v>81.08</v>
      </c>
      <c r="AH68" s="202">
        <v>0</v>
      </c>
      <c r="AI68" s="202">
        <v>9.01</v>
      </c>
      <c r="AJ68" s="202">
        <v>0</v>
      </c>
      <c r="AK68" s="202">
        <v>0.35</v>
      </c>
      <c r="AL68" s="202">
        <v>0</v>
      </c>
      <c r="AM68" s="202">
        <v>0</v>
      </c>
      <c r="AN68" s="202">
        <v>0</v>
      </c>
      <c r="AO68" s="202">
        <v>55.31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0.31</v>
      </c>
      <c r="AV68" s="202">
        <v>0</v>
      </c>
      <c r="AW68" s="202">
        <v>0</v>
      </c>
      <c r="AX68" s="202">
        <v>0</v>
      </c>
      <c r="AY68" s="202">
        <v>0.19</v>
      </c>
    </row>
    <row r="69" spans="1:51">
      <c r="A69" t="s">
        <v>111</v>
      </c>
      <c r="B69" s="202">
        <v>0</v>
      </c>
      <c r="C69" s="202">
        <v>0</v>
      </c>
      <c r="D69" s="202">
        <v>4.91</v>
      </c>
      <c r="E69" s="202">
        <v>0</v>
      </c>
      <c r="F69" s="202">
        <v>0</v>
      </c>
      <c r="G69" s="202">
        <v>7.64</v>
      </c>
      <c r="H69" s="202">
        <v>0</v>
      </c>
      <c r="I69" s="202">
        <v>0</v>
      </c>
      <c r="J69" s="202">
        <v>7.82</v>
      </c>
      <c r="K69" s="202">
        <v>0.1</v>
      </c>
      <c r="L69" s="202">
        <v>0.34</v>
      </c>
      <c r="M69" s="202">
        <v>0.09</v>
      </c>
      <c r="N69" s="202">
        <v>0.1</v>
      </c>
      <c r="O69" s="202">
        <v>0.12</v>
      </c>
      <c r="P69" s="202">
        <v>0.19</v>
      </c>
      <c r="Q69" s="202">
        <v>0.12</v>
      </c>
      <c r="R69" s="202">
        <v>0.05</v>
      </c>
      <c r="S69" s="202">
        <v>0.1</v>
      </c>
      <c r="T69" s="202">
        <v>0.06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2.48</v>
      </c>
      <c r="AE69" s="202">
        <v>0</v>
      </c>
      <c r="AF69" s="202">
        <v>0</v>
      </c>
      <c r="AG69" s="202">
        <v>81.08</v>
      </c>
      <c r="AH69" s="202">
        <v>0</v>
      </c>
      <c r="AI69" s="202">
        <v>9.01</v>
      </c>
      <c r="AJ69" s="202">
        <v>0</v>
      </c>
      <c r="AK69" s="202">
        <v>0.35</v>
      </c>
      <c r="AL69" s="202">
        <v>0</v>
      </c>
      <c r="AM69" s="202">
        <v>0</v>
      </c>
      <c r="AN69" s="202">
        <v>0</v>
      </c>
      <c r="AO69" s="202">
        <v>55.31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0.31</v>
      </c>
      <c r="AV69" s="202">
        <v>0</v>
      </c>
      <c r="AW69" s="202">
        <v>0</v>
      </c>
      <c r="AX69" s="202">
        <v>0</v>
      </c>
      <c r="AY69" s="202">
        <v>0.19</v>
      </c>
    </row>
    <row r="70" spans="1:51">
      <c r="A70" t="s">
        <v>112</v>
      </c>
      <c r="B70" s="202">
        <v>0</v>
      </c>
      <c r="C70" s="202">
        <v>0</v>
      </c>
      <c r="D70" s="202">
        <v>4.91</v>
      </c>
      <c r="E70" s="202">
        <v>0</v>
      </c>
      <c r="F70" s="202">
        <v>0</v>
      </c>
      <c r="G70" s="202">
        <v>7.64</v>
      </c>
      <c r="H70" s="202">
        <v>0</v>
      </c>
      <c r="I70" s="202">
        <v>0</v>
      </c>
      <c r="J70" s="202">
        <v>7.82</v>
      </c>
      <c r="K70" s="202">
        <v>0.1</v>
      </c>
      <c r="L70" s="202">
        <v>0.34</v>
      </c>
      <c r="M70" s="202">
        <v>0.09</v>
      </c>
      <c r="N70" s="202">
        <v>0.1</v>
      </c>
      <c r="O70" s="202">
        <v>0.12</v>
      </c>
      <c r="P70" s="202">
        <v>0.19</v>
      </c>
      <c r="Q70" s="202">
        <v>0.08</v>
      </c>
      <c r="R70" s="202">
        <v>0.05</v>
      </c>
      <c r="S70" s="202">
        <v>0.03</v>
      </c>
      <c r="T70" s="202">
        <v>0.06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2.48</v>
      </c>
      <c r="AE70" s="202">
        <v>0</v>
      </c>
      <c r="AF70" s="202">
        <v>0</v>
      </c>
      <c r="AG70" s="202">
        <v>81.08</v>
      </c>
      <c r="AH70" s="202">
        <v>0</v>
      </c>
      <c r="AI70" s="202">
        <v>9.01</v>
      </c>
      <c r="AJ70" s="202">
        <v>0</v>
      </c>
      <c r="AK70" s="202">
        <v>0.35</v>
      </c>
      <c r="AL70" s="202">
        <v>0</v>
      </c>
      <c r="AM70" s="202">
        <v>0</v>
      </c>
      <c r="AN70" s="202">
        <v>0</v>
      </c>
      <c r="AO70" s="202">
        <v>55.31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0.31</v>
      </c>
      <c r="AV70" s="202">
        <v>0</v>
      </c>
      <c r="AW70" s="202">
        <v>0</v>
      </c>
      <c r="AX70" s="202">
        <v>0</v>
      </c>
      <c r="AY70" s="202">
        <v>0.19</v>
      </c>
    </row>
    <row r="71" spans="1:51">
      <c r="A71" t="s">
        <v>113</v>
      </c>
      <c r="B71" s="202">
        <v>0</v>
      </c>
      <c r="C71" s="202">
        <v>0</v>
      </c>
      <c r="D71" s="202">
        <v>4.91</v>
      </c>
      <c r="E71" s="202">
        <v>0</v>
      </c>
      <c r="F71" s="202">
        <v>0</v>
      </c>
      <c r="G71" s="202">
        <v>7.64</v>
      </c>
      <c r="H71" s="202">
        <v>0</v>
      </c>
      <c r="I71" s="202">
        <v>0</v>
      </c>
      <c r="J71" s="202">
        <v>7.82</v>
      </c>
      <c r="K71" s="202">
        <v>0.1</v>
      </c>
      <c r="L71" s="202">
        <v>0.34</v>
      </c>
      <c r="M71" s="202">
        <v>0.09</v>
      </c>
      <c r="N71" s="202">
        <v>0.1</v>
      </c>
      <c r="O71" s="202">
        <v>0.12</v>
      </c>
      <c r="P71" s="202">
        <v>0.19</v>
      </c>
      <c r="Q71" s="202">
        <v>0</v>
      </c>
      <c r="R71" s="202">
        <v>0.05</v>
      </c>
      <c r="S71" s="202">
        <v>0.02</v>
      </c>
      <c r="T71" s="202">
        <v>0.06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2.48</v>
      </c>
      <c r="AE71" s="202">
        <v>0</v>
      </c>
      <c r="AF71" s="202">
        <v>0</v>
      </c>
      <c r="AG71" s="202">
        <v>81.08</v>
      </c>
      <c r="AH71" s="202">
        <v>0</v>
      </c>
      <c r="AI71" s="202">
        <v>9.01</v>
      </c>
      <c r="AJ71" s="202">
        <v>0</v>
      </c>
      <c r="AK71" s="202">
        <v>0.35</v>
      </c>
      <c r="AL71" s="202">
        <v>0</v>
      </c>
      <c r="AM71" s="202">
        <v>0</v>
      </c>
      <c r="AN71" s="202">
        <v>0</v>
      </c>
      <c r="AO71" s="202">
        <v>55.31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0.31</v>
      </c>
      <c r="AV71" s="202">
        <v>0</v>
      </c>
      <c r="AW71" s="202">
        <v>0</v>
      </c>
      <c r="AX71" s="202">
        <v>0.03</v>
      </c>
      <c r="AY71" s="202">
        <v>0.19</v>
      </c>
    </row>
    <row r="72" spans="1:51">
      <c r="A72" t="s">
        <v>114</v>
      </c>
      <c r="B72" s="202">
        <v>0</v>
      </c>
      <c r="C72" s="202">
        <v>0</v>
      </c>
      <c r="D72" s="202">
        <v>4.91</v>
      </c>
      <c r="E72" s="202">
        <v>0</v>
      </c>
      <c r="F72" s="202">
        <v>0</v>
      </c>
      <c r="G72" s="202">
        <v>7.64</v>
      </c>
      <c r="H72" s="202">
        <v>0</v>
      </c>
      <c r="I72" s="202">
        <v>0</v>
      </c>
      <c r="J72" s="202">
        <v>7.82</v>
      </c>
      <c r="K72" s="202">
        <v>0.1</v>
      </c>
      <c r="L72" s="202">
        <v>0.34</v>
      </c>
      <c r="M72" s="202">
        <v>0.09</v>
      </c>
      <c r="N72" s="202">
        <v>0.1</v>
      </c>
      <c r="O72" s="202">
        <v>0.12</v>
      </c>
      <c r="P72" s="202">
        <v>0.19</v>
      </c>
      <c r="Q72" s="202">
        <v>0</v>
      </c>
      <c r="R72" s="202">
        <v>0.05</v>
      </c>
      <c r="S72" s="202">
        <v>0.02</v>
      </c>
      <c r="T72" s="202">
        <v>0.06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2.48</v>
      </c>
      <c r="AE72" s="202">
        <v>0</v>
      </c>
      <c r="AF72" s="202">
        <v>0</v>
      </c>
      <c r="AG72" s="202">
        <v>81.08</v>
      </c>
      <c r="AH72" s="202">
        <v>0</v>
      </c>
      <c r="AI72" s="202">
        <v>9.01</v>
      </c>
      <c r="AJ72" s="202">
        <v>0</v>
      </c>
      <c r="AK72" s="202">
        <v>0.35</v>
      </c>
      <c r="AL72" s="202">
        <v>0</v>
      </c>
      <c r="AM72" s="202">
        <v>0</v>
      </c>
      <c r="AN72" s="202">
        <v>0</v>
      </c>
      <c r="AO72" s="202">
        <v>55.31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0.31</v>
      </c>
      <c r="AV72" s="202">
        <v>0</v>
      </c>
      <c r="AW72" s="202">
        <v>0</v>
      </c>
      <c r="AX72" s="202">
        <v>0.03</v>
      </c>
      <c r="AY72" s="202">
        <v>0.19</v>
      </c>
    </row>
    <row r="73" spans="1:51">
      <c r="A73" t="s">
        <v>115</v>
      </c>
      <c r="B73" s="202">
        <v>0</v>
      </c>
      <c r="C73" s="202">
        <v>0</v>
      </c>
      <c r="D73" s="202">
        <v>4.91</v>
      </c>
      <c r="E73" s="202">
        <v>0</v>
      </c>
      <c r="F73" s="202">
        <v>0</v>
      </c>
      <c r="G73" s="202">
        <v>7.64</v>
      </c>
      <c r="H73" s="202">
        <v>0</v>
      </c>
      <c r="I73" s="202">
        <v>0</v>
      </c>
      <c r="J73" s="202">
        <v>7.82</v>
      </c>
      <c r="K73" s="202">
        <v>0.1</v>
      </c>
      <c r="L73" s="202">
        <v>0.34</v>
      </c>
      <c r="M73" s="202">
        <v>0.09</v>
      </c>
      <c r="N73" s="202">
        <v>0.1</v>
      </c>
      <c r="O73" s="202">
        <v>0.12</v>
      </c>
      <c r="P73" s="202">
        <v>0.19</v>
      </c>
      <c r="Q73" s="202">
        <v>0</v>
      </c>
      <c r="R73" s="202">
        <v>0.05</v>
      </c>
      <c r="S73" s="202">
        <v>0.02</v>
      </c>
      <c r="T73" s="202">
        <v>0.06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2.48</v>
      </c>
      <c r="AE73" s="202">
        <v>0</v>
      </c>
      <c r="AF73" s="202">
        <v>0</v>
      </c>
      <c r="AG73" s="202">
        <v>81.08</v>
      </c>
      <c r="AH73" s="202">
        <v>0</v>
      </c>
      <c r="AI73" s="202">
        <v>9.01</v>
      </c>
      <c r="AJ73" s="202">
        <v>0</v>
      </c>
      <c r="AK73" s="202">
        <v>0.35</v>
      </c>
      <c r="AL73" s="202">
        <v>0</v>
      </c>
      <c r="AM73" s="202">
        <v>0</v>
      </c>
      <c r="AN73" s="202">
        <v>0</v>
      </c>
      <c r="AO73" s="202">
        <v>55.31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0.31</v>
      </c>
      <c r="AV73" s="202">
        <v>0</v>
      </c>
      <c r="AW73" s="202">
        <v>0</v>
      </c>
      <c r="AX73" s="202">
        <v>0</v>
      </c>
      <c r="AY73" s="202">
        <v>0.19</v>
      </c>
    </row>
    <row r="74" spans="1:51">
      <c r="A74" t="s">
        <v>116</v>
      </c>
      <c r="B74" s="202">
        <v>0</v>
      </c>
      <c r="C74" s="202">
        <v>0</v>
      </c>
      <c r="D74" s="202">
        <v>4.91</v>
      </c>
      <c r="E74" s="202">
        <v>0</v>
      </c>
      <c r="F74" s="202">
        <v>0</v>
      </c>
      <c r="G74" s="202">
        <v>7.77</v>
      </c>
      <c r="H74" s="202">
        <v>0</v>
      </c>
      <c r="I74" s="202">
        <v>0</v>
      </c>
      <c r="J74" s="202">
        <v>7.82</v>
      </c>
      <c r="K74" s="202">
        <v>0.1</v>
      </c>
      <c r="L74" s="202">
        <v>0.34</v>
      </c>
      <c r="M74" s="202">
        <v>0.09</v>
      </c>
      <c r="N74" s="202">
        <v>0.1</v>
      </c>
      <c r="O74" s="202">
        <v>0.12</v>
      </c>
      <c r="P74" s="202">
        <v>0.19</v>
      </c>
      <c r="Q74" s="202">
        <v>0</v>
      </c>
      <c r="R74" s="202">
        <v>0.05</v>
      </c>
      <c r="S74" s="202">
        <v>0.02</v>
      </c>
      <c r="T74" s="202">
        <v>0.06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2.48</v>
      </c>
      <c r="AE74" s="202">
        <v>0</v>
      </c>
      <c r="AF74" s="202">
        <v>0</v>
      </c>
      <c r="AG74" s="202">
        <v>81.08</v>
      </c>
      <c r="AH74" s="202">
        <v>0</v>
      </c>
      <c r="AI74" s="202">
        <v>9.01</v>
      </c>
      <c r="AJ74" s="202">
        <v>0</v>
      </c>
      <c r="AK74" s="202">
        <v>0.35</v>
      </c>
      <c r="AL74" s="202">
        <v>0</v>
      </c>
      <c r="AM74" s="202">
        <v>0</v>
      </c>
      <c r="AN74" s="202">
        <v>0</v>
      </c>
      <c r="AO74" s="202">
        <v>55.31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0.31</v>
      </c>
      <c r="AV74" s="202">
        <v>0</v>
      </c>
      <c r="AW74" s="202">
        <v>0</v>
      </c>
      <c r="AX74" s="202">
        <v>0</v>
      </c>
      <c r="AY74" s="202">
        <v>0.19</v>
      </c>
    </row>
    <row r="75" spans="1:51">
      <c r="A75" t="s">
        <v>117</v>
      </c>
      <c r="B75" s="202">
        <v>0</v>
      </c>
      <c r="C75" s="202">
        <v>0</v>
      </c>
      <c r="D75" s="202">
        <v>4.91</v>
      </c>
      <c r="E75" s="202">
        <v>0</v>
      </c>
      <c r="F75" s="202">
        <v>0</v>
      </c>
      <c r="G75" s="202">
        <v>7.77</v>
      </c>
      <c r="H75" s="202">
        <v>0</v>
      </c>
      <c r="I75" s="202">
        <v>0</v>
      </c>
      <c r="J75" s="202">
        <v>7.82</v>
      </c>
      <c r="K75" s="202">
        <v>0.1</v>
      </c>
      <c r="L75" s="202">
        <v>0.34</v>
      </c>
      <c r="M75" s="202">
        <v>0.09</v>
      </c>
      <c r="N75" s="202">
        <v>0.1</v>
      </c>
      <c r="O75" s="202">
        <v>0.12</v>
      </c>
      <c r="P75" s="202">
        <v>0.19</v>
      </c>
      <c r="Q75" s="202">
        <v>0</v>
      </c>
      <c r="R75" s="202">
        <v>0.05</v>
      </c>
      <c r="S75" s="202">
        <v>0.02</v>
      </c>
      <c r="T75" s="202">
        <v>0.06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2.48</v>
      </c>
      <c r="AE75" s="202">
        <v>0</v>
      </c>
      <c r="AF75" s="202">
        <v>0</v>
      </c>
      <c r="AG75" s="202">
        <v>81.08</v>
      </c>
      <c r="AH75" s="202">
        <v>0</v>
      </c>
      <c r="AI75" s="202">
        <v>9.01</v>
      </c>
      <c r="AJ75" s="202">
        <v>0</v>
      </c>
      <c r="AK75" s="202">
        <v>0.35</v>
      </c>
      <c r="AL75" s="202">
        <v>0</v>
      </c>
      <c r="AM75" s="202">
        <v>0</v>
      </c>
      <c r="AN75" s="202">
        <v>0</v>
      </c>
      <c r="AO75" s="202">
        <v>23.5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0.31</v>
      </c>
      <c r="AV75" s="202">
        <v>0</v>
      </c>
      <c r="AW75" s="202">
        <v>0</v>
      </c>
      <c r="AX75" s="202">
        <v>0</v>
      </c>
      <c r="AY75" s="202">
        <v>0.19</v>
      </c>
    </row>
    <row r="76" spans="1:51">
      <c r="A76" t="s">
        <v>118</v>
      </c>
      <c r="B76" s="202">
        <v>0</v>
      </c>
      <c r="C76" s="202">
        <v>0</v>
      </c>
      <c r="D76" s="202">
        <v>4.91</v>
      </c>
      <c r="E76" s="202">
        <v>0</v>
      </c>
      <c r="F76" s="202">
        <v>0</v>
      </c>
      <c r="G76" s="202">
        <v>7.77</v>
      </c>
      <c r="H76" s="202">
        <v>0</v>
      </c>
      <c r="I76" s="202">
        <v>0</v>
      </c>
      <c r="J76" s="202">
        <v>7.82</v>
      </c>
      <c r="K76" s="202">
        <v>0.1</v>
      </c>
      <c r="L76" s="202">
        <v>0.34</v>
      </c>
      <c r="M76" s="202">
        <v>0.09</v>
      </c>
      <c r="N76" s="202">
        <v>0.1</v>
      </c>
      <c r="O76" s="202">
        <v>0.12</v>
      </c>
      <c r="P76" s="202">
        <v>0.19</v>
      </c>
      <c r="Q76" s="202">
        <v>0</v>
      </c>
      <c r="R76" s="202">
        <v>0.05</v>
      </c>
      <c r="S76" s="202">
        <v>0.02</v>
      </c>
      <c r="T76" s="202">
        <v>0.06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2.48</v>
      </c>
      <c r="AE76" s="202">
        <v>0</v>
      </c>
      <c r="AF76" s="202">
        <v>0</v>
      </c>
      <c r="AG76" s="202">
        <v>81.08</v>
      </c>
      <c r="AH76" s="202">
        <v>0</v>
      </c>
      <c r="AI76" s="202">
        <v>9.01</v>
      </c>
      <c r="AJ76" s="202">
        <v>0</v>
      </c>
      <c r="AK76" s="202">
        <v>0.35</v>
      </c>
      <c r="AL76" s="202">
        <v>0</v>
      </c>
      <c r="AM76" s="202">
        <v>0</v>
      </c>
      <c r="AN76" s="202">
        <v>0</v>
      </c>
      <c r="AO76" s="202">
        <v>25.5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0.31</v>
      </c>
      <c r="AV76" s="202">
        <v>0</v>
      </c>
      <c r="AW76" s="202">
        <v>0</v>
      </c>
      <c r="AX76" s="202">
        <v>0</v>
      </c>
      <c r="AY76" s="202">
        <v>0.19</v>
      </c>
    </row>
    <row r="77" spans="1:51">
      <c r="A77" t="s">
        <v>119</v>
      </c>
      <c r="B77" s="202">
        <v>0</v>
      </c>
      <c r="C77" s="202">
        <v>0</v>
      </c>
      <c r="D77" s="202">
        <v>4.91</v>
      </c>
      <c r="E77" s="202">
        <v>0</v>
      </c>
      <c r="F77" s="202">
        <v>0</v>
      </c>
      <c r="G77" s="202">
        <v>7.77</v>
      </c>
      <c r="H77" s="202">
        <v>0</v>
      </c>
      <c r="I77" s="202">
        <v>0</v>
      </c>
      <c r="J77" s="202">
        <v>7.54</v>
      </c>
      <c r="K77" s="202">
        <v>0.1</v>
      </c>
      <c r="L77" s="202">
        <v>0.34</v>
      </c>
      <c r="M77" s="202">
        <v>0.09</v>
      </c>
      <c r="N77" s="202">
        <v>0.1</v>
      </c>
      <c r="O77" s="202">
        <v>0.12</v>
      </c>
      <c r="P77" s="202">
        <v>0.19</v>
      </c>
      <c r="Q77" s="202">
        <v>0</v>
      </c>
      <c r="R77" s="202">
        <v>0.05</v>
      </c>
      <c r="S77" s="202">
        <v>0.02</v>
      </c>
      <c r="T77" s="202">
        <v>0.06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2.48</v>
      </c>
      <c r="AE77" s="202">
        <v>0</v>
      </c>
      <c r="AF77" s="202">
        <v>0</v>
      </c>
      <c r="AG77" s="202">
        <v>81.08</v>
      </c>
      <c r="AH77" s="202">
        <v>0</v>
      </c>
      <c r="AI77" s="202">
        <v>9.01</v>
      </c>
      <c r="AJ77" s="202">
        <v>0</v>
      </c>
      <c r="AK77" s="202">
        <v>0.35</v>
      </c>
      <c r="AL77" s="202">
        <v>0</v>
      </c>
      <c r="AM77" s="202">
        <v>0</v>
      </c>
      <c r="AN77" s="202">
        <v>0</v>
      </c>
      <c r="AO77" s="202">
        <v>45.5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0.31</v>
      </c>
      <c r="AV77" s="202">
        <v>0</v>
      </c>
      <c r="AW77" s="202">
        <v>0</v>
      </c>
      <c r="AX77" s="202">
        <v>0</v>
      </c>
      <c r="AY77" s="202">
        <v>0.19</v>
      </c>
    </row>
    <row r="78" spans="1:51">
      <c r="A78" t="s">
        <v>120</v>
      </c>
      <c r="B78" s="202">
        <v>0</v>
      </c>
      <c r="C78" s="202">
        <v>0</v>
      </c>
      <c r="D78" s="202">
        <v>4.91</v>
      </c>
      <c r="E78" s="202">
        <v>0</v>
      </c>
      <c r="F78" s="202">
        <v>0</v>
      </c>
      <c r="G78" s="202">
        <v>7.77</v>
      </c>
      <c r="H78" s="202">
        <v>0</v>
      </c>
      <c r="I78" s="202">
        <v>0</v>
      </c>
      <c r="J78" s="202">
        <v>7.54</v>
      </c>
      <c r="K78" s="202">
        <v>0.27</v>
      </c>
      <c r="L78" s="202">
        <v>0.34</v>
      </c>
      <c r="M78" s="202">
        <v>0.09</v>
      </c>
      <c r="N78" s="202">
        <v>0.1</v>
      </c>
      <c r="O78" s="202">
        <v>0.12</v>
      </c>
      <c r="P78" s="202">
        <v>0.19</v>
      </c>
      <c r="Q78" s="202">
        <v>0</v>
      </c>
      <c r="R78" s="202">
        <v>0.05</v>
      </c>
      <c r="S78" s="202">
        <v>0.02</v>
      </c>
      <c r="T78" s="202">
        <v>0.06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2.48</v>
      </c>
      <c r="AE78" s="202">
        <v>0</v>
      </c>
      <c r="AF78" s="202">
        <v>0</v>
      </c>
      <c r="AG78" s="202">
        <v>81.08</v>
      </c>
      <c r="AH78" s="202">
        <v>0</v>
      </c>
      <c r="AI78" s="202">
        <v>9.01</v>
      </c>
      <c r="AJ78" s="202">
        <v>0</v>
      </c>
      <c r="AK78" s="202">
        <v>0.35</v>
      </c>
      <c r="AL78" s="202">
        <v>0</v>
      </c>
      <c r="AM78" s="202">
        <v>0</v>
      </c>
      <c r="AN78" s="202">
        <v>0</v>
      </c>
      <c r="AO78" s="202">
        <v>45.5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0.31</v>
      </c>
      <c r="AV78" s="202">
        <v>0</v>
      </c>
      <c r="AW78" s="202">
        <v>0</v>
      </c>
      <c r="AX78" s="202">
        <v>0</v>
      </c>
      <c r="AY78" s="202">
        <v>0.19</v>
      </c>
    </row>
    <row r="79" spans="1:51">
      <c r="A79" t="s">
        <v>121</v>
      </c>
      <c r="B79" s="202">
        <v>0</v>
      </c>
      <c r="C79" s="202">
        <v>0</v>
      </c>
      <c r="D79" s="202">
        <v>4.91</v>
      </c>
      <c r="E79" s="202">
        <v>0</v>
      </c>
      <c r="F79" s="202">
        <v>0</v>
      </c>
      <c r="G79" s="202">
        <v>7.77</v>
      </c>
      <c r="H79" s="202">
        <v>0</v>
      </c>
      <c r="I79" s="202">
        <v>0</v>
      </c>
      <c r="J79" s="202">
        <v>7.54</v>
      </c>
      <c r="K79" s="202">
        <v>0.1</v>
      </c>
      <c r="L79" s="202">
        <v>0.34</v>
      </c>
      <c r="M79" s="202">
        <v>0.09</v>
      </c>
      <c r="N79" s="202">
        <v>0.1</v>
      </c>
      <c r="O79" s="202">
        <v>0.12</v>
      </c>
      <c r="P79" s="202">
        <v>0.19</v>
      </c>
      <c r="Q79" s="202">
        <v>0</v>
      </c>
      <c r="R79" s="202">
        <v>0.05</v>
      </c>
      <c r="S79" s="202">
        <v>0.02</v>
      </c>
      <c r="T79" s="202">
        <v>0.06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2.48</v>
      </c>
      <c r="AE79" s="202">
        <v>0</v>
      </c>
      <c r="AF79" s="202">
        <v>0</v>
      </c>
      <c r="AG79" s="202">
        <v>81.08</v>
      </c>
      <c r="AH79" s="202">
        <v>0</v>
      </c>
      <c r="AI79" s="202">
        <v>9.01</v>
      </c>
      <c r="AJ79" s="202">
        <v>0</v>
      </c>
      <c r="AK79" s="202">
        <v>0.35</v>
      </c>
      <c r="AL79" s="202">
        <v>0</v>
      </c>
      <c r="AM79" s="202">
        <v>0</v>
      </c>
      <c r="AN79" s="202">
        <v>0</v>
      </c>
      <c r="AO79" s="202">
        <v>45.5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0.31</v>
      </c>
      <c r="AV79" s="202">
        <v>0</v>
      </c>
      <c r="AW79" s="202">
        <v>0</v>
      </c>
      <c r="AX79" s="202">
        <v>0</v>
      </c>
      <c r="AY79" s="202">
        <v>0.19</v>
      </c>
    </row>
    <row r="80" spans="1:51">
      <c r="A80" t="s">
        <v>122</v>
      </c>
      <c r="B80" s="202">
        <v>0</v>
      </c>
      <c r="C80" s="202">
        <v>0</v>
      </c>
      <c r="D80" s="202">
        <v>4.91</v>
      </c>
      <c r="E80" s="202">
        <v>0</v>
      </c>
      <c r="F80" s="202">
        <v>0</v>
      </c>
      <c r="G80" s="202">
        <v>7.77</v>
      </c>
      <c r="H80" s="202">
        <v>0</v>
      </c>
      <c r="I80" s="202">
        <v>0</v>
      </c>
      <c r="J80" s="202">
        <v>7.54</v>
      </c>
      <c r="K80" s="202">
        <v>0.1</v>
      </c>
      <c r="L80" s="202">
        <v>0.34</v>
      </c>
      <c r="M80" s="202">
        <v>0.09</v>
      </c>
      <c r="N80" s="202">
        <v>0.1</v>
      </c>
      <c r="O80" s="202">
        <v>0.12</v>
      </c>
      <c r="P80" s="202">
        <v>0.19</v>
      </c>
      <c r="Q80" s="202">
        <v>0</v>
      </c>
      <c r="R80" s="202">
        <v>0.05</v>
      </c>
      <c r="S80" s="202">
        <v>0.02</v>
      </c>
      <c r="T80" s="202">
        <v>0.06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2.48</v>
      </c>
      <c r="AE80" s="202">
        <v>0</v>
      </c>
      <c r="AF80" s="202">
        <v>0</v>
      </c>
      <c r="AG80" s="202">
        <v>81.08</v>
      </c>
      <c r="AH80" s="202">
        <v>0</v>
      </c>
      <c r="AI80" s="202">
        <v>9.01</v>
      </c>
      <c r="AJ80" s="202">
        <v>0</v>
      </c>
      <c r="AK80" s="202">
        <v>0.35</v>
      </c>
      <c r="AL80" s="202">
        <v>0</v>
      </c>
      <c r="AM80" s="202">
        <v>0</v>
      </c>
      <c r="AN80" s="202">
        <v>0</v>
      </c>
      <c r="AO80" s="202">
        <v>45.5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0.31</v>
      </c>
      <c r="AV80" s="202">
        <v>0</v>
      </c>
      <c r="AW80" s="202">
        <v>0</v>
      </c>
      <c r="AX80" s="202">
        <v>0</v>
      </c>
      <c r="AY80" s="202">
        <v>0.19</v>
      </c>
    </row>
    <row r="81" spans="1:51">
      <c r="A81" t="s">
        <v>123</v>
      </c>
      <c r="B81" s="202">
        <v>0</v>
      </c>
      <c r="C81" s="202">
        <v>0</v>
      </c>
      <c r="D81" s="202">
        <v>4.91</v>
      </c>
      <c r="E81" s="202">
        <v>0</v>
      </c>
      <c r="F81" s="202">
        <v>0</v>
      </c>
      <c r="G81" s="202">
        <v>7.77</v>
      </c>
      <c r="H81" s="202">
        <v>0</v>
      </c>
      <c r="I81" s="202">
        <v>0</v>
      </c>
      <c r="J81" s="202">
        <v>7.54</v>
      </c>
      <c r="K81" s="202">
        <v>0.1</v>
      </c>
      <c r="L81" s="202">
        <v>0.34</v>
      </c>
      <c r="M81" s="202">
        <v>0.09</v>
      </c>
      <c r="N81" s="202">
        <v>0.1</v>
      </c>
      <c r="O81" s="202">
        <v>0.12</v>
      </c>
      <c r="P81" s="202">
        <v>0.19</v>
      </c>
      <c r="Q81" s="202">
        <v>0</v>
      </c>
      <c r="R81" s="202">
        <v>0.05</v>
      </c>
      <c r="S81" s="202">
        <v>0.02</v>
      </c>
      <c r="T81" s="202">
        <v>0.06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2.48</v>
      </c>
      <c r="AE81" s="202">
        <v>0</v>
      </c>
      <c r="AF81" s="202">
        <v>0</v>
      </c>
      <c r="AG81" s="202">
        <v>81.08</v>
      </c>
      <c r="AH81" s="202">
        <v>0</v>
      </c>
      <c r="AI81" s="202">
        <v>9.01</v>
      </c>
      <c r="AJ81" s="202">
        <v>0</v>
      </c>
      <c r="AK81" s="202">
        <v>0.35</v>
      </c>
      <c r="AL81" s="202">
        <v>0</v>
      </c>
      <c r="AM81" s="202">
        <v>0</v>
      </c>
      <c r="AN81" s="202">
        <v>0</v>
      </c>
      <c r="AO81" s="202">
        <v>45.5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0.31</v>
      </c>
      <c r="AV81" s="202">
        <v>0</v>
      </c>
      <c r="AW81" s="202">
        <v>0</v>
      </c>
      <c r="AX81" s="202">
        <v>0</v>
      </c>
      <c r="AY81" s="202">
        <v>0.19</v>
      </c>
    </row>
    <row r="82" spans="1:51">
      <c r="A82" t="s">
        <v>124</v>
      </c>
      <c r="B82" s="202">
        <v>0</v>
      </c>
      <c r="C82" s="202">
        <v>0</v>
      </c>
      <c r="D82" s="202">
        <v>4.91</v>
      </c>
      <c r="E82" s="202">
        <v>0</v>
      </c>
      <c r="F82" s="202">
        <v>0</v>
      </c>
      <c r="G82" s="202">
        <v>7.77</v>
      </c>
      <c r="H82" s="202">
        <v>0</v>
      </c>
      <c r="I82" s="202">
        <v>0</v>
      </c>
      <c r="J82" s="202">
        <v>7.54</v>
      </c>
      <c r="K82" s="202">
        <v>0.1</v>
      </c>
      <c r="L82" s="202">
        <v>0.34</v>
      </c>
      <c r="M82" s="202">
        <v>0.09</v>
      </c>
      <c r="N82" s="202">
        <v>0.1</v>
      </c>
      <c r="O82" s="202">
        <v>0.12</v>
      </c>
      <c r="P82" s="202">
        <v>0.19</v>
      </c>
      <c r="Q82" s="202">
        <v>0</v>
      </c>
      <c r="R82" s="202">
        <v>0.05</v>
      </c>
      <c r="S82" s="202">
        <v>0.02</v>
      </c>
      <c r="T82" s="202">
        <v>0.06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2.48</v>
      </c>
      <c r="AE82" s="202">
        <v>0</v>
      </c>
      <c r="AF82" s="202">
        <v>0</v>
      </c>
      <c r="AG82" s="202">
        <v>81.08</v>
      </c>
      <c r="AH82" s="202">
        <v>0</v>
      </c>
      <c r="AI82" s="202">
        <v>9.01</v>
      </c>
      <c r="AJ82" s="202">
        <v>0</v>
      </c>
      <c r="AK82" s="202">
        <v>0.35</v>
      </c>
      <c r="AL82" s="202">
        <v>0</v>
      </c>
      <c r="AM82" s="202">
        <v>0</v>
      </c>
      <c r="AN82" s="202">
        <v>0</v>
      </c>
      <c r="AO82" s="202">
        <v>45.5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0.31</v>
      </c>
      <c r="AV82" s="202">
        <v>0</v>
      </c>
      <c r="AW82" s="202">
        <v>0</v>
      </c>
      <c r="AX82" s="202">
        <v>0</v>
      </c>
      <c r="AY82" s="202">
        <v>0.19</v>
      </c>
    </row>
    <row r="83" spans="1:51">
      <c r="A83" t="s">
        <v>125</v>
      </c>
      <c r="B83" s="202">
        <v>0</v>
      </c>
      <c r="C83" s="202">
        <v>0</v>
      </c>
      <c r="D83" s="202">
        <v>4.91</v>
      </c>
      <c r="E83" s="202">
        <v>0</v>
      </c>
      <c r="F83" s="202">
        <v>0</v>
      </c>
      <c r="G83" s="202">
        <v>7.84</v>
      </c>
      <c r="H83" s="202">
        <v>0</v>
      </c>
      <c r="I83" s="202">
        <v>0</v>
      </c>
      <c r="J83" s="202">
        <v>7.54</v>
      </c>
      <c r="K83" s="202">
        <v>0.1</v>
      </c>
      <c r="L83" s="202">
        <v>0.34</v>
      </c>
      <c r="M83" s="202">
        <v>0.09</v>
      </c>
      <c r="N83" s="202">
        <v>0.1</v>
      </c>
      <c r="O83" s="202">
        <v>0.12</v>
      </c>
      <c r="P83" s="202">
        <v>0.19</v>
      </c>
      <c r="Q83" s="202">
        <v>0</v>
      </c>
      <c r="R83" s="202">
        <v>0.05</v>
      </c>
      <c r="S83" s="202">
        <v>0.02</v>
      </c>
      <c r="T83" s="202">
        <v>0.06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2.48</v>
      </c>
      <c r="AE83" s="202">
        <v>0</v>
      </c>
      <c r="AF83" s="202">
        <v>0</v>
      </c>
      <c r="AG83" s="202">
        <v>81.08</v>
      </c>
      <c r="AH83" s="202">
        <v>0</v>
      </c>
      <c r="AI83" s="202">
        <v>9.01</v>
      </c>
      <c r="AJ83" s="202">
        <v>0</v>
      </c>
      <c r="AK83" s="202">
        <v>0.35</v>
      </c>
      <c r="AL83" s="202">
        <v>0</v>
      </c>
      <c r="AM83" s="202">
        <v>0</v>
      </c>
      <c r="AN83" s="202">
        <v>0</v>
      </c>
      <c r="AO83" s="202">
        <v>36.5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0.31</v>
      </c>
      <c r="AV83" s="202">
        <v>0</v>
      </c>
      <c r="AW83" s="202">
        <v>0</v>
      </c>
      <c r="AX83" s="202">
        <v>0</v>
      </c>
      <c r="AY83" s="202">
        <v>0.19</v>
      </c>
    </row>
    <row r="84" spans="1:51">
      <c r="A84" t="s">
        <v>126</v>
      </c>
      <c r="B84" s="202">
        <v>0</v>
      </c>
      <c r="C84" s="202">
        <v>0</v>
      </c>
      <c r="D84" s="202">
        <v>4.91</v>
      </c>
      <c r="E84" s="202">
        <v>0</v>
      </c>
      <c r="F84" s="202">
        <v>0</v>
      </c>
      <c r="G84" s="202">
        <v>7.84</v>
      </c>
      <c r="H84" s="202">
        <v>0</v>
      </c>
      <c r="I84" s="202">
        <v>0</v>
      </c>
      <c r="J84" s="202">
        <v>7.54</v>
      </c>
      <c r="K84" s="202">
        <v>0.1</v>
      </c>
      <c r="L84" s="202">
        <v>0.34</v>
      </c>
      <c r="M84" s="202">
        <v>0.09</v>
      </c>
      <c r="N84" s="202">
        <v>0.1</v>
      </c>
      <c r="O84" s="202">
        <v>0.12</v>
      </c>
      <c r="P84" s="202">
        <v>0.19</v>
      </c>
      <c r="Q84" s="202">
        <v>0</v>
      </c>
      <c r="R84" s="202">
        <v>0.05</v>
      </c>
      <c r="S84" s="202">
        <v>0.02</v>
      </c>
      <c r="T84" s="202">
        <v>0.06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2.48</v>
      </c>
      <c r="AE84" s="202">
        <v>0</v>
      </c>
      <c r="AF84" s="202">
        <v>0</v>
      </c>
      <c r="AG84" s="202">
        <v>81.08</v>
      </c>
      <c r="AH84" s="202">
        <v>0</v>
      </c>
      <c r="AI84" s="202">
        <v>9.01</v>
      </c>
      <c r="AJ84" s="202">
        <v>0</v>
      </c>
      <c r="AK84" s="202">
        <v>0.35</v>
      </c>
      <c r="AL84" s="202">
        <v>0</v>
      </c>
      <c r="AM84" s="202">
        <v>0</v>
      </c>
      <c r="AN84" s="202">
        <v>0</v>
      </c>
      <c r="AO84" s="202">
        <v>30.5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0.31</v>
      </c>
      <c r="AV84" s="202">
        <v>0</v>
      </c>
      <c r="AW84" s="202">
        <v>0</v>
      </c>
      <c r="AX84" s="202">
        <v>0</v>
      </c>
      <c r="AY84" s="202">
        <v>0.19</v>
      </c>
    </row>
    <row r="85" spans="1:51">
      <c r="A85" t="s">
        <v>127</v>
      </c>
      <c r="B85" s="202">
        <v>0</v>
      </c>
      <c r="C85" s="202">
        <v>0</v>
      </c>
      <c r="D85" s="202">
        <v>4.91</v>
      </c>
      <c r="E85" s="202">
        <v>0</v>
      </c>
      <c r="F85" s="202">
        <v>0</v>
      </c>
      <c r="G85" s="202">
        <v>7.84</v>
      </c>
      <c r="H85" s="202">
        <v>0</v>
      </c>
      <c r="I85" s="202">
        <v>0</v>
      </c>
      <c r="J85" s="202">
        <v>7.54</v>
      </c>
      <c r="K85" s="202">
        <v>0.1</v>
      </c>
      <c r="L85" s="202">
        <v>0.34</v>
      </c>
      <c r="M85" s="202">
        <v>0.09</v>
      </c>
      <c r="N85" s="202">
        <v>0.1</v>
      </c>
      <c r="O85" s="202">
        <v>0.12</v>
      </c>
      <c r="P85" s="202">
        <v>0.19</v>
      </c>
      <c r="Q85" s="202">
        <v>0</v>
      </c>
      <c r="R85" s="202">
        <v>0.05</v>
      </c>
      <c r="S85" s="202">
        <v>0.02</v>
      </c>
      <c r="T85" s="202">
        <v>0.06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2.48</v>
      </c>
      <c r="AE85" s="202">
        <v>0</v>
      </c>
      <c r="AF85" s="202">
        <v>0</v>
      </c>
      <c r="AG85" s="202">
        <v>81.08</v>
      </c>
      <c r="AH85" s="202">
        <v>0</v>
      </c>
      <c r="AI85" s="202">
        <v>9.01</v>
      </c>
      <c r="AJ85" s="202">
        <v>0</v>
      </c>
      <c r="AK85" s="202">
        <v>0.35</v>
      </c>
      <c r="AL85" s="202">
        <v>0</v>
      </c>
      <c r="AM85" s="202">
        <v>0</v>
      </c>
      <c r="AN85" s="202">
        <v>0</v>
      </c>
      <c r="AO85" s="202">
        <v>23.5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0.31</v>
      </c>
      <c r="AV85" s="202">
        <v>0</v>
      </c>
      <c r="AW85" s="202">
        <v>0</v>
      </c>
      <c r="AX85" s="202">
        <v>0</v>
      </c>
      <c r="AY85" s="202">
        <v>0.19</v>
      </c>
    </row>
    <row r="86" spans="1:51">
      <c r="A86" t="s">
        <v>128</v>
      </c>
      <c r="B86" s="202">
        <v>0</v>
      </c>
      <c r="C86" s="202">
        <v>0</v>
      </c>
      <c r="D86" s="202">
        <v>4.91</v>
      </c>
      <c r="E86" s="202">
        <v>0</v>
      </c>
      <c r="F86" s="202">
        <v>0</v>
      </c>
      <c r="G86" s="202">
        <v>7.84</v>
      </c>
      <c r="H86" s="202">
        <v>0</v>
      </c>
      <c r="I86" s="202">
        <v>0</v>
      </c>
      <c r="J86" s="202">
        <v>7.54</v>
      </c>
      <c r="K86" s="202">
        <v>0.1</v>
      </c>
      <c r="L86" s="202">
        <v>0.34</v>
      </c>
      <c r="M86" s="202">
        <v>0.09</v>
      </c>
      <c r="N86" s="202">
        <v>0.1</v>
      </c>
      <c r="O86" s="202">
        <v>0.12</v>
      </c>
      <c r="P86" s="202">
        <v>0.19</v>
      </c>
      <c r="Q86" s="202">
        <v>0</v>
      </c>
      <c r="R86" s="202">
        <v>0.05</v>
      </c>
      <c r="S86" s="202">
        <v>0.02</v>
      </c>
      <c r="T86" s="202">
        <v>0.06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2.77</v>
      </c>
      <c r="AE86" s="202">
        <v>0</v>
      </c>
      <c r="AF86" s="202">
        <v>0</v>
      </c>
      <c r="AG86" s="202">
        <v>81.08</v>
      </c>
      <c r="AH86" s="202">
        <v>0</v>
      </c>
      <c r="AI86" s="202">
        <v>9.01</v>
      </c>
      <c r="AJ86" s="202">
        <v>0</v>
      </c>
      <c r="AK86" s="202">
        <v>0.35</v>
      </c>
      <c r="AL86" s="202">
        <v>0</v>
      </c>
      <c r="AM86" s="202">
        <v>0</v>
      </c>
      <c r="AN86" s="202">
        <v>0</v>
      </c>
      <c r="AO86" s="202">
        <v>21.5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0.31</v>
      </c>
      <c r="AV86" s="202">
        <v>0</v>
      </c>
      <c r="AW86" s="202">
        <v>0</v>
      </c>
      <c r="AX86" s="202">
        <v>0</v>
      </c>
      <c r="AY86" s="202">
        <v>0.19</v>
      </c>
    </row>
    <row r="87" spans="1:51">
      <c r="A87" t="s">
        <v>129</v>
      </c>
      <c r="B87" s="202">
        <v>0</v>
      </c>
      <c r="C87" s="202">
        <v>0</v>
      </c>
      <c r="D87" s="202">
        <v>4.91</v>
      </c>
      <c r="E87" s="202">
        <v>0</v>
      </c>
      <c r="F87" s="202">
        <v>0</v>
      </c>
      <c r="G87" s="202">
        <v>7.84</v>
      </c>
      <c r="H87" s="202">
        <v>0</v>
      </c>
      <c r="I87" s="202">
        <v>0</v>
      </c>
      <c r="J87" s="202">
        <v>7.54</v>
      </c>
      <c r="K87" s="202">
        <v>0.1</v>
      </c>
      <c r="L87" s="202">
        <v>0.34</v>
      </c>
      <c r="M87" s="202">
        <v>0.09</v>
      </c>
      <c r="N87" s="202">
        <v>0.1</v>
      </c>
      <c r="O87" s="202">
        <v>0.12</v>
      </c>
      <c r="P87" s="202">
        <v>0.19</v>
      </c>
      <c r="Q87" s="202">
        <v>0</v>
      </c>
      <c r="R87" s="202">
        <v>0.05</v>
      </c>
      <c r="S87" s="202">
        <v>0.02</v>
      </c>
      <c r="T87" s="202">
        <v>0.06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2.77</v>
      </c>
      <c r="AE87" s="202">
        <v>0</v>
      </c>
      <c r="AF87" s="202">
        <v>0</v>
      </c>
      <c r="AG87" s="202">
        <v>81.08</v>
      </c>
      <c r="AH87" s="202">
        <v>0</v>
      </c>
      <c r="AI87" s="202">
        <v>9.01</v>
      </c>
      <c r="AJ87" s="202">
        <v>0</v>
      </c>
      <c r="AK87" s="202">
        <v>0.35</v>
      </c>
      <c r="AL87" s="202">
        <v>0</v>
      </c>
      <c r="AM87" s="202">
        <v>0</v>
      </c>
      <c r="AN87" s="202">
        <v>0</v>
      </c>
      <c r="AO87" s="202">
        <v>20.5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0.31</v>
      </c>
      <c r="AV87" s="202">
        <v>0</v>
      </c>
      <c r="AW87" s="202">
        <v>0</v>
      </c>
      <c r="AX87" s="202">
        <v>0</v>
      </c>
      <c r="AY87" s="202">
        <v>0.19</v>
      </c>
    </row>
    <row r="88" spans="1:51">
      <c r="A88" t="s">
        <v>130</v>
      </c>
      <c r="B88" s="202">
        <v>0</v>
      </c>
      <c r="C88" s="202">
        <v>0</v>
      </c>
      <c r="D88" s="202">
        <v>4.91</v>
      </c>
      <c r="E88" s="202">
        <v>0</v>
      </c>
      <c r="F88" s="202">
        <v>0</v>
      </c>
      <c r="G88" s="202">
        <v>7.84</v>
      </c>
      <c r="H88" s="202">
        <v>0</v>
      </c>
      <c r="I88" s="202">
        <v>0</v>
      </c>
      <c r="J88" s="202">
        <v>7.54</v>
      </c>
      <c r="K88" s="202">
        <v>0.1</v>
      </c>
      <c r="L88" s="202">
        <v>0.34</v>
      </c>
      <c r="M88" s="202">
        <v>0.09</v>
      </c>
      <c r="N88" s="202">
        <v>0.1</v>
      </c>
      <c r="O88" s="202">
        <v>0.12</v>
      </c>
      <c r="P88" s="202">
        <v>0.19</v>
      </c>
      <c r="Q88" s="202">
        <v>0</v>
      </c>
      <c r="R88" s="202">
        <v>0.05</v>
      </c>
      <c r="S88" s="202">
        <v>0.02</v>
      </c>
      <c r="T88" s="202">
        <v>0.06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2.77</v>
      </c>
      <c r="AE88" s="202">
        <v>0</v>
      </c>
      <c r="AF88" s="202">
        <v>0</v>
      </c>
      <c r="AG88" s="202">
        <v>81.08</v>
      </c>
      <c r="AH88" s="202">
        <v>0</v>
      </c>
      <c r="AI88" s="202">
        <v>9.01</v>
      </c>
      <c r="AJ88" s="202">
        <v>0</v>
      </c>
      <c r="AK88" s="202">
        <v>0.35</v>
      </c>
      <c r="AL88" s="202">
        <v>0</v>
      </c>
      <c r="AM88" s="202">
        <v>0</v>
      </c>
      <c r="AN88" s="202">
        <v>0</v>
      </c>
      <c r="AO88" s="202">
        <v>26.5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0.31</v>
      </c>
      <c r="AV88" s="202">
        <v>0</v>
      </c>
      <c r="AW88" s="202">
        <v>0</v>
      </c>
      <c r="AX88" s="202">
        <v>0</v>
      </c>
      <c r="AY88" s="202">
        <v>0.19</v>
      </c>
    </row>
    <row r="89" spans="1:51">
      <c r="A89" t="s">
        <v>131</v>
      </c>
      <c r="B89" s="202">
        <v>0</v>
      </c>
      <c r="C89" s="202">
        <v>0</v>
      </c>
      <c r="D89" s="202">
        <v>4.91</v>
      </c>
      <c r="E89" s="202">
        <v>0</v>
      </c>
      <c r="F89" s="202">
        <v>0</v>
      </c>
      <c r="G89" s="202">
        <v>7.97</v>
      </c>
      <c r="H89" s="202">
        <v>0</v>
      </c>
      <c r="I89" s="202">
        <v>0</v>
      </c>
      <c r="J89" s="202">
        <v>7.54</v>
      </c>
      <c r="K89" s="202">
        <v>0.18</v>
      </c>
      <c r="L89" s="202">
        <v>0.36</v>
      </c>
      <c r="M89" s="202">
        <v>0.09</v>
      </c>
      <c r="N89" s="202">
        <v>0.1</v>
      </c>
      <c r="O89" s="202">
        <v>0.12</v>
      </c>
      <c r="P89" s="202">
        <v>0.19</v>
      </c>
      <c r="Q89" s="202">
        <v>0</v>
      </c>
      <c r="R89" s="202">
        <v>0.05</v>
      </c>
      <c r="S89" s="202">
        <v>0.02</v>
      </c>
      <c r="T89" s="202">
        <v>0.06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2.77</v>
      </c>
      <c r="AE89" s="202">
        <v>0</v>
      </c>
      <c r="AF89" s="202">
        <v>0</v>
      </c>
      <c r="AG89" s="202">
        <v>81.08</v>
      </c>
      <c r="AH89" s="202">
        <v>0</v>
      </c>
      <c r="AI89" s="202">
        <v>9.01</v>
      </c>
      <c r="AJ89" s="202">
        <v>0</v>
      </c>
      <c r="AK89" s="202">
        <v>0.35</v>
      </c>
      <c r="AL89" s="202">
        <v>0</v>
      </c>
      <c r="AM89" s="202">
        <v>0</v>
      </c>
      <c r="AN89" s="202">
        <v>0</v>
      </c>
      <c r="AO89" s="202">
        <v>27.5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0.31</v>
      </c>
      <c r="AV89" s="202">
        <v>0</v>
      </c>
      <c r="AW89" s="202">
        <v>0</v>
      </c>
      <c r="AX89" s="202">
        <v>0</v>
      </c>
      <c r="AY89" s="202">
        <v>0.19</v>
      </c>
    </row>
    <row r="90" spans="1:51">
      <c r="A90" t="s">
        <v>132</v>
      </c>
      <c r="B90" s="202">
        <v>0</v>
      </c>
      <c r="C90" s="202">
        <v>0</v>
      </c>
      <c r="D90" s="202">
        <v>4.91</v>
      </c>
      <c r="E90" s="202">
        <v>0</v>
      </c>
      <c r="F90" s="202">
        <v>0</v>
      </c>
      <c r="G90" s="202">
        <v>7.97</v>
      </c>
      <c r="H90" s="202">
        <v>0</v>
      </c>
      <c r="I90" s="202">
        <v>0</v>
      </c>
      <c r="J90" s="202">
        <v>7.54</v>
      </c>
      <c r="K90" s="202">
        <v>0.1</v>
      </c>
      <c r="L90" s="202">
        <v>0.34</v>
      </c>
      <c r="M90" s="202">
        <v>0.09</v>
      </c>
      <c r="N90" s="202">
        <v>0.1</v>
      </c>
      <c r="O90" s="202">
        <v>0.12</v>
      </c>
      <c r="P90" s="202">
        <v>0.19</v>
      </c>
      <c r="Q90" s="202">
        <v>0</v>
      </c>
      <c r="R90" s="202">
        <v>0.05</v>
      </c>
      <c r="S90" s="202">
        <v>0.02</v>
      </c>
      <c r="T90" s="202">
        <v>0.06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2.77</v>
      </c>
      <c r="AE90" s="202">
        <v>0</v>
      </c>
      <c r="AF90" s="202">
        <v>0</v>
      </c>
      <c r="AG90" s="202">
        <v>81.08</v>
      </c>
      <c r="AH90" s="202">
        <v>0</v>
      </c>
      <c r="AI90" s="202">
        <v>9.01</v>
      </c>
      <c r="AJ90" s="202">
        <v>0</v>
      </c>
      <c r="AK90" s="202">
        <v>0.35</v>
      </c>
      <c r="AL90" s="202">
        <v>0</v>
      </c>
      <c r="AM90" s="202">
        <v>0</v>
      </c>
      <c r="AN90" s="202">
        <v>0</v>
      </c>
      <c r="AO90" s="202">
        <v>38.5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0.31</v>
      </c>
      <c r="AV90" s="202">
        <v>0</v>
      </c>
      <c r="AW90" s="202">
        <v>0</v>
      </c>
      <c r="AX90" s="202">
        <v>0</v>
      </c>
      <c r="AY90" s="202">
        <v>0.19</v>
      </c>
    </row>
    <row r="91" spans="1:51">
      <c r="A91" t="s">
        <v>133</v>
      </c>
      <c r="B91" s="202">
        <v>0</v>
      </c>
      <c r="C91" s="202">
        <v>0</v>
      </c>
      <c r="D91" s="202">
        <v>4.91</v>
      </c>
      <c r="E91" s="202">
        <v>0</v>
      </c>
      <c r="F91" s="202">
        <v>0</v>
      </c>
      <c r="G91" s="202">
        <v>8.0399999999999991</v>
      </c>
      <c r="H91" s="202">
        <v>0</v>
      </c>
      <c r="I91" s="202">
        <v>0</v>
      </c>
      <c r="J91" s="202">
        <v>7.68</v>
      </c>
      <c r="K91" s="202">
        <v>0.1</v>
      </c>
      <c r="L91" s="202">
        <v>0.34</v>
      </c>
      <c r="M91" s="202">
        <v>0.09</v>
      </c>
      <c r="N91" s="202">
        <v>0.1</v>
      </c>
      <c r="O91" s="202">
        <v>0.12</v>
      </c>
      <c r="P91" s="202">
        <v>0.19</v>
      </c>
      <c r="Q91" s="202">
        <v>0</v>
      </c>
      <c r="R91" s="202">
        <v>0.05</v>
      </c>
      <c r="S91" s="202">
        <v>0.02</v>
      </c>
      <c r="T91" s="202">
        <v>0.06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2.77</v>
      </c>
      <c r="AE91" s="202">
        <v>0</v>
      </c>
      <c r="AF91" s="202">
        <v>0</v>
      </c>
      <c r="AG91" s="202">
        <v>81.08</v>
      </c>
      <c r="AH91" s="202">
        <v>0</v>
      </c>
      <c r="AI91" s="202">
        <v>9.01</v>
      </c>
      <c r="AJ91" s="202">
        <v>0</v>
      </c>
      <c r="AK91" s="202">
        <v>0.35</v>
      </c>
      <c r="AL91" s="202">
        <v>0</v>
      </c>
      <c r="AM91" s="202">
        <v>0</v>
      </c>
      <c r="AN91" s="202">
        <v>0</v>
      </c>
      <c r="AO91" s="202">
        <v>50.5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0.31</v>
      </c>
      <c r="AV91" s="202">
        <v>0</v>
      </c>
      <c r="AW91" s="202">
        <v>0</v>
      </c>
      <c r="AX91" s="202">
        <v>0</v>
      </c>
      <c r="AY91" s="202">
        <v>0.19</v>
      </c>
    </row>
    <row r="92" spans="1:51">
      <c r="A92" t="s">
        <v>134</v>
      </c>
      <c r="B92" s="202">
        <v>0</v>
      </c>
      <c r="C92" s="202">
        <v>0</v>
      </c>
      <c r="D92" s="202">
        <v>4.91</v>
      </c>
      <c r="E92" s="202">
        <v>0</v>
      </c>
      <c r="F92" s="202">
        <v>0</v>
      </c>
      <c r="G92" s="202">
        <v>8.0399999999999991</v>
      </c>
      <c r="H92" s="202">
        <v>0</v>
      </c>
      <c r="I92" s="202">
        <v>0</v>
      </c>
      <c r="J92" s="202">
        <v>7.68</v>
      </c>
      <c r="K92" s="202">
        <v>0.1</v>
      </c>
      <c r="L92" s="202">
        <v>0.34</v>
      </c>
      <c r="M92" s="202">
        <v>0.09</v>
      </c>
      <c r="N92" s="202">
        <v>0.1</v>
      </c>
      <c r="O92" s="202">
        <v>0.12</v>
      </c>
      <c r="P92" s="202">
        <v>0.19</v>
      </c>
      <c r="Q92" s="202">
        <v>0</v>
      </c>
      <c r="R92" s="202">
        <v>0.05</v>
      </c>
      <c r="S92" s="202">
        <v>0.02</v>
      </c>
      <c r="T92" s="202">
        <v>0.06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2.77</v>
      </c>
      <c r="AE92" s="202">
        <v>0</v>
      </c>
      <c r="AF92" s="202">
        <v>0</v>
      </c>
      <c r="AG92" s="202">
        <v>81.08</v>
      </c>
      <c r="AH92" s="202">
        <v>0</v>
      </c>
      <c r="AI92" s="202">
        <v>9.01</v>
      </c>
      <c r="AJ92" s="202">
        <v>0</v>
      </c>
      <c r="AK92" s="202">
        <v>0.35</v>
      </c>
      <c r="AL92" s="202">
        <v>0</v>
      </c>
      <c r="AM92" s="202">
        <v>0</v>
      </c>
      <c r="AN92" s="202">
        <v>0</v>
      </c>
      <c r="AO92" s="202">
        <v>51.5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0.31</v>
      </c>
      <c r="AV92" s="202">
        <v>0</v>
      </c>
      <c r="AW92" s="202">
        <v>0</v>
      </c>
      <c r="AX92" s="202">
        <v>0</v>
      </c>
      <c r="AY92" s="202">
        <v>0.19</v>
      </c>
    </row>
    <row r="93" spans="1:51">
      <c r="A93" t="s">
        <v>135</v>
      </c>
      <c r="B93" s="202">
        <v>0</v>
      </c>
      <c r="C93" s="202">
        <v>0</v>
      </c>
      <c r="D93" s="202">
        <v>4.91</v>
      </c>
      <c r="E93" s="202">
        <v>0</v>
      </c>
      <c r="F93" s="202">
        <v>0</v>
      </c>
      <c r="G93" s="202">
        <v>8.0399999999999991</v>
      </c>
      <c r="H93" s="202">
        <v>0</v>
      </c>
      <c r="I93" s="202">
        <v>0</v>
      </c>
      <c r="J93" s="202">
        <v>7.68</v>
      </c>
      <c r="K93" s="202">
        <v>0.1</v>
      </c>
      <c r="L93" s="202">
        <v>0.34</v>
      </c>
      <c r="M93" s="202">
        <v>0.09</v>
      </c>
      <c r="N93" s="202">
        <v>0.1</v>
      </c>
      <c r="O93" s="202">
        <v>0.12</v>
      </c>
      <c r="P93" s="202">
        <v>0.19</v>
      </c>
      <c r="Q93" s="202">
        <v>0</v>
      </c>
      <c r="R93" s="202">
        <v>0.05</v>
      </c>
      <c r="S93" s="202">
        <v>0.02</v>
      </c>
      <c r="T93" s="202">
        <v>0.06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2.77</v>
      </c>
      <c r="AE93" s="202">
        <v>0</v>
      </c>
      <c r="AF93" s="202">
        <v>0</v>
      </c>
      <c r="AG93" s="202">
        <v>81.08</v>
      </c>
      <c r="AH93" s="202">
        <v>0</v>
      </c>
      <c r="AI93" s="202">
        <v>9.01</v>
      </c>
      <c r="AJ93" s="202">
        <v>0</v>
      </c>
      <c r="AK93" s="202">
        <v>0.35</v>
      </c>
      <c r="AL93" s="202">
        <v>0</v>
      </c>
      <c r="AM93" s="202">
        <v>0</v>
      </c>
      <c r="AN93" s="202">
        <v>0</v>
      </c>
      <c r="AO93" s="202">
        <v>52.5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0.31</v>
      </c>
      <c r="AV93" s="202">
        <v>0</v>
      </c>
      <c r="AW93" s="202">
        <v>0</v>
      </c>
      <c r="AX93" s="202">
        <v>0</v>
      </c>
      <c r="AY93" s="202">
        <v>0.19</v>
      </c>
    </row>
    <row r="94" spans="1:51">
      <c r="A94" t="s">
        <v>136</v>
      </c>
      <c r="B94" s="202">
        <v>0</v>
      </c>
      <c r="C94" s="202">
        <v>0</v>
      </c>
      <c r="D94" s="202">
        <v>4.91</v>
      </c>
      <c r="E94" s="202">
        <v>0</v>
      </c>
      <c r="F94" s="202">
        <v>0</v>
      </c>
      <c r="G94" s="202">
        <v>8.0399999999999991</v>
      </c>
      <c r="H94" s="202">
        <v>0</v>
      </c>
      <c r="I94" s="202">
        <v>0</v>
      </c>
      <c r="J94" s="202">
        <v>7.68</v>
      </c>
      <c r="K94" s="202">
        <v>0.1</v>
      </c>
      <c r="L94" s="202">
        <v>0.34</v>
      </c>
      <c r="M94" s="202">
        <v>0.09</v>
      </c>
      <c r="N94" s="202">
        <v>0.1</v>
      </c>
      <c r="O94" s="202">
        <v>0.12</v>
      </c>
      <c r="P94" s="202">
        <v>0.19</v>
      </c>
      <c r="Q94" s="202">
        <v>0</v>
      </c>
      <c r="R94" s="202">
        <v>0.05</v>
      </c>
      <c r="S94" s="202">
        <v>0.02</v>
      </c>
      <c r="T94" s="202">
        <v>0.06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2.77</v>
      </c>
      <c r="AE94" s="202">
        <v>0</v>
      </c>
      <c r="AF94" s="202">
        <v>0</v>
      </c>
      <c r="AG94" s="202">
        <v>81.08</v>
      </c>
      <c r="AH94" s="202">
        <v>0</v>
      </c>
      <c r="AI94" s="202">
        <v>9.01</v>
      </c>
      <c r="AJ94" s="202">
        <v>0</v>
      </c>
      <c r="AK94" s="202">
        <v>0.35</v>
      </c>
      <c r="AL94" s="202">
        <v>0</v>
      </c>
      <c r="AM94" s="202">
        <v>0</v>
      </c>
      <c r="AN94" s="202">
        <v>0</v>
      </c>
      <c r="AO94" s="202">
        <v>44.5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0.31</v>
      </c>
      <c r="AV94" s="202">
        <v>0</v>
      </c>
      <c r="AW94" s="202">
        <v>0</v>
      </c>
      <c r="AX94" s="202">
        <v>0.08</v>
      </c>
      <c r="AY94" s="202">
        <v>0.19</v>
      </c>
    </row>
    <row r="95" spans="1:51">
      <c r="A95" t="s">
        <v>137</v>
      </c>
      <c r="B95" s="202">
        <v>0</v>
      </c>
      <c r="C95" s="202">
        <v>0</v>
      </c>
      <c r="D95" s="202">
        <v>4.91</v>
      </c>
      <c r="E95" s="202">
        <v>0</v>
      </c>
      <c r="F95" s="202">
        <v>0</v>
      </c>
      <c r="G95" s="202">
        <v>8.0399999999999991</v>
      </c>
      <c r="H95" s="202">
        <v>0</v>
      </c>
      <c r="I95" s="202">
        <v>0</v>
      </c>
      <c r="J95" s="202">
        <v>7.68</v>
      </c>
      <c r="K95" s="202">
        <v>0.1</v>
      </c>
      <c r="L95" s="202">
        <v>0.34</v>
      </c>
      <c r="M95" s="202">
        <v>0.09</v>
      </c>
      <c r="N95" s="202">
        <v>0.1</v>
      </c>
      <c r="O95" s="202">
        <v>0.12</v>
      </c>
      <c r="P95" s="202">
        <v>0.19</v>
      </c>
      <c r="Q95" s="202">
        <v>0</v>
      </c>
      <c r="R95" s="202">
        <v>0.05</v>
      </c>
      <c r="S95" s="202">
        <v>0.02</v>
      </c>
      <c r="T95" s="202">
        <v>0.06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2.77</v>
      </c>
      <c r="AE95" s="202">
        <v>0</v>
      </c>
      <c r="AF95" s="202">
        <v>0</v>
      </c>
      <c r="AG95" s="202">
        <v>81.08</v>
      </c>
      <c r="AH95" s="202">
        <v>0</v>
      </c>
      <c r="AI95" s="202">
        <v>9.01</v>
      </c>
      <c r="AJ95" s="202">
        <v>0</v>
      </c>
      <c r="AK95" s="202">
        <v>0.35</v>
      </c>
      <c r="AL95" s="202">
        <v>0</v>
      </c>
      <c r="AM95" s="202">
        <v>0</v>
      </c>
      <c r="AN95" s="202">
        <v>0</v>
      </c>
      <c r="AO95" s="202">
        <v>46.5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0.31</v>
      </c>
      <c r="AV95" s="202">
        <v>0</v>
      </c>
      <c r="AW95" s="202">
        <v>0</v>
      </c>
      <c r="AX95" s="202">
        <v>0</v>
      </c>
      <c r="AY95" s="202">
        <v>0.19</v>
      </c>
    </row>
    <row r="96" spans="1:51">
      <c r="A96" t="s">
        <v>138</v>
      </c>
      <c r="B96" s="202">
        <v>0</v>
      </c>
      <c r="C96" s="202">
        <v>0</v>
      </c>
      <c r="D96" s="202">
        <v>4.91</v>
      </c>
      <c r="E96" s="202">
        <v>0</v>
      </c>
      <c r="F96" s="202">
        <v>0</v>
      </c>
      <c r="G96" s="202">
        <v>8.0399999999999991</v>
      </c>
      <c r="H96" s="202">
        <v>0</v>
      </c>
      <c r="I96" s="202">
        <v>0</v>
      </c>
      <c r="J96" s="202">
        <v>7.68</v>
      </c>
      <c r="K96" s="202">
        <v>0.1</v>
      </c>
      <c r="L96" s="202">
        <v>0.34</v>
      </c>
      <c r="M96" s="202">
        <v>0.09</v>
      </c>
      <c r="N96" s="202">
        <v>0.1</v>
      </c>
      <c r="O96" s="202">
        <v>0.12</v>
      </c>
      <c r="P96" s="202">
        <v>0.19</v>
      </c>
      <c r="Q96" s="202">
        <v>0</v>
      </c>
      <c r="R96" s="202">
        <v>0.05</v>
      </c>
      <c r="S96" s="202">
        <v>0.02</v>
      </c>
      <c r="T96" s="202">
        <v>0.06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2.77</v>
      </c>
      <c r="AE96" s="202">
        <v>0</v>
      </c>
      <c r="AF96" s="202">
        <v>0</v>
      </c>
      <c r="AG96" s="202">
        <v>81.08</v>
      </c>
      <c r="AH96" s="202">
        <v>0</v>
      </c>
      <c r="AI96" s="202">
        <v>9.01</v>
      </c>
      <c r="AJ96" s="202">
        <v>0</v>
      </c>
      <c r="AK96" s="202">
        <v>0.35</v>
      </c>
      <c r="AL96" s="202">
        <v>0</v>
      </c>
      <c r="AM96" s="202">
        <v>0</v>
      </c>
      <c r="AN96" s="202">
        <v>0</v>
      </c>
      <c r="AO96" s="202">
        <v>45.5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0.31</v>
      </c>
      <c r="AV96" s="202">
        <v>0</v>
      </c>
      <c r="AW96" s="202">
        <v>0</v>
      </c>
      <c r="AX96" s="202">
        <v>0</v>
      </c>
      <c r="AY96" s="202">
        <v>0.19</v>
      </c>
    </row>
    <row r="97" spans="1:51">
      <c r="A97" t="s">
        <v>139</v>
      </c>
      <c r="B97" s="202">
        <v>0</v>
      </c>
      <c r="C97" s="202">
        <v>0</v>
      </c>
      <c r="D97" s="202">
        <v>4.91</v>
      </c>
      <c r="E97" s="202">
        <v>0</v>
      </c>
      <c r="F97" s="202">
        <v>0</v>
      </c>
      <c r="G97" s="202">
        <v>8.0399999999999991</v>
      </c>
      <c r="H97" s="202">
        <v>0</v>
      </c>
      <c r="I97" s="202">
        <v>0</v>
      </c>
      <c r="J97" s="202">
        <v>7.68</v>
      </c>
      <c r="K97" s="202">
        <v>0.1</v>
      </c>
      <c r="L97" s="202">
        <v>0.34</v>
      </c>
      <c r="M97" s="202">
        <v>0.09</v>
      </c>
      <c r="N97" s="202">
        <v>0.1</v>
      </c>
      <c r="O97" s="202">
        <v>0.12</v>
      </c>
      <c r="P97" s="202">
        <v>0.19</v>
      </c>
      <c r="Q97" s="202">
        <v>0</v>
      </c>
      <c r="R97" s="202">
        <v>0.05</v>
      </c>
      <c r="S97" s="202">
        <v>0.02</v>
      </c>
      <c r="T97" s="202">
        <v>0.06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2.77</v>
      </c>
      <c r="AE97" s="202">
        <v>0</v>
      </c>
      <c r="AF97" s="202">
        <v>0</v>
      </c>
      <c r="AG97" s="202">
        <v>81.08</v>
      </c>
      <c r="AH97" s="202">
        <v>0</v>
      </c>
      <c r="AI97" s="202">
        <v>9.01</v>
      </c>
      <c r="AJ97" s="202">
        <v>0</v>
      </c>
      <c r="AK97" s="202">
        <v>0.35</v>
      </c>
      <c r="AL97" s="202">
        <v>0</v>
      </c>
      <c r="AM97" s="202">
        <v>0</v>
      </c>
      <c r="AN97" s="202">
        <v>0</v>
      </c>
      <c r="AO97" s="202">
        <v>43.5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0.31</v>
      </c>
      <c r="AV97" s="202">
        <v>0</v>
      </c>
      <c r="AW97" s="202">
        <v>0</v>
      </c>
      <c r="AX97" s="202">
        <v>0</v>
      </c>
      <c r="AY97" s="202">
        <v>0.19</v>
      </c>
    </row>
    <row r="98" spans="1:51">
      <c r="A98" t="s">
        <v>140</v>
      </c>
      <c r="B98" s="202">
        <v>0</v>
      </c>
      <c r="C98" s="202">
        <v>0</v>
      </c>
      <c r="D98" s="202">
        <v>4.91</v>
      </c>
      <c r="E98" s="202">
        <v>0</v>
      </c>
      <c r="F98" s="202">
        <v>0</v>
      </c>
      <c r="G98" s="202">
        <v>8.0399999999999991</v>
      </c>
      <c r="H98" s="202">
        <v>0</v>
      </c>
      <c r="I98" s="202">
        <v>0</v>
      </c>
      <c r="J98" s="202">
        <v>7.68</v>
      </c>
      <c r="K98" s="202">
        <v>0.1</v>
      </c>
      <c r="L98" s="202">
        <v>0.34</v>
      </c>
      <c r="M98" s="202">
        <v>0.09</v>
      </c>
      <c r="N98" s="202">
        <v>0.1</v>
      </c>
      <c r="O98" s="202">
        <v>0.12</v>
      </c>
      <c r="P98" s="202">
        <v>0.19</v>
      </c>
      <c r="Q98" s="202">
        <v>0</v>
      </c>
      <c r="R98" s="202">
        <v>0.05</v>
      </c>
      <c r="S98" s="202">
        <v>0.02</v>
      </c>
      <c r="T98" s="202">
        <v>0.06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2.77</v>
      </c>
      <c r="AE98" s="202">
        <v>0</v>
      </c>
      <c r="AF98" s="202">
        <v>0</v>
      </c>
      <c r="AG98" s="202">
        <v>81.08</v>
      </c>
      <c r="AH98" s="202">
        <v>0</v>
      </c>
      <c r="AI98" s="202">
        <v>9.01</v>
      </c>
      <c r="AJ98" s="202">
        <v>0</v>
      </c>
      <c r="AK98" s="202">
        <v>0.35</v>
      </c>
      <c r="AL98" s="202">
        <v>0</v>
      </c>
      <c r="AM98" s="202">
        <v>0</v>
      </c>
      <c r="AN98" s="202">
        <v>0</v>
      </c>
      <c r="AO98" s="202">
        <v>40.5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0.31</v>
      </c>
      <c r="AV98" s="202">
        <v>0</v>
      </c>
      <c r="AW98" s="202">
        <v>0</v>
      </c>
      <c r="AX98" s="202">
        <v>0</v>
      </c>
      <c r="AY98" s="202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0.12074000000000037</v>
      </c>
      <c r="E99">
        <f t="shared" si="0"/>
        <v>0</v>
      </c>
      <c r="F99">
        <f t="shared" si="0"/>
        <v>0</v>
      </c>
      <c r="G99">
        <f t="shared" si="0"/>
        <v>0.19027249999999987</v>
      </c>
      <c r="H99">
        <f t="shared" si="0"/>
        <v>0</v>
      </c>
      <c r="I99">
        <f t="shared" si="0"/>
        <v>0</v>
      </c>
      <c r="J99">
        <f t="shared" si="0"/>
        <v>0.18828999999999982</v>
      </c>
      <c r="K99">
        <f t="shared" si="0"/>
        <v>2.3949999999999961E-3</v>
      </c>
      <c r="L99">
        <f t="shared" si="0"/>
        <v>8.0799999999999986E-3</v>
      </c>
      <c r="M99">
        <f t="shared" si="0"/>
        <v>2.2874999999999983E-3</v>
      </c>
      <c r="N99">
        <f t="shared" si="0"/>
        <v>2.5399999999999963E-3</v>
      </c>
      <c r="O99">
        <f t="shared" si="0"/>
        <v>3.027499999999995E-3</v>
      </c>
      <c r="P99">
        <f t="shared" si="0"/>
        <v>5.1000000000000073E-3</v>
      </c>
      <c r="Q99">
        <f t="shared" si="0"/>
        <v>5.0000000000000002E-5</v>
      </c>
      <c r="R99">
        <f t="shared" si="0"/>
        <v>1.1924999999999978E-3</v>
      </c>
      <c r="S99">
        <f t="shared" si="0"/>
        <v>5.2000000000000039E-4</v>
      </c>
      <c r="T99">
        <f t="shared" si="0"/>
        <v>1.4399999999999979E-3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2.4255000000000006E-2</v>
      </c>
      <c r="AD99">
        <f t="shared" si="0"/>
        <v>5.1522499999999971E-2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0.21623999999999985</v>
      </c>
      <c r="AJ99">
        <f t="shared" si="0"/>
        <v>0</v>
      </c>
      <c r="AK99">
        <f t="shared" si="0"/>
        <v>8.4000000000000151E-3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1.2155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6.3799999999999916E-3</v>
      </c>
      <c r="AV99">
        <f t="shared" si="0"/>
        <v>0</v>
      </c>
      <c r="AW99">
        <f t="shared" si="0"/>
        <v>0</v>
      </c>
      <c r="AX99">
        <f t="shared" si="0"/>
        <v>3.5000000000000004E-5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12.56</v>
      </c>
      <c r="E3" s="202">
        <v>0</v>
      </c>
      <c r="F3" s="202">
        <v>0</v>
      </c>
      <c r="G3" s="202">
        <v>20.32</v>
      </c>
      <c r="H3" s="202">
        <v>0</v>
      </c>
      <c r="I3" s="202">
        <v>0</v>
      </c>
      <c r="J3" s="202">
        <v>19.170000000000002</v>
      </c>
      <c r="K3" s="202">
        <v>4.3600000000000003</v>
      </c>
      <c r="L3" s="202">
        <v>20.53</v>
      </c>
      <c r="M3" s="202">
        <v>1.01</v>
      </c>
      <c r="N3" s="202">
        <v>1.29</v>
      </c>
      <c r="O3" s="202">
        <v>0</v>
      </c>
      <c r="P3" s="202">
        <v>2.64</v>
      </c>
      <c r="Q3" s="202">
        <v>0.24</v>
      </c>
      <c r="R3" s="202">
        <v>0.46</v>
      </c>
      <c r="S3" s="202">
        <v>0.28999999999999998</v>
      </c>
      <c r="T3" s="202">
        <v>0</v>
      </c>
      <c r="U3" s="202">
        <v>7.56</v>
      </c>
      <c r="V3" s="202">
        <v>0.15</v>
      </c>
      <c r="W3" s="202">
        <v>0.5</v>
      </c>
      <c r="X3" s="202">
        <v>1.6</v>
      </c>
      <c r="Y3" s="202">
        <v>0</v>
      </c>
      <c r="Z3" s="202">
        <v>2.75</v>
      </c>
      <c r="AA3" s="202">
        <v>0.98</v>
      </c>
      <c r="AB3" s="202">
        <v>0</v>
      </c>
      <c r="AC3" s="202">
        <v>11.87</v>
      </c>
      <c r="AD3" s="202">
        <v>14.84</v>
      </c>
      <c r="AE3" s="202">
        <v>0</v>
      </c>
      <c r="AF3" s="202">
        <v>0</v>
      </c>
      <c r="AG3" s="202">
        <v>52.06</v>
      </c>
      <c r="AH3" s="202">
        <v>0</v>
      </c>
      <c r="AI3" s="202">
        <v>5.78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217.52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12.56</v>
      </c>
      <c r="E4" s="202">
        <v>0</v>
      </c>
      <c r="F4" s="202">
        <v>0</v>
      </c>
      <c r="G4" s="202">
        <v>20.32</v>
      </c>
      <c r="H4" s="202">
        <v>0</v>
      </c>
      <c r="I4" s="202">
        <v>0</v>
      </c>
      <c r="J4" s="202">
        <v>19.170000000000002</v>
      </c>
      <c r="K4" s="202">
        <v>4.3600000000000003</v>
      </c>
      <c r="L4" s="202">
        <v>20.53</v>
      </c>
      <c r="M4" s="202">
        <v>1.01</v>
      </c>
      <c r="N4" s="202">
        <v>1.29</v>
      </c>
      <c r="O4" s="202">
        <v>0</v>
      </c>
      <c r="P4" s="202">
        <v>1.27</v>
      </c>
      <c r="Q4" s="202">
        <v>0.24</v>
      </c>
      <c r="R4" s="202">
        <v>0.46</v>
      </c>
      <c r="S4" s="202">
        <v>0.28999999999999998</v>
      </c>
      <c r="T4" s="202">
        <v>0</v>
      </c>
      <c r="U4" s="202">
        <v>7.56</v>
      </c>
      <c r="V4" s="202">
        <v>0.15</v>
      </c>
      <c r="W4" s="202">
        <v>0.5</v>
      </c>
      <c r="X4" s="202">
        <v>1.6</v>
      </c>
      <c r="Y4" s="202">
        <v>0</v>
      </c>
      <c r="Z4" s="202">
        <v>2.75</v>
      </c>
      <c r="AA4" s="202">
        <v>0.98</v>
      </c>
      <c r="AB4" s="202">
        <v>0</v>
      </c>
      <c r="AC4" s="202">
        <v>11.87</v>
      </c>
      <c r="AD4" s="202">
        <v>14.84</v>
      </c>
      <c r="AE4" s="202">
        <v>0</v>
      </c>
      <c r="AF4" s="202">
        <v>0</v>
      </c>
      <c r="AG4" s="202">
        <v>52.06</v>
      </c>
      <c r="AH4" s="202">
        <v>0</v>
      </c>
      <c r="AI4" s="202">
        <v>5.78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217.52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12.56</v>
      </c>
      <c r="E5" s="202">
        <v>0</v>
      </c>
      <c r="F5" s="202">
        <v>0</v>
      </c>
      <c r="G5" s="202">
        <v>20.32</v>
      </c>
      <c r="H5" s="202">
        <v>0</v>
      </c>
      <c r="I5" s="202">
        <v>0</v>
      </c>
      <c r="J5" s="202">
        <v>19.170000000000002</v>
      </c>
      <c r="K5" s="202">
        <v>4.3600000000000003</v>
      </c>
      <c r="L5" s="202">
        <v>20.53</v>
      </c>
      <c r="M5" s="202">
        <v>1.01</v>
      </c>
      <c r="N5" s="202">
        <v>1.29</v>
      </c>
      <c r="O5" s="202">
        <v>0</v>
      </c>
      <c r="P5" s="202">
        <v>1.29</v>
      </c>
      <c r="Q5" s="202">
        <v>0.24</v>
      </c>
      <c r="R5" s="202">
        <v>0.46</v>
      </c>
      <c r="S5" s="202">
        <v>0.28999999999999998</v>
      </c>
      <c r="T5" s="202">
        <v>0</v>
      </c>
      <c r="U5" s="202">
        <v>7.56</v>
      </c>
      <c r="V5" s="202">
        <v>0.15</v>
      </c>
      <c r="W5" s="202">
        <v>0.5</v>
      </c>
      <c r="X5" s="202">
        <v>1.6</v>
      </c>
      <c r="Y5" s="202">
        <v>0</v>
      </c>
      <c r="Z5" s="202">
        <v>2.75</v>
      </c>
      <c r="AA5" s="202">
        <v>0.98</v>
      </c>
      <c r="AB5" s="202">
        <v>0</v>
      </c>
      <c r="AC5" s="202">
        <v>11.87</v>
      </c>
      <c r="AD5" s="202">
        <v>14.84</v>
      </c>
      <c r="AE5" s="202">
        <v>0</v>
      </c>
      <c r="AF5" s="202">
        <v>0</v>
      </c>
      <c r="AG5" s="202">
        <v>52.06</v>
      </c>
      <c r="AH5" s="202">
        <v>0</v>
      </c>
      <c r="AI5" s="202">
        <v>5.78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217.52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12.56</v>
      </c>
      <c r="E6" s="202">
        <v>0</v>
      </c>
      <c r="F6" s="202">
        <v>0</v>
      </c>
      <c r="G6" s="202">
        <v>20.32</v>
      </c>
      <c r="H6" s="202">
        <v>0</v>
      </c>
      <c r="I6" s="202">
        <v>0</v>
      </c>
      <c r="J6" s="202">
        <v>19.170000000000002</v>
      </c>
      <c r="K6" s="202">
        <v>4.3600000000000003</v>
      </c>
      <c r="L6" s="202">
        <v>20.53</v>
      </c>
      <c r="M6" s="202">
        <v>1.01</v>
      </c>
      <c r="N6" s="202">
        <v>1.29</v>
      </c>
      <c r="O6" s="202">
        <v>0</v>
      </c>
      <c r="P6" s="202">
        <v>1.31</v>
      </c>
      <c r="Q6" s="202">
        <v>0.24</v>
      </c>
      <c r="R6" s="202">
        <v>0.46</v>
      </c>
      <c r="S6" s="202">
        <v>0.28999999999999998</v>
      </c>
      <c r="T6" s="202">
        <v>0</v>
      </c>
      <c r="U6" s="202">
        <v>7.56</v>
      </c>
      <c r="V6" s="202">
        <v>0.15</v>
      </c>
      <c r="W6" s="202">
        <v>0.5</v>
      </c>
      <c r="X6" s="202">
        <v>1.6</v>
      </c>
      <c r="Y6" s="202">
        <v>0</v>
      </c>
      <c r="Z6" s="202">
        <v>2.75</v>
      </c>
      <c r="AA6" s="202">
        <v>0.98</v>
      </c>
      <c r="AB6" s="202">
        <v>0</v>
      </c>
      <c r="AC6" s="202">
        <v>11.87</v>
      </c>
      <c r="AD6" s="202">
        <v>14.84</v>
      </c>
      <c r="AE6" s="202">
        <v>0</v>
      </c>
      <c r="AF6" s="202">
        <v>0</v>
      </c>
      <c r="AG6" s="202">
        <v>52.06</v>
      </c>
      <c r="AH6" s="202">
        <v>0</v>
      </c>
      <c r="AI6" s="202">
        <v>5.78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217.52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12.56</v>
      </c>
      <c r="E7" s="202">
        <v>0</v>
      </c>
      <c r="F7" s="202">
        <v>0</v>
      </c>
      <c r="G7" s="202">
        <v>20.32</v>
      </c>
      <c r="H7" s="202">
        <v>0</v>
      </c>
      <c r="I7" s="202">
        <v>0</v>
      </c>
      <c r="J7" s="202">
        <v>19.84</v>
      </c>
      <c r="K7" s="202">
        <v>4.3600000000000003</v>
      </c>
      <c r="L7" s="202">
        <v>20.53</v>
      </c>
      <c r="M7" s="202">
        <v>1.01</v>
      </c>
      <c r="N7" s="202">
        <v>1.29</v>
      </c>
      <c r="O7" s="202">
        <v>0</v>
      </c>
      <c r="P7" s="202">
        <v>1.33</v>
      </c>
      <c r="Q7" s="202">
        <v>0.24</v>
      </c>
      <c r="R7" s="202">
        <v>0.46</v>
      </c>
      <c r="S7" s="202">
        <v>0.28999999999999998</v>
      </c>
      <c r="T7" s="202">
        <v>0</v>
      </c>
      <c r="U7" s="202">
        <v>7.56</v>
      </c>
      <c r="V7" s="202">
        <v>0.15</v>
      </c>
      <c r="W7" s="202">
        <v>0.5</v>
      </c>
      <c r="X7" s="202">
        <v>1.6</v>
      </c>
      <c r="Y7" s="202">
        <v>0</v>
      </c>
      <c r="Z7" s="202">
        <v>2.75</v>
      </c>
      <c r="AA7" s="202">
        <v>0.98</v>
      </c>
      <c r="AB7" s="202">
        <v>0</v>
      </c>
      <c r="AC7" s="202">
        <v>11.87</v>
      </c>
      <c r="AD7" s="202">
        <v>14.84</v>
      </c>
      <c r="AE7" s="202">
        <v>0</v>
      </c>
      <c r="AF7" s="202">
        <v>0</v>
      </c>
      <c r="AG7" s="202">
        <v>52.06</v>
      </c>
      <c r="AH7" s="202">
        <v>0</v>
      </c>
      <c r="AI7" s="202">
        <v>5.78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217.52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12.56</v>
      </c>
      <c r="E8" s="202">
        <v>0</v>
      </c>
      <c r="F8" s="202">
        <v>0</v>
      </c>
      <c r="G8" s="202">
        <v>20.32</v>
      </c>
      <c r="H8" s="202">
        <v>0</v>
      </c>
      <c r="I8" s="202">
        <v>0</v>
      </c>
      <c r="J8" s="202">
        <v>19.84</v>
      </c>
      <c r="K8" s="202">
        <v>4.3600000000000003</v>
      </c>
      <c r="L8" s="202">
        <v>20.53</v>
      </c>
      <c r="M8" s="202">
        <v>1.01</v>
      </c>
      <c r="N8" s="202">
        <v>1.29</v>
      </c>
      <c r="O8" s="202">
        <v>0</v>
      </c>
      <c r="P8" s="202">
        <v>1.35</v>
      </c>
      <c r="Q8" s="202">
        <v>0.24</v>
      </c>
      <c r="R8" s="202">
        <v>0.46</v>
      </c>
      <c r="S8" s="202">
        <v>0.28999999999999998</v>
      </c>
      <c r="T8" s="202">
        <v>0</v>
      </c>
      <c r="U8" s="202">
        <v>7.56</v>
      </c>
      <c r="V8" s="202">
        <v>0.15</v>
      </c>
      <c r="W8" s="202">
        <v>0.5</v>
      </c>
      <c r="X8" s="202">
        <v>1.6</v>
      </c>
      <c r="Y8" s="202">
        <v>0</v>
      </c>
      <c r="Z8" s="202">
        <v>2.75</v>
      </c>
      <c r="AA8" s="202">
        <v>0.98</v>
      </c>
      <c r="AB8" s="202">
        <v>0</v>
      </c>
      <c r="AC8" s="202">
        <v>11.87</v>
      </c>
      <c r="AD8" s="202">
        <v>14.84</v>
      </c>
      <c r="AE8" s="202">
        <v>0</v>
      </c>
      <c r="AF8" s="202">
        <v>0</v>
      </c>
      <c r="AG8" s="202">
        <v>52.06</v>
      </c>
      <c r="AH8" s="202">
        <v>0</v>
      </c>
      <c r="AI8" s="202">
        <v>5.78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217.52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12.56</v>
      </c>
      <c r="E9" s="202">
        <v>0</v>
      </c>
      <c r="F9" s="202">
        <v>0</v>
      </c>
      <c r="G9" s="202">
        <v>20.32</v>
      </c>
      <c r="H9" s="202">
        <v>0</v>
      </c>
      <c r="I9" s="202">
        <v>0</v>
      </c>
      <c r="J9" s="202">
        <v>19.84</v>
      </c>
      <c r="K9" s="202">
        <v>4.3600000000000003</v>
      </c>
      <c r="L9" s="202">
        <v>20.53</v>
      </c>
      <c r="M9" s="202">
        <v>1.01</v>
      </c>
      <c r="N9" s="202">
        <v>1.29</v>
      </c>
      <c r="O9" s="202">
        <v>0</v>
      </c>
      <c r="P9" s="202">
        <v>1.37</v>
      </c>
      <c r="Q9" s="202">
        <v>0.24</v>
      </c>
      <c r="R9" s="202">
        <v>0.46</v>
      </c>
      <c r="S9" s="202">
        <v>0.28999999999999998</v>
      </c>
      <c r="T9" s="202">
        <v>0</v>
      </c>
      <c r="U9" s="202">
        <v>7.56</v>
      </c>
      <c r="V9" s="202">
        <v>0.15</v>
      </c>
      <c r="W9" s="202">
        <v>0.5</v>
      </c>
      <c r="X9" s="202">
        <v>1.6</v>
      </c>
      <c r="Y9" s="202">
        <v>0</v>
      </c>
      <c r="Z9" s="202">
        <v>2.75</v>
      </c>
      <c r="AA9" s="202">
        <v>0.98</v>
      </c>
      <c r="AB9" s="202">
        <v>0</v>
      </c>
      <c r="AC9" s="202">
        <v>11.87</v>
      </c>
      <c r="AD9" s="202">
        <v>14.84</v>
      </c>
      <c r="AE9" s="202">
        <v>0</v>
      </c>
      <c r="AF9" s="202">
        <v>0</v>
      </c>
      <c r="AG9" s="202">
        <v>52.06</v>
      </c>
      <c r="AH9" s="202">
        <v>0</v>
      </c>
      <c r="AI9" s="202">
        <v>5.78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217.52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12.56</v>
      </c>
      <c r="E10" s="202">
        <v>0</v>
      </c>
      <c r="F10" s="202">
        <v>0</v>
      </c>
      <c r="G10" s="202">
        <v>20.32</v>
      </c>
      <c r="H10" s="202">
        <v>0</v>
      </c>
      <c r="I10" s="202">
        <v>0</v>
      </c>
      <c r="J10" s="202">
        <v>19.84</v>
      </c>
      <c r="K10" s="202">
        <v>0.44</v>
      </c>
      <c r="L10" s="202">
        <v>20.53</v>
      </c>
      <c r="M10" s="202">
        <v>1.01</v>
      </c>
      <c r="N10" s="202">
        <v>1.29</v>
      </c>
      <c r="O10" s="202">
        <v>0</v>
      </c>
      <c r="P10" s="202">
        <v>1.39</v>
      </c>
      <c r="Q10" s="202">
        <v>0.24</v>
      </c>
      <c r="R10" s="202">
        <v>0.46</v>
      </c>
      <c r="S10" s="202">
        <v>0.28999999999999998</v>
      </c>
      <c r="T10" s="202">
        <v>0</v>
      </c>
      <c r="U10" s="202">
        <v>7.56</v>
      </c>
      <c r="V10" s="202">
        <v>0.15</v>
      </c>
      <c r="W10" s="202">
        <v>0.5</v>
      </c>
      <c r="X10" s="202">
        <v>1.6</v>
      </c>
      <c r="Y10" s="202">
        <v>0</v>
      </c>
      <c r="Z10" s="202">
        <v>2.75</v>
      </c>
      <c r="AA10" s="202">
        <v>0.98</v>
      </c>
      <c r="AB10" s="202">
        <v>0</v>
      </c>
      <c r="AC10" s="202">
        <v>11.87</v>
      </c>
      <c r="AD10" s="202">
        <v>14.84</v>
      </c>
      <c r="AE10" s="202">
        <v>0</v>
      </c>
      <c r="AF10" s="202">
        <v>0</v>
      </c>
      <c r="AG10" s="202">
        <v>52.06</v>
      </c>
      <c r="AH10" s="202">
        <v>0</v>
      </c>
      <c r="AI10" s="202">
        <v>5.78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217.52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12.56</v>
      </c>
      <c r="E11" s="202">
        <v>0</v>
      </c>
      <c r="F11" s="202">
        <v>0</v>
      </c>
      <c r="G11" s="202">
        <v>20.32</v>
      </c>
      <c r="H11" s="202">
        <v>0</v>
      </c>
      <c r="I11" s="202">
        <v>0</v>
      </c>
      <c r="J11" s="202">
        <v>19.84</v>
      </c>
      <c r="K11" s="202">
        <v>0</v>
      </c>
      <c r="L11" s="202">
        <v>20.53</v>
      </c>
      <c r="M11" s="202">
        <v>1.01</v>
      </c>
      <c r="N11" s="202">
        <v>1.29</v>
      </c>
      <c r="O11" s="202">
        <v>0</v>
      </c>
      <c r="P11" s="202">
        <v>1.41</v>
      </c>
      <c r="Q11" s="202">
        <v>0.24</v>
      </c>
      <c r="R11" s="202">
        <v>0.46</v>
      </c>
      <c r="S11" s="202">
        <v>0.28999999999999998</v>
      </c>
      <c r="T11" s="202">
        <v>0</v>
      </c>
      <c r="U11" s="202">
        <v>7.56</v>
      </c>
      <c r="V11" s="202">
        <v>0.15</v>
      </c>
      <c r="W11" s="202">
        <v>0.5</v>
      </c>
      <c r="X11" s="202">
        <v>1.6</v>
      </c>
      <c r="Y11" s="202">
        <v>0</v>
      </c>
      <c r="Z11" s="202">
        <v>2.75</v>
      </c>
      <c r="AA11" s="202">
        <v>0.98</v>
      </c>
      <c r="AB11" s="202">
        <v>0</v>
      </c>
      <c r="AC11" s="202">
        <v>11.87</v>
      </c>
      <c r="AD11" s="202">
        <v>14.84</v>
      </c>
      <c r="AE11" s="202">
        <v>0</v>
      </c>
      <c r="AF11" s="202">
        <v>0</v>
      </c>
      <c r="AG11" s="202">
        <v>52.06</v>
      </c>
      <c r="AH11" s="202">
        <v>0</v>
      </c>
      <c r="AI11" s="202">
        <v>5.78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217.52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12.56</v>
      </c>
      <c r="E12" s="202">
        <v>0</v>
      </c>
      <c r="F12" s="202">
        <v>0</v>
      </c>
      <c r="G12" s="202">
        <v>20.32</v>
      </c>
      <c r="H12" s="202">
        <v>0</v>
      </c>
      <c r="I12" s="202">
        <v>0</v>
      </c>
      <c r="J12" s="202">
        <v>19.84</v>
      </c>
      <c r="K12" s="202">
        <v>0.33</v>
      </c>
      <c r="L12" s="202">
        <v>20.53</v>
      </c>
      <c r="M12" s="202">
        <v>1.01</v>
      </c>
      <c r="N12" s="202">
        <v>1.29</v>
      </c>
      <c r="O12" s="202">
        <v>0</v>
      </c>
      <c r="P12" s="202">
        <v>1.43</v>
      </c>
      <c r="Q12" s="202">
        <v>0.24</v>
      </c>
      <c r="R12" s="202">
        <v>0.46</v>
      </c>
      <c r="S12" s="202">
        <v>0.28999999999999998</v>
      </c>
      <c r="T12" s="202">
        <v>0</v>
      </c>
      <c r="U12" s="202">
        <v>7.56</v>
      </c>
      <c r="V12" s="202">
        <v>0.15</v>
      </c>
      <c r="W12" s="202">
        <v>0.5</v>
      </c>
      <c r="X12" s="202">
        <v>1.6</v>
      </c>
      <c r="Y12" s="202">
        <v>0</v>
      </c>
      <c r="Z12" s="202">
        <v>2.75</v>
      </c>
      <c r="AA12" s="202">
        <v>0.98</v>
      </c>
      <c r="AB12" s="202">
        <v>0</v>
      </c>
      <c r="AC12" s="202">
        <v>11.87</v>
      </c>
      <c r="AD12" s="202">
        <v>14.84</v>
      </c>
      <c r="AE12" s="202">
        <v>0</v>
      </c>
      <c r="AF12" s="202">
        <v>0</v>
      </c>
      <c r="AG12" s="202">
        <v>52.06</v>
      </c>
      <c r="AH12" s="202">
        <v>0</v>
      </c>
      <c r="AI12" s="202">
        <v>5.78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217.52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12.56</v>
      </c>
      <c r="E13" s="202">
        <v>0</v>
      </c>
      <c r="F13" s="202">
        <v>0</v>
      </c>
      <c r="G13" s="202">
        <v>20.32</v>
      </c>
      <c r="H13" s="202">
        <v>0</v>
      </c>
      <c r="I13" s="202">
        <v>0</v>
      </c>
      <c r="J13" s="202">
        <v>19.84</v>
      </c>
      <c r="K13" s="202">
        <v>0.33</v>
      </c>
      <c r="L13" s="202">
        <v>20.53</v>
      </c>
      <c r="M13" s="202">
        <v>1.01</v>
      </c>
      <c r="N13" s="202">
        <v>1.29</v>
      </c>
      <c r="O13" s="202">
        <v>0</v>
      </c>
      <c r="P13" s="202">
        <v>1.43</v>
      </c>
      <c r="Q13" s="202">
        <v>0.24</v>
      </c>
      <c r="R13" s="202">
        <v>0.46</v>
      </c>
      <c r="S13" s="202">
        <v>0.28999999999999998</v>
      </c>
      <c r="T13" s="202">
        <v>0</v>
      </c>
      <c r="U13" s="202">
        <v>7.56</v>
      </c>
      <c r="V13" s="202">
        <v>0.15</v>
      </c>
      <c r="W13" s="202">
        <v>0.5</v>
      </c>
      <c r="X13" s="202">
        <v>1.6</v>
      </c>
      <c r="Y13" s="202">
        <v>0</v>
      </c>
      <c r="Z13" s="202">
        <v>2.75</v>
      </c>
      <c r="AA13" s="202">
        <v>0.98</v>
      </c>
      <c r="AB13" s="202">
        <v>0</v>
      </c>
      <c r="AC13" s="202">
        <v>11.87</v>
      </c>
      <c r="AD13" s="202">
        <v>14.84</v>
      </c>
      <c r="AE13" s="202">
        <v>0</v>
      </c>
      <c r="AF13" s="202">
        <v>0</v>
      </c>
      <c r="AG13" s="202">
        <v>52.06</v>
      </c>
      <c r="AH13" s="202">
        <v>0</v>
      </c>
      <c r="AI13" s="202">
        <v>5.78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217.52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12.56</v>
      </c>
      <c r="E14" s="202">
        <v>0</v>
      </c>
      <c r="F14" s="202">
        <v>0</v>
      </c>
      <c r="G14" s="202">
        <v>20.32</v>
      </c>
      <c r="H14" s="202">
        <v>0</v>
      </c>
      <c r="I14" s="202">
        <v>0</v>
      </c>
      <c r="J14" s="202">
        <v>19.84</v>
      </c>
      <c r="K14" s="202">
        <v>0.33</v>
      </c>
      <c r="L14" s="202">
        <v>20.53</v>
      </c>
      <c r="M14" s="202">
        <v>1.01</v>
      </c>
      <c r="N14" s="202">
        <v>1.29</v>
      </c>
      <c r="O14" s="202">
        <v>0</v>
      </c>
      <c r="P14" s="202">
        <v>1.43</v>
      </c>
      <c r="Q14" s="202">
        <v>0.24</v>
      </c>
      <c r="R14" s="202">
        <v>0.46</v>
      </c>
      <c r="S14" s="202">
        <v>0.28999999999999998</v>
      </c>
      <c r="T14" s="202">
        <v>0</v>
      </c>
      <c r="U14" s="202">
        <v>7.56</v>
      </c>
      <c r="V14" s="202">
        <v>0.15</v>
      </c>
      <c r="W14" s="202">
        <v>0.5</v>
      </c>
      <c r="X14" s="202">
        <v>1.6</v>
      </c>
      <c r="Y14" s="202">
        <v>0</v>
      </c>
      <c r="Z14" s="202">
        <v>2.75</v>
      </c>
      <c r="AA14" s="202">
        <v>0.98</v>
      </c>
      <c r="AB14" s="202">
        <v>0</v>
      </c>
      <c r="AC14" s="202">
        <v>11.87</v>
      </c>
      <c r="AD14" s="202">
        <v>14.84</v>
      </c>
      <c r="AE14" s="202">
        <v>0</v>
      </c>
      <c r="AF14" s="202">
        <v>0</v>
      </c>
      <c r="AG14" s="202">
        <v>52.06</v>
      </c>
      <c r="AH14" s="202">
        <v>0</v>
      </c>
      <c r="AI14" s="202">
        <v>5.78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217.52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12.56</v>
      </c>
      <c r="E15" s="202">
        <v>0</v>
      </c>
      <c r="F15" s="202">
        <v>0</v>
      </c>
      <c r="G15" s="202">
        <v>20.32</v>
      </c>
      <c r="H15" s="202">
        <v>0</v>
      </c>
      <c r="I15" s="202">
        <v>0</v>
      </c>
      <c r="J15" s="202">
        <v>19.84</v>
      </c>
      <c r="K15" s="202">
        <v>4.4000000000000004</v>
      </c>
      <c r="L15" s="202">
        <v>99.21</v>
      </c>
      <c r="M15" s="202">
        <v>1.01</v>
      </c>
      <c r="N15" s="202">
        <v>1.29</v>
      </c>
      <c r="O15" s="202">
        <v>0</v>
      </c>
      <c r="P15" s="202">
        <v>1.43</v>
      </c>
      <c r="Q15" s="202">
        <v>0.24</v>
      </c>
      <c r="R15" s="202">
        <v>0.46</v>
      </c>
      <c r="S15" s="202">
        <v>0.28999999999999998</v>
      </c>
      <c r="T15" s="202">
        <v>0</v>
      </c>
      <c r="U15" s="202">
        <v>7.56</v>
      </c>
      <c r="V15" s="202">
        <v>0.15</v>
      </c>
      <c r="W15" s="202">
        <v>0.5</v>
      </c>
      <c r="X15" s="202">
        <v>1.6</v>
      </c>
      <c r="Y15" s="202">
        <v>0</v>
      </c>
      <c r="Z15" s="202">
        <v>2.75</v>
      </c>
      <c r="AA15" s="202">
        <v>0.98</v>
      </c>
      <c r="AB15" s="202">
        <v>0</v>
      </c>
      <c r="AC15" s="202">
        <v>11.87</v>
      </c>
      <c r="AD15" s="202">
        <v>14.84</v>
      </c>
      <c r="AE15" s="202">
        <v>0</v>
      </c>
      <c r="AF15" s="202">
        <v>0</v>
      </c>
      <c r="AG15" s="202">
        <v>52.06</v>
      </c>
      <c r="AH15" s="202">
        <v>0</v>
      </c>
      <c r="AI15" s="202">
        <v>5.78</v>
      </c>
      <c r="AJ15" s="202">
        <v>0</v>
      </c>
      <c r="AK15" s="202">
        <v>12.61</v>
      </c>
      <c r="AL15" s="202">
        <v>0</v>
      </c>
      <c r="AM15" s="202">
        <v>0</v>
      </c>
      <c r="AN15" s="202">
        <v>0</v>
      </c>
      <c r="AO15" s="202">
        <v>217.52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12.56</v>
      </c>
      <c r="E16" s="202">
        <v>0</v>
      </c>
      <c r="F16" s="202">
        <v>0</v>
      </c>
      <c r="G16" s="202">
        <v>20.32</v>
      </c>
      <c r="H16" s="202">
        <v>0</v>
      </c>
      <c r="I16" s="202">
        <v>0</v>
      </c>
      <c r="J16" s="202">
        <v>19.84</v>
      </c>
      <c r="K16" s="202">
        <v>4.4000000000000004</v>
      </c>
      <c r="L16" s="202">
        <v>176.39</v>
      </c>
      <c r="M16" s="202">
        <v>1.01</v>
      </c>
      <c r="N16" s="202">
        <v>1.29</v>
      </c>
      <c r="O16" s="202">
        <v>0</v>
      </c>
      <c r="P16" s="202">
        <v>1.43</v>
      </c>
      <c r="Q16" s="202">
        <v>3.14</v>
      </c>
      <c r="R16" s="202">
        <v>2.61</v>
      </c>
      <c r="S16" s="202">
        <v>3.8</v>
      </c>
      <c r="T16" s="202">
        <v>0</v>
      </c>
      <c r="U16" s="202">
        <v>7.56</v>
      </c>
      <c r="V16" s="202">
        <v>0.15</v>
      </c>
      <c r="W16" s="202">
        <v>0.5</v>
      </c>
      <c r="X16" s="202">
        <v>1.6</v>
      </c>
      <c r="Y16" s="202">
        <v>0</v>
      </c>
      <c r="Z16" s="202">
        <v>39.36</v>
      </c>
      <c r="AA16" s="202">
        <v>19.95</v>
      </c>
      <c r="AB16" s="202">
        <v>0</v>
      </c>
      <c r="AC16" s="202">
        <v>11.87</v>
      </c>
      <c r="AD16" s="202">
        <v>14.84</v>
      </c>
      <c r="AE16" s="202">
        <v>0</v>
      </c>
      <c r="AF16" s="202">
        <v>0</v>
      </c>
      <c r="AG16" s="202">
        <v>52.06</v>
      </c>
      <c r="AH16" s="202">
        <v>0</v>
      </c>
      <c r="AI16" s="202">
        <v>5.78</v>
      </c>
      <c r="AJ16" s="202">
        <v>0</v>
      </c>
      <c r="AK16" s="202">
        <v>12.61</v>
      </c>
      <c r="AL16" s="202">
        <v>0</v>
      </c>
      <c r="AM16" s="202">
        <v>0</v>
      </c>
      <c r="AN16" s="202">
        <v>0</v>
      </c>
      <c r="AO16" s="202">
        <v>217.52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12.56</v>
      </c>
      <c r="E17" s="202">
        <v>0</v>
      </c>
      <c r="F17" s="202">
        <v>0</v>
      </c>
      <c r="G17" s="202">
        <v>20.32</v>
      </c>
      <c r="H17" s="202">
        <v>0</v>
      </c>
      <c r="I17" s="202">
        <v>0</v>
      </c>
      <c r="J17" s="202">
        <v>19.84</v>
      </c>
      <c r="K17" s="202">
        <v>4.4000000000000004</v>
      </c>
      <c r="L17" s="202">
        <v>253.57</v>
      </c>
      <c r="M17" s="202">
        <v>1.01</v>
      </c>
      <c r="N17" s="202">
        <v>1.29</v>
      </c>
      <c r="O17" s="202">
        <v>0</v>
      </c>
      <c r="P17" s="202">
        <v>1.43</v>
      </c>
      <c r="Q17" s="202">
        <v>0.24</v>
      </c>
      <c r="R17" s="202">
        <v>0.46</v>
      </c>
      <c r="S17" s="202">
        <v>1.42</v>
      </c>
      <c r="T17" s="202">
        <v>0</v>
      </c>
      <c r="U17" s="202">
        <v>7.56</v>
      </c>
      <c r="V17" s="202">
        <v>0.15</v>
      </c>
      <c r="W17" s="202">
        <v>0.5</v>
      </c>
      <c r="X17" s="202">
        <v>1.6</v>
      </c>
      <c r="Y17" s="202">
        <v>0</v>
      </c>
      <c r="Z17" s="202">
        <v>2.75</v>
      </c>
      <c r="AA17" s="202">
        <v>0.98</v>
      </c>
      <c r="AB17" s="202">
        <v>0</v>
      </c>
      <c r="AC17" s="202">
        <v>11.87</v>
      </c>
      <c r="AD17" s="202">
        <v>14.84</v>
      </c>
      <c r="AE17" s="202">
        <v>0</v>
      </c>
      <c r="AF17" s="202">
        <v>0</v>
      </c>
      <c r="AG17" s="202">
        <v>52.06</v>
      </c>
      <c r="AH17" s="202">
        <v>0</v>
      </c>
      <c r="AI17" s="202">
        <v>5.78</v>
      </c>
      <c r="AJ17" s="202">
        <v>0</v>
      </c>
      <c r="AK17" s="202">
        <v>12.61</v>
      </c>
      <c r="AL17" s="202">
        <v>0</v>
      </c>
      <c r="AM17" s="202">
        <v>0</v>
      </c>
      <c r="AN17" s="202">
        <v>0</v>
      </c>
      <c r="AO17" s="202">
        <v>217.52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12.56</v>
      </c>
      <c r="E18" s="202">
        <v>0</v>
      </c>
      <c r="F18" s="202">
        <v>0</v>
      </c>
      <c r="G18" s="202">
        <v>20.32</v>
      </c>
      <c r="H18" s="202">
        <v>0</v>
      </c>
      <c r="I18" s="202">
        <v>0</v>
      </c>
      <c r="J18" s="202">
        <v>19.84</v>
      </c>
      <c r="K18" s="202">
        <v>4.4000000000000004</v>
      </c>
      <c r="L18" s="202">
        <v>272.86</v>
      </c>
      <c r="M18" s="202">
        <v>1.01</v>
      </c>
      <c r="N18" s="202">
        <v>1.29</v>
      </c>
      <c r="O18" s="202">
        <v>0</v>
      </c>
      <c r="P18" s="202">
        <v>1.43</v>
      </c>
      <c r="Q18" s="202">
        <v>0.24</v>
      </c>
      <c r="R18" s="202">
        <v>0.46</v>
      </c>
      <c r="S18" s="202">
        <v>0.28999999999999998</v>
      </c>
      <c r="T18" s="202">
        <v>0</v>
      </c>
      <c r="U18" s="202">
        <v>7.56</v>
      </c>
      <c r="V18" s="202">
        <v>0.15</v>
      </c>
      <c r="W18" s="202">
        <v>0.5</v>
      </c>
      <c r="X18" s="202">
        <v>1.6</v>
      </c>
      <c r="Y18" s="202">
        <v>0</v>
      </c>
      <c r="Z18" s="202">
        <v>2.75</v>
      </c>
      <c r="AA18" s="202">
        <v>0.98</v>
      </c>
      <c r="AB18" s="202">
        <v>0</v>
      </c>
      <c r="AC18" s="202">
        <v>11.87</v>
      </c>
      <c r="AD18" s="202">
        <v>14.84</v>
      </c>
      <c r="AE18" s="202">
        <v>0</v>
      </c>
      <c r="AF18" s="202">
        <v>0</v>
      </c>
      <c r="AG18" s="202">
        <v>52.06</v>
      </c>
      <c r="AH18" s="202">
        <v>0</v>
      </c>
      <c r="AI18" s="202">
        <v>5.78</v>
      </c>
      <c r="AJ18" s="202">
        <v>0</v>
      </c>
      <c r="AK18" s="202">
        <v>12.61</v>
      </c>
      <c r="AL18" s="202">
        <v>0</v>
      </c>
      <c r="AM18" s="202">
        <v>0</v>
      </c>
      <c r="AN18" s="202">
        <v>0</v>
      </c>
      <c r="AO18" s="202">
        <v>217.52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12.56</v>
      </c>
      <c r="E19" s="202">
        <v>0</v>
      </c>
      <c r="F19" s="202">
        <v>0</v>
      </c>
      <c r="G19" s="202">
        <v>20.32</v>
      </c>
      <c r="H19" s="202">
        <v>0</v>
      </c>
      <c r="I19" s="202">
        <v>0</v>
      </c>
      <c r="J19" s="202">
        <v>19.84</v>
      </c>
      <c r="K19" s="202">
        <v>4.4000000000000004</v>
      </c>
      <c r="L19" s="202">
        <v>272.86</v>
      </c>
      <c r="M19" s="202">
        <v>1.01</v>
      </c>
      <c r="N19" s="202">
        <v>1.29</v>
      </c>
      <c r="O19" s="202">
        <v>0</v>
      </c>
      <c r="P19" s="202">
        <v>1.43</v>
      </c>
      <c r="Q19" s="202">
        <v>0.24</v>
      </c>
      <c r="R19" s="202">
        <v>0.46</v>
      </c>
      <c r="S19" s="202">
        <v>0.28999999999999998</v>
      </c>
      <c r="T19" s="202">
        <v>0</v>
      </c>
      <c r="U19" s="202">
        <v>7.56</v>
      </c>
      <c r="V19" s="202">
        <v>0.15</v>
      </c>
      <c r="W19" s="202">
        <v>0.5</v>
      </c>
      <c r="X19" s="202">
        <v>1.6</v>
      </c>
      <c r="Y19" s="202">
        <v>0</v>
      </c>
      <c r="Z19" s="202">
        <v>2.75</v>
      </c>
      <c r="AA19" s="202">
        <v>0.97</v>
      </c>
      <c r="AB19" s="202">
        <v>0</v>
      </c>
      <c r="AC19" s="202">
        <v>11.87</v>
      </c>
      <c r="AD19" s="202">
        <v>14.84</v>
      </c>
      <c r="AE19" s="202">
        <v>0</v>
      </c>
      <c r="AF19" s="202">
        <v>0</v>
      </c>
      <c r="AG19" s="202">
        <v>52.06</v>
      </c>
      <c r="AH19" s="202">
        <v>0</v>
      </c>
      <c r="AI19" s="202">
        <v>5.78</v>
      </c>
      <c r="AJ19" s="202">
        <v>0</v>
      </c>
      <c r="AK19" s="202">
        <v>12.61</v>
      </c>
      <c r="AL19" s="202">
        <v>0</v>
      </c>
      <c r="AM19" s="202">
        <v>0</v>
      </c>
      <c r="AN19" s="202">
        <v>0</v>
      </c>
      <c r="AO19" s="202">
        <v>217.52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12.56</v>
      </c>
      <c r="E20" s="202">
        <v>0</v>
      </c>
      <c r="F20" s="202">
        <v>0</v>
      </c>
      <c r="G20" s="202">
        <v>20.32</v>
      </c>
      <c r="H20" s="202">
        <v>0</v>
      </c>
      <c r="I20" s="202">
        <v>0</v>
      </c>
      <c r="J20" s="202">
        <v>19.84</v>
      </c>
      <c r="K20" s="202">
        <v>4.4000000000000004</v>
      </c>
      <c r="L20" s="202">
        <v>272.86</v>
      </c>
      <c r="M20" s="202">
        <v>1.01</v>
      </c>
      <c r="N20" s="202">
        <v>1.29</v>
      </c>
      <c r="O20" s="202">
        <v>0</v>
      </c>
      <c r="P20" s="202">
        <v>1.43</v>
      </c>
      <c r="Q20" s="202">
        <v>0.24</v>
      </c>
      <c r="R20" s="202">
        <v>0.46</v>
      </c>
      <c r="S20" s="202">
        <v>0.28999999999999998</v>
      </c>
      <c r="T20" s="202">
        <v>0</v>
      </c>
      <c r="U20" s="202">
        <v>7.56</v>
      </c>
      <c r="V20" s="202">
        <v>0.15</v>
      </c>
      <c r="W20" s="202">
        <v>0.5</v>
      </c>
      <c r="X20" s="202">
        <v>1.6</v>
      </c>
      <c r="Y20" s="202">
        <v>0</v>
      </c>
      <c r="Z20" s="202">
        <v>2.75</v>
      </c>
      <c r="AA20" s="202">
        <v>0.97</v>
      </c>
      <c r="AB20" s="202">
        <v>0</v>
      </c>
      <c r="AC20" s="202">
        <v>11.87</v>
      </c>
      <c r="AD20" s="202">
        <v>14.84</v>
      </c>
      <c r="AE20" s="202">
        <v>0</v>
      </c>
      <c r="AF20" s="202">
        <v>0</v>
      </c>
      <c r="AG20" s="202">
        <v>52.06</v>
      </c>
      <c r="AH20" s="202">
        <v>0</v>
      </c>
      <c r="AI20" s="202">
        <v>5.78</v>
      </c>
      <c r="AJ20" s="202">
        <v>0</v>
      </c>
      <c r="AK20" s="202">
        <v>12.61</v>
      </c>
      <c r="AL20" s="202">
        <v>0</v>
      </c>
      <c r="AM20" s="202">
        <v>0</v>
      </c>
      <c r="AN20" s="202">
        <v>0</v>
      </c>
      <c r="AO20" s="202">
        <v>217.52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12.56</v>
      </c>
      <c r="E21" s="202">
        <v>0</v>
      </c>
      <c r="F21" s="202">
        <v>0</v>
      </c>
      <c r="G21" s="202">
        <v>20.32</v>
      </c>
      <c r="H21" s="202">
        <v>0</v>
      </c>
      <c r="I21" s="202">
        <v>0</v>
      </c>
      <c r="J21" s="202">
        <v>19.84</v>
      </c>
      <c r="K21" s="202">
        <v>4.4000000000000004</v>
      </c>
      <c r="L21" s="202">
        <v>272.86</v>
      </c>
      <c r="M21" s="202">
        <v>1.01</v>
      </c>
      <c r="N21" s="202">
        <v>1.29</v>
      </c>
      <c r="O21" s="202">
        <v>0</v>
      </c>
      <c r="P21" s="202">
        <v>1.43</v>
      </c>
      <c r="Q21" s="202">
        <v>0.24</v>
      </c>
      <c r="R21" s="202">
        <v>0.46</v>
      </c>
      <c r="S21" s="202">
        <v>0.28999999999999998</v>
      </c>
      <c r="T21" s="202">
        <v>0</v>
      </c>
      <c r="U21" s="202">
        <v>7.56</v>
      </c>
      <c r="V21" s="202">
        <v>0.15</v>
      </c>
      <c r="W21" s="202">
        <v>0.5</v>
      </c>
      <c r="X21" s="202">
        <v>1.6</v>
      </c>
      <c r="Y21" s="202">
        <v>0</v>
      </c>
      <c r="Z21" s="202">
        <v>2.75</v>
      </c>
      <c r="AA21" s="202">
        <v>0.97</v>
      </c>
      <c r="AB21" s="202">
        <v>0</v>
      </c>
      <c r="AC21" s="202">
        <v>11.87</v>
      </c>
      <c r="AD21" s="202">
        <v>14.84</v>
      </c>
      <c r="AE21" s="202">
        <v>0</v>
      </c>
      <c r="AF21" s="202">
        <v>0</v>
      </c>
      <c r="AG21" s="202">
        <v>52.06</v>
      </c>
      <c r="AH21" s="202">
        <v>0</v>
      </c>
      <c r="AI21" s="202">
        <v>5.78</v>
      </c>
      <c r="AJ21" s="202">
        <v>0</v>
      </c>
      <c r="AK21" s="202">
        <v>12.61</v>
      </c>
      <c r="AL21" s="202">
        <v>0</v>
      </c>
      <c r="AM21" s="202">
        <v>0</v>
      </c>
      <c r="AN21" s="202">
        <v>0</v>
      </c>
      <c r="AO21" s="202">
        <v>217.52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12.56</v>
      </c>
      <c r="E22" s="202">
        <v>0</v>
      </c>
      <c r="F22" s="202">
        <v>0</v>
      </c>
      <c r="G22" s="202">
        <v>20.32</v>
      </c>
      <c r="H22" s="202">
        <v>0</v>
      </c>
      <c r="I22" s="202">
        <v>0</v>
      </c>
      <c r="J22" s="202">
        <v>19.84</v>
      </c>
      <c r="K22" s="202">
        <v>4.4000000000000004</v>
      </c>
      <c r="L22" s="202">
        <v>272.86</v>
      </c>
      <c r="M22" s="202">
        <v>1.01</v>
      </c>
      <c r="N22" s="202">
        <v>1.29</v>
      </c>
      <c r="O22" s="202">
        <v>0</v>
      </c>
      <c r="P22" s="202">
        <v>1.43</v>
      </c>
      <c r="Q22" s="202">
        <v>0.24</v>
      </c>
      <c r="R22" s="202">
        <v>0.46</v>
      </c>
      <c r="S22" s="202">
        <v>0.28999999999999998</v>
      </c>
      <c r="T22" s="202">
        <v>0</v>
      </c>
      <c r="U22" s="202">
        <v>7.56</v>
      </c>
      <c r="V22" s="202">
        <v>0.15</v>
      </c>
      <c r="W22" s="202">
        <v>0.5</v>
      </c>
      <c r="X22" s="202">
        <v>1.6</v>
      </c>
      <c r="Y22" s="202">
        <v>0</v>
      </c>
      <c r="Z22" s="202">
        <v>2.75</v>
      </c>
      <c r="AA22" s="202">
        <v>0.97</v>
      </c>
      <c r="AB22" s="202">
        <v>0</v>
      </c>
      <c r="AC22" s="202">
        <v>11.87</v>
      </c>
      <c r="AD22" s="202">
        <v>14.84</v>
      </c>
      <c r="AE22" s="202">
        <v>0</v>
      </c>
      <c r="AF22" s="202">
        <v>0</v>
      </c>
      <c r="AG22" s="202">
        <v>52.06</v>
      </c>
      <c r="AH22" s="202">
        <v>0</v>
      </c>
      <c r="AI22" s="202">
        <v>5.78</v>
      </c>
      <c r="AJ22" s="202">
        <v>0</v>
      </c>
      <c r="AK22" s="202">
        <v>12.61</v>
      </c>
      <c r="AL22" s="202">
        <v>0</v>
      </c>
      <c r="AM22" s="202">
        <v>0</v>
      </c>
      <c r="AN22" s="202">
        <v>0</v>
      </c>
      <c r="AO22" s="202">
        <v>217.52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12.56</v>
      </c>
      <c r="E23" s="202">
        <v>0</v>
      </c>
      <c r="F23" s="202">
        <v>0</v>
      </c>
      <c r="G23" s="202">
        <v>20.32</v>
      </c>
      <c r="H23" s="202">
        <v>0</v>
      </c>
      <c r="I23" s="202">
        <v>0</v>
      </c>
      <c r="J23" s="202">
        <v>19.84</v>
      </c>
      <c r="K23" s="202">
        <v>4.4000000000000004</v>
      </c>
      <c r="L23" s="202">
        <v>272.86</v>
      </c>
      <c r="M23" s="202">
        <v>1.01</v>
      </c>
      <c r="N23" s="202">
        <v>1.29</v>
      </c>
      <c r="O23" s="202">
        <v>0</v>
      </c>
      <c r="P23" s="202">
        <v>1.43</v>
      </c>
      <c r="Q23" s="202">
        <v>0.24</v>
      </c>
      <c r="R23" s="202">
        <v>0.46</v>
      </c>
      <c r="S23" s="202">
        <v>0.28999999999999998</v>
      </c>
      <c r="T23" s="202">
        <v>0</v>
      </c>
      <c r="U23" s="202">
        <v>7.56</v>
      </c>
      <c r="V23" s="202">
        <v>0.15</v>
      </c>
      <c r="W23" s="202">
        <v>0.5</v>
      </c>
      <c r="X23" s="202">
        <v>1.6</v>
      </c>
      <c r="Y23" s="202">
        <v>0</v>
      </c>
      <c r="Z23" s="202">
        <v>2.75</v>
      </c>
      <c r="AA23" s="202">
        <v>0.73</v>
      </c>
      <c r="AB23" s="202">
        <v>0</v>
      </c>
      <c r="AC23" s="202">
        <v>11.87</v>
      </c>
      <c r="AD23" s="202">
        <v>14.84</v>
      </c>
      <c r="AE23" s="202">
        <v>0</v>
      </c>
      <c r="AF23" s="202">
        <v>0</v>
      </c>
      <c r="AG23" s="202">
        <v>52.06</v>
      </c>
      <c r="AH23" s="202">
        <v>0</v>
      </c>
      <c r="AI23" s="202">
        <v>5.78</v>
      </c>
      <c r="AJ23" s="202">
        <v>0</v>
      </c>
      <c r="AK23" s="202">
        <v>15.15</v>
      </c>
      <c r="AL23" s="202">
        <v>0</v>
      </c>
      <c r="AM23" s="202">
        <v>0</v>
      </c>
      <c r="AN23" s="202">
        <v>0</v>
      </c>
      <c r="AO23" s="202">
        <v>217.52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12.56</v>
      </c>
      <c r="E24" s="202">
        <v>0</v>
      </c>
      <c r="F24" s="202">
        <v>0</v>
      </c>
      <c r="G24" s="202">
        <v>20.32</v>
      </c>
      <c r="H24" s="202">
        <v>0</v>
      </c>
      <c r="I24" s="202">
        <v>0</v>
      </c>
      <c r="J24" s="202">
        <v>19.84</v>
      </c>
      <c r="K24" s="202">
        <v>4.4000000000000004</v>
      </c>
      <c r="L24" s="202">
        <v>253.57</v>
      </c>
      <c r="M24" s="202">
        <v>1.01</v>
      </c>
      <c r="N24" s="202">
        <v>1.29</v>
      </c>
      <c r="O24" s="202">
        <v>0</v>
      </c>
      <c r="P24" s="202">
        <v>1.43</v>
      </c>
      <c r="Q24" s="202">
        <v>0.24</v>
      </c>
      <c r="R24" s="202">
        <v>0.46</v>
      </c>
      <c r="S24" s="202">
        <v>0.28999999999999998</v>
      </c>
      <c r="T24" s="202">
        <v>0</v>
      </c>
      <c r="U24" s="202">
        <v>7.56</v>
      </c>
      <c r="V24" s="202">
        <v>0.15</v>
      </c>
      <c r="W24" s="202">
        <v>0.5</v>
      </c>
      <c r="X24" s="202">
        <v>1.6</v>
      </c>
      <c r="Y24" s="202">
        <v>0</v>
      </c>
      <c r="Z24" s="202">
        <v>2.75</v>
      </c>
      <c r="AA24" s="202">
        <v>0.73</v>
      </c>
      <c r="AB24" s="202">
        <v>0</v>
      </c>
      <c r="AC24" s="202">
        <v>11.87</v>
      </c>
      <c r="AD24" s="202">
        <v>14.84</v>
      </c>
      <c r="AE24" s="202">
        <v>0</v>
      </c>
      <c r="AF24" s="202">
        <v>0</v>
      </c>
      <c r="AG24" s="202">
        <v>52.06</v>
      </c>
      <c r="AH24" s="202">
        <v>0</v>
      </c>
      <c r="AI24" s="202">
        <v>5.78</v>
      </c>
      <c r="AJ24" s="202">
        <v>0</v>
      </c>
      <c r="AK24" s="202">
        <v>15.15</v>
      </c>
      <c r="AL24" s="202">
        <v>0</v>
      </c>
      <c r="AM24" s="202">
        <v>0</v>
      </c>
      <c r="AN24" s="202">
        <v>0</v>
      </c>
      <c r="AO24" s="202">
        <v>217.52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12.56</v>
      </c>
      <c r="E25" s="202">
        <v>0</v>
      </c>
      <c r="F25" s="202">
        <v>0</v>
      </c>
      <c r="G25" s="202">
        <v>20.32</v>
      </c>
      <c r="H25" s="202">
        <v>0</v>
      </c>
      <c r="I25" s="202">
        <v>0</v>
      </c>
      <c r="J25" s="202">
        <v>19.84</v>
      </c>
      <c r="K25" s="202">
        <v>4.4000000000000004</v>
      </c>
      <c r="L25" s="202">
        <v>176.39</v>
      </c>
      <c r="M25" s="202">
        <v>1.01</v>
      </c>
      <c r="N25" s="202">
        <v>1.29</v>
      </c>
      <c r="O25" s="202">
        <v>0</v>
      </c>
      <c r="P25" s="202">
        <v>2.58</v>
      </c>
      <c r="Q25" s="202">
        <v>2.2200000000000002</v>
      </c>
      <c r="R25" s="202">
        <v>3.94</v>
      </c>
      <c r="S25" s="202">
        <v>3.09</v>
      </c>
      <c r="T25" s="202">
        <v>0</v>
      </c>
      <c r="U25" s="202">
        <v>7.56</v>
      </c>
      <c r="V25" s="202">
        <v>0.15</v>
      </c>
      <c r="W25" s="202">
        <v>0.5</v>
      </c>
      <c r="X25" s="202">
        <v>1.6</v>
      </c>
      <c r="Y25" s="202">
        <v>0</v>
      </c>
      <c r="Z25" s="202">
        <v>39.36</v>
      </c>
      <c r="AA25" s="202">
        <v>16.39</v>
      </c>
      <c r="AB25" s="202">
        <v>0</v>
      </c>
      <c r="AC25" s="202">
        <v>11.87</v>
      </c>
      <c r="AD25" s="202">
        <v>14.84</v>
      </c>
      <c r="AE25" s="202">
        <v>0</v>
      </c>
      <c r="AF25" s="202">
        <v>0</v>
      </c>
      <c r="AG25" s="202">
        <v>52.06</v>
      </c>
      <c r="AH25" s="202">
        <v>0</v>
      </c>
      <c r="AI25" s="202">
        <v>5.78</v>
      </c>
      <c r="AJ25" s="202">
        <v>0</v>
      </c>
      <c r="AK25" s="202">
        <v>15.15</v>
      </c>
      <c r="AL25" s="202">
        <v>0</v>
      </c>
      <c r="AM25" s="202">
        <v>0</v>
      </c>
      <c r="AN25" s="202">
        <v>0</v>
      </c>
      <c r="AO25" s="202">
        <v>217.52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12.56</v>
      </c>
      <c r="E26" s="202">
        <v>0</v>
      </c>
      <c r="F26" s="202">
        <v>0</v>
      </c>
      <c r="G26" s="202">
        <v>20.32</v>
      </c>
      <c r="H26" s="202">
        <v>0</v>
      </c>
      <c r="I26" s="202">
        <v>0</v>
      </c>
      <c r="J26" s="202">
        <v>19.84</v>
      </c>
      <c r="K26" s="202">
        <v>4.4000000000000004</v>
      </c>
      <c r="L26" s="202">
        <v>99.21</v>
      </c>
      <c r="M26" s="202">
        <v>1.01</v>
      </c>
      <c r="N26" s="202">
        <v>1.29</v>
      </c>
      <c r="O26" s="202">
        <v>0</v>
      </c>
      <c r="P26" s="202">
        <v>2.58</v>
      </c>
      <c r="Q26" s="202">
        <v>2.88</v>
      </c>
      <c r="R26" s="202">
        <v>6.01</v>
      </c>
      <c r="S26" s="202">
        <v>3.8</v>
      </c>
      <c r="T26" s="202">
        <v>0</v>
      </c>
      <c r="U26" s="202">
        <v>7.56</v>
      </c>
      <c r="V26" s="202">
        <v>0.88</v>
      </c>
      <c r="W26" s="202">
        <v>6.69</v>
      </c>
      <c r="X26" s="202">
        <v>21.35</v>
      </c>
      <c r="Y26" s="202">
        <v>0</v>
      </c>
      <c r="Z26" s="202">
        <v>39.36</v>
      </c>
      <c r="AA26" s="202">
        <v>19.95</v>
      </c>
      <c r="AB26" s="202">
        <v>0</v>
      </c>
      <c r="AC26" s="202">
        <v>11.87</v>
      </c>
      <c r="AD26" s="202">
        <v>14.84</v>
      </c>
      <c r="AE26" s="202">
        <v>0</v>
      </c>
      <c r="AF26" s="202">
        <v>0</v>
      </c>
      <c r="AG26" s="202">
        <v>52.06</v>
      </c>
      <c r="AH26" s="202">
        <v>0</v>
      </c>
      <c r="AI26" s="202">
        <v>5.78</v>
      </c>
      <c r="AJ26" s="202">
        <v>0</v>
      </c>
      <c r="AK26" s="202">
        <v>15.15</v>
      </c>
      <c r="AL26" s="202">
        <v>0</v>
      </c>
      <c r="AM26" s="202">
        <v>0</v>
      </c>
      <c r="AN26" s="202">
        <v>0</v>
      </c>
      <c r="AO26" s="202">
        <v>217.52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12.56</v>
      </c>
      <c r="E27" s="202">
        <v>0</v>
      </c>
      <c r="F27" s="202">
        <v>0</v>
      </c>
      <c r="G27" s="202">
        <v>20.32</v>
      </c>
      <c r="H27" s="202">
        <v>0</v>
      </c>
      <c r="I27" s="202">
        <v>0</v>
      </c>
      <c r="J27" s="202">
        <v>19.510000000000002</v>
      </c>
      <c r="K27" s="202">
        <v>4.26</v>
      </c>
      <c r="L27" s="202">
        <v>20.53</v>
      </c>
      <c r="M27" s="202">
        <v>1.01</v>
      </c>
      <c r="N27" s="202">
        <v>1.29</v>
      </c>
      <c r="O27" s="202">
        <v>0</v>
      </c>
      <c r="P27" s="202">
        <v>1.47</v>
      </c>
      <c r="Q27" s="202">
        <v>0.24</v>
      </c>
      <c r="R27" s="202">
        <v>1.37</v>
      </c>
      <c r="S27" s="202">
        <v>0.28999999999999998</v>
      </c>
      <c r="T27" s="202">
        <v>0</v>
      </c>
      <c r="U27" s="202">
        <v>7.56</v>
      </c>
      <c r="V27" s="202">
        <v>0.15</v>
      </c>
      <c r="W27" s="202">
        <v>0.5</v>
      </c>
      <c r="X27" s="202">
        <v>1.6</v>
      </c>
      <c r="Y27" s="202">
        <v>0</v>
      </c>
      <c r="Z27" s="202">
        <v>2.75</v>
      </c>
      <c r="AA27" s="202">
        <v>0.98</v>
      </c>
      <c r="AB27" s="202">
        <v>0</v>
      </c>
      <c r="AC27" s="202">
        <v>11.87</v>
      </c>
      <c r="AD27" s="202">
        <v>14.84</v>
      </c>
      <c r="AE27" s="202">
        <v>0</v>
      </c>
      <c r="AF27" s="202">
        <v>0</v>
      </c>
      <c r="AG27" s="202">
        <v>52.06</v>
      </c>
      <c r="AH27" s="202">
        <v>0</v>
      </c>
      <c r="AI27" s="202">
        <v>5.78</v>
      </c>
      <c r="AJ27" s="202">
        <v>0</v>
      </c>
      <c r="AK27" s="202">
        <v>15.15</v>
      </c>
      <c r="AL27" s="202">
        <v>0</v>
      </c>
      <c r="AM27" s="202">
        <v>0</v>
      </c>
      <c r="AN27" s="202">
        <v>0</v>
      </c>
      <c r="AO27" s="202">
        <v>217.52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12.56</v>
      </c>
      <c r="E28" s="202">
        <v>0</v>
      </c>
      <c r="F28" s="202">
        <v>0</v>
      </c>
      <c r="G28" s="202">
        <v>20.32</v>
      </c>
      <c r="H28" s="202">
        <v>0</v>
      </c>
      <c r="I28" s="202">
        <v>0</v>
      </c>
      <c r="J28" s="202">
        <v>19.510000000000002</v>
      </c>
      <c r="K28" s="202">
        <v>4.26</v>
      </c>
      <c r="L28" s="202">
        <v>20.53</v>
      </c>
      <c r="M28" s="202">
        <v>1.01</v>
      </c>
      <c r="N28" s="202">
        <v>1.29</v>
      </c>
      <c r="O28" s="202">
        <v>0</v>
      </c>
      <c r="P28" s="202">
        <v>1.47</v>
      </c>
      <c r="Q28" s="202">
        <v>0.24</v>
      </c>
      <c r="R28" s="202">
        <v>0.46</v>
      </c>
      <c r="S28" s="202">
        <v>0.28999999999999998</v>
      </c>
      <c r="T28" s="202">
        <v>0</v>
      </c>
      <c r="U28" s="202">
        <v>7.56</v>
      </c>
      <c r="V28" s="202">
        <v>0.15</v>
      </c>
      <c r="W28" s="202">
        <v>0.5</v>
      </c>
      <c r="X28" s="202">
        <v>1.6</v>
      </c>
      <c r="Y28" s="202">
        <v>0</v>
      </c>
      <c r="Z28" s="202">
        <v>2.75</v>
      </c>
      <c r="AA28" s="202">
        <v>0.98</v>
      </c>
      <c r="AB28" s="202">
        <v>0</v>
      </c>
      <c r="AC28" s="202">
        <v>11.87</v>
      </c>
      <c r="AD28" s="202">
        <v>13.9</v>
      </c>
      <c r="AE28" s="202">
        <v>0</v>
      </c>
      <c r="AF28" s="202">
        <v>0</v>
      </c>
      <c r="AG28" s="202">
        <v>52.06</v>
      </c>
      <c r="AH28" s="202">
        <v>0</v>
      </c>
      <c r="AI28" s="202">
        <v>5.78</v>
      </c>
      <c r="AJ28" s="202">
        <v>0</v>
      </c>
      <c r="AK28" s="202">
        <v>15.15</v>
      </c>
      <c r="AL28" s="202">
        <v>0</v>
      </c>
      <c r="AM28" s="202">
        <v>0</v>
      </c>
      <c r="AN28" s="202">
        <v>0</v>
      </c>
      <c r="AO28" s="202">
        <v>217.52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12.56</v>
      </c>
      <c r="E29" s="202">
        <v>0</v>
      </c>
      <c r="F29" s="202">
        <v>0</v>
      </c>
      <c r="G29" s="202">
        <v>20.32</v>
      </c>
      <c r="H29" s="202">
        <v>0</v>
      </c>
      <c r="I29" s="202">
        <v>0</v>
      </c>
      <c r="J29" s="202">
        <v>19.510000000000002</v>
      </c>
      <c r="K29" s="202">
        <v>4.26</v>
      </c>
      <c r="L29" s="202">
        <v>28.87</v>
      </c>
      <c r="M29" s="202">
        <v>1.01</v>
      </c>
      <c r="N29" s="202">
        <v>1.29</v>
      </c>
      <c r="O29" s="202">
        <v>0</v>
      </c>
      <c r="P29" s="202">
        <v>1.47</v>
      </c>
      <c r="Q29" s="202">
        <v>0.24</v>
      </c>
      <c r="R29" s="202">
        <v>0.46</v>
      </c>
      <c r="S29" s="202">
        <v>0.28999999999999998</v>
      </c>
      <c r="T29" s="202">
        <v>0</v>
      </c>
      <c r="U29" s="202">
        <v>7.56</v>
      </c>
      <c r="V29" s="202">
        <v>0.15</v>
      </c>
      <c r="W29" s="202">
        <v>0.5</v>
      </c>
      <c r="X29" s="202">
        <v>1.6</v>
      </c>
      <c r="Y29" s="202">
        <v>0</v>
      </c>
      <c r="Z29" s="202">
        <v>2.75</v>
      </c>
      <c r="AA29" s="202">
        <v>0.98</v>
      </c>
      <c r="AB29" s="202">
        <v>0</v>
      </c>
      <c r="AC29" s="202">
        <v>11.87</v>
      </c>
      <c r="AD29" s="202">
        <v>6.64</v>
      </c>
      <c r="AE29" s="202">
        <v>0</v>
      </c>
      <c r="AF29" s="202">
        <v>0</v>
      </c>
      <c r="AG29" s="202">
        <v>52.06</v>
      </c>
      <c r="AH29" s="202">
        <v>0</v>
      </c>
      <c r="AI29" s="202">
        <v>5.78</v>
      </c>
      <c r="AJ29" s="202">
        <v>0</v>
      </c>
      <c r="AK29" s="202">
        <v>15.15</v>
      </c>
      <c r="AL29" s="202">
        <v>0</v>
      </c>
      <c r="AM29" s="202">
        <v>0</v>
      </c>
      <c r="AN29" s="202">
        <v>0</v>
      </c>
      <c r="AO29" s="202">
        <v>217.52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12.56</v>
      </c>
      <c r="E30" s="202">
        <v>0</v>
      </c>
      <c r="F30" s="202">
        <v>0</v>
      </c>
      <c r="G30" s="202">
        <v>20.32</v>
      </c>
      <c r="H30" s="202">
        <v>0</v>
      </c>
      <c r="I30" s="202">
        <v>0</v>
      </c>
      <c r="J30" s="202">
        <v>19.510000000000002</v>
      </c>
      <c r="K30" s="202">
        <v>4.26</v>
      </c>
      <c r="L30" s="202">
        <v>28.87</v>
      </c>
      <c r="M30" s="202">
        <v>1.01</v>
      </c>
      <c r="N30" s="202">
        <v>1.29</v>
      </c>
      <c r="O30" s="202">
        <v>0</v>
      </c>
      <c r="P30" s="202">
        <v>1.47</v>
      </c>
      <c r="Q30" s="202">
        <v>0.24</v>
      </c>
      <c r="R30" s="202">
        <v>0.46</v>
      </c>
      <c r="S30" s="202">
        <v>0.28999999999999998</v>
      </c>
      <c r="T30" s="202">
        <v>0</v>
      </c>
      <c r="U30" s="202">
        <v>7.56</v>
      </c>
      <c r="V30" s="202">
        <v>0.15</v>
      </c>
      <c r="W30" s="202">
        <v>0.5</v>
      </c>
      <c r="X30" s="202">
        <v>1.6</v>
      </c>
      <c r="Y30" s="202">
        <v>0</v>
      </c>
      <c r="Z30" s="202">
        <v>2.75</v>
      </c>
      <c r="AA30" s="202">
        <v>0.98</v>
      </c>
      <c r="AB30" s="202">
        <v>0</v>
      </c>
      <c r="AC30" s="202">
        <v>11.87</v>
      </c>
      <c r="AD30" s="202">
        <v>6.64</v>
      </c>
      <c r="AE30" s="202">
        <v>0</v>
      </c>
      <c r="AF30" s="202">
        <v>0</v>
      </c>
      <c r="AG30" s="202">
        <v>52.06</v>
      </c>
      <c r="AH30" s="202">
        <v>0</v>
      </c>
      <c r="AI30" s="202">
        <v>5.78</v>
      </c>
      <c r="AJ30" s="202">
        <v>0</v>
      </c>
      <c r="AK30" s="202">
        <v>15.15</v>
      </c>
      <c r="AL30" s="202">
        <v>0</v>
      </c>
      <c r="AM30" s="202">
        <v>0</v>
      </c>
      <c r="AN30" s="202">
        <v>0</v>
      </c>
      <c r="AO30" s="202">
        <v>217.52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12.56</v>
      </c>
      <c r="E31" s="202">
        <v>0</v>
      </c>
      <c r="F31" s="202">
        <v>0</v>
      </c>
      <c r="G31" s="202">
        <v>20.16</v>
      </c>
      <c r="H31" s="202">
        <v>0</v>
      </c>
      <c r="I31" s="202">
        <v>0</v>
      </c>
      <c r="J31" s="202">
        <v>19.510000000000002</v>
      </c>
      <c r="K31" s="202">
        <v>4.26</v>
      </c>
      <c r="L31" s="202">
        <v>117.78</v>
      </c>
      <c r="M31" s="202">
        <v>1.01</v>
      </c>
      <c r="N31" s="202">
        <v>1.29</v>
      </c>
      <c r="O31" s="202">
        <v>0</v>
      </c>
      <c r="P31" s="202">
        <v>1.47</v>
      </c>
      <c r="Q31" s="202">
        <v>0.24</v>
      </c>
      <c r="R31" s="202">
        <v>0.46</v>
      </c>
      <c r="S31" s="202">
        <v>0.28999999999999998</v>
      </c>
      <c r="T31" s="202">
        <v>0</v>
      </c>
      <c r="U31" s="202">
        <v>7.56</v>
      </c>
      <c r="V31" s="202">
        <v>0.15</v>
      </c>
      <c r="W31" s="202">
        <v>0.5</v>
      </c>
      <c r="X31" s="202">
        <v>1.6</v>
      </c>
      <c r="Y31" s="202">
        <v>0</v>
      </c>
      <c r="Z31" s="202">
        <v>2.75</v>
      </c>
      <c r="AA31" s="202">
        <v>0.98</v>
      </c>
      <c r="AB31" s="202">
        <v>0</v>
      </c>
      <c r="AC31" s="202">
        <v>11.87</v>
      </c>
      <c r="AD31" s="202">
        <v>6.64</v>
      </c>
      <c r="AE31" s="202">
        <v>0</v>
      </c>
      <c r="AF31" s="202">
        <v>0</v>
      </c>
      <c r="AG31" s="202">
        <v>52.06</v>
      </c>
      <c r="AH31" s="202">
        <v>0</v>
      </c>
      <c r="AI31" s="202">
        <v>5.78</v>
      </c>
      <c r="AJ31" s="202">
        <v>0</v>
      </c>
      <c r="AK31" s="202">
        <v>15.15</v>
      </c>
      <c r="AL31" s="202">
        <v>0</v>
      </c>
      <c r="AM31" s="202">
        <v>0</v>
      </c>
      <c r="AN31" s="202">
        <v>0</v>
      </c>
      <c r="AO31" s="202">
        <v>217.52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12.56</v>
      </c>
      <c r="E32" s="202">
        <v>0</v>
      </c>
      <c r="F32" s="202">
        <v>0</v>
      </c>
      <c r="G32" s="202">
        <v>20.16</v>
      </c>
      <c r="H32" s="202">
        <v>0</v>
      </c>
      <c r="I32" s="202">
        <v>0</v>
      </c>
      <c r="J32" s="202">
        <v>19.510000000000002</v>
      </c>
      <c r="K32" s="202">
        <v>4.26</v>
      </c>
      <c r="L32" s="202">
        <v>209.75</v>
      </c>
      <c r="M32" s="202">
        <v>1.01</v>
      </c>
      <c r="N32" s="202">
        <v>1.29</v>
      </c>
      <c r="O32" s="202">
        <v>0</v>
      </c>
      <c r="P32" s="202">
        <v>1.47</v>
      </c>
      <c r="Q32" s="202">
        <v>3.15</v>
      </c>
      <c r="R32" s="202">
        <v>6.06</v>
      </c>
      <c r="S32" s="202">
        <v>3.76</v>
      </c>
      <c r="T32" s="202">
        <v>0</v>
      </c>
      <c r="U32" s="202">
        <v>7.56</v>
      </c>
      <c r="V32" s="202">
        <v>0.88</v>
      </c>
      <c r="W32" s="202">
        <v>0.5</v>
      </c>
      <c r="X32" s="202">
        <v>1.6</v>
      </c>
      <c r="Y32" s="202">
        <v>0</v>
      </c>
      <c r="Z32" s="202">
        <v>39.36</v>
      </c>
      <c r="AA32" s="202">
        <v>19.95</v>
      </c>
      <c r="AB32" s="202">
        <v>0</v>
      </c>
      <c r="AC32" s="202">
        <v>11.87</v>
      </c>
      <c r="AD32" s="202">
        <v>6.64</v>
      </c>
      <c r="AE32" s="202">
        <v>0</v>
      </c>
      <c r="AF32" s="202">
        <v>0</v>
      </c>
      <c r="AG32" s="202">
        <v>52.06</v>
      </c>
      <c r="AH32" s="202">
        <v>0</v>
      </c>
      <c r="AI32" s="202">
        <v>5.78</v>
      </c>
      <c r="AJ32" s="202">
        <v>0</v>
      </c>
      <c r="AK32" s="202">
        <v>15.15</v>
      </c>
      <c r="AL32" s="202">
        <v>0</v>
      </c>
      <c r="AM32" s="202">
        <v>0</v>
      </c>
      <c r="AN32" s="202">
        <v>0</v>
      </c>
      <c r="AO32" s="202">
        <v>217.52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12.56</v>
      </c>
      <c r="E33" s="202">
        <v>0</v>
      </c>
      <c r="F33" s="202">
        <v>0</v>
      </c>
      <c r="G33" s="202">
        <v>20.16</v>
      </c>
      <c r="H33" s="202">
        <v>0</v>
      </c>
      <c r="I33" s="202">
        <v>0</v>
      </c>
      <c r="J33" s="202">
        <v>19.510000000000002</v>
      </c>
      <c r="K33" s="202">
        <v>4.26</v>
      </c>
      <c r="L33" s="202">
        <v>271.36</v>
      </c>
      <c r="M33" s="202">
        <v>1.01</v>
      </c>
      <c r="N33" s="202">
        <v>1.29</v>
      </c>
      <c r="O33" s="202">
        <v>0</v>
      </c>
      <c r="P33" s="202">
        <v>1.47</v>
      </c>
      <c r="Q33" s="202">
        <v>3.15</v>
      </c>
      <c r="R33" s="202">
        <v>6.06</v>
      </c>
      <c r="S33" s="202">
        <v>3.76</v>
      </c>
      <c r="T33" s="202">
        <v>0</v>
      </c>
      <c r="U33" s="202">
        <v>7.56</v>
      </c>
      <c r="V33" s="202">
        <v>0.15</v>
      </c>
      <c r="W33" s="202">
        <v>0.5</v>
      </c>
      <c r="X33" s="202">
        <v>1.61</v>
      </c>
      <c r="Y33" s="202">
        <v>0</v>
      </c>
      <c r="Z33" s="202">
        <v>36.700000000000003</v>
      </c>
      <c r="AA33" s="202">
        <v>19.95</v>
      </c>
      <c r="AB33" s="202">
        <v>0</v>
      </c>
      <c r="AC33" s="202">
        <v>11.87</v>
      </c>
      <c r="AD33" s="202">
        <v>6.64</v>
      </c>
      <c r="AE33" s="202">
        <v>0</v>
      </c>
      <c r="AF33" s="202">
        <v>0</v>
      </c>
      <c r="AG33" s="202">
        <v>52.06</v>
      </c>
      <c r="AH33" s="202">
        <v>0</v>
      </c>
      <c r="AI33" s="202">
        <v>5.78</v>
      </c>
      <c r="AJ33" s="202">
        <v>0</v>
      </c>
      <c r="AK33" s="202">
        <v>15.15</v>
      </c>
      <c r="AL33" s="202">
        <v>0</v>
      </c>
      <c r="AM33" s="202">
        <v>0</v>
      </c>
      <c r="AN33" s="202">
        <v>0</v>
      </c>
      <c r="AO33" s="202">
        <v>217.52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12.56</v>
      </c>
      <c r="E34" s="202">
        <v>0</v>
      </c>
      <c r="F34" s="202">
        <v>0</v>
      </c>
      <c r="G34" s="202">
        <v>20.16</v>
      </c>
      <c r="H34" s="202">
        <v>0</v>
      </c>
      <c r="I34" s="202">
        <v>0</v>
      </c>
      <c r="J34" s="202">
        <v>19.510000000000002</v>
      </c>
      <c r="K34" s="202">
        <v>4.26</v>
      </c>
      <c r="L34" s="202">
        <v>271.36</v>
      </c>
      <c r="M34" s="202">
        <v>1.01</v>
      </c>
      <c r="N34" s="202">
        <v>1.29</v>
      </c>
      <c r="O34" s="202">
        <v>0</v>
      </c>
      <c r="P34" s="202">
        <v>1.47</v>
      </c>
      <c r="Q34" s="202">
        <v>3.15</v>
      </c>
      <c r="R34" s="202">
        <v>6.06</v>
      </c>
      <c r="S34" s="202">
        <v>3.76</v>
      </c>
      <c r="T34" s="202">
        <v>0</v>
      </c>
      <c r="U34" s="202">
        <v>7.56</v>
      </c>
      <c r="V34" s="202">
        <v>0.15</v>
      </c>
      <c r="W34" s="202">
        <v>0.5</v>
      </c>
      <c r="X34" s="202">
        <v>1.61</v>
      </c>
      <c r="Y34" s="202">
        <v>0</v>
      </c>
      <c r="Z34" s="202">
        <v>58.66</v>
      </c>
      <c r="AA34" s="202">
        <v>19.95</v>
      </c>
      <c r="AB34" s="202">
        <v>0</v>
      </c>
      <c r="AC34" s="202">
        <v>11.87</v>
      </c>
      <c r="AD34" s="202">
        <v>6.95</v>
      </c>
      <c r="AE34" s="202">
        <v>0</v>
      </c>
      <c r="AF34" s="202">
        <v>0</v>
      </c>
      <c r="AG34" s="202">
        <v>52.06</v>
      </c>
      <c r="AH34" s="202">
        <v>0</v>
      </c>
      <c r="AI34" s="202">
        <v>5.78</v>
      </c>
      <c r="AJ34" s="202">
        <v>0</v>
      </c>
      <c r="AK34" s="202">
        <v>15.15</v>
      </c>
      <c r="AL34" s="202">
        <v>0</v>
      </c>
      <c r="AM34" s="202">
        <v>0</v>
      </c>
      <c r="AN34" s="202">
        <v>0</v>
      </c>
      <c r="AO34" s="202">
        <v>217.52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12.4</v>
      </c>
      <c r="E35" s="202">
        <v>0</v>
      </c>
      <c r="F35" s="202">
        <v>0</v>
      </c>
      <c r="G35" s="202">
        <v>20.16</v>
      </c>
      <c r="H35" s="202">
        <v>0</v>
      </c>
      <c r="I35" s="202">
        <v>0</v>
      </c>
      <c r="J35" s="202">
        <v>19.510000000000002</v>
      </c>
      <c r="K35" s="202">
        <v>4.26</v>
      </c>
      <c r="L35" s="202">
        <v>271.36</v>
      </c>
      <c r="M35" s="202">
        <v>1.01</v>
      </c>
      <c r="N35" s="202">
        <v>1.29</v>
      </c>
      <c r="O35" s="202">
        <v>0</v>
      </c>
      <c r="P35" s="202">
        <v>1.47</v>
      </c>
      <c r="Q35" s="202">
        <v>3.15</v>
      </c>
      <c r="R35" s="202">
        <v>6.06</v>
      </c>
      <c r="S35" s="202">
        <v>3.76</v>
      </c>
      <c r="T35" s="202">
        <v>0</v>
      </c>
      <c r="U35" s="202">
        <v>7.56</v>
      </c>
      <c r="V35" s="202">
        <v>0.15</v>
      </c>
      <c r="W35" s="202">
        <v>0.5</v>
      </c>
      <c r="X35" s="202">
        <v>1.6</v>
      </c>
      <c r="Y35" s="202">
        <v>0</v>
      </c>
      <c r="Z35" s="202">
        <v>58.66</v>
      </c>
      <c r="AA35" s="202">
        <v>19.95</v>
      </c>
      <c r="AB35" s="202">
        <v>0</v>
      </c>
      <c r="AC35" s="202">
        <v>11.87</v>
      </c>
      <c r="AD35" s="202">
        <v>6.95</v>
      </c>
      <c r="AE35" s="202">
        <v>0</v>
      </c>
      <c r="AF35" s="202">
        <v>0</v>
      </c>
      <c r="AG35" s="202">
        <v>52.06</v>
      </c>
      <c r="AH35" s="202">
        <v>0</v>
      </c>
      <c r="AI35" s="202">
        <v>5.78</v>
      </c>
      <c r="AJ35" s="202">
        <v>0</v>
      </c>
      <c r="AK35" s="202">
        <v>15.15</v>
      </c>
      <c r="AL35" s="202">
        <v>0</v>
      </c>
      <c r="AM35" s="202">
        <v>0</v>
      </c>
      <c r="AN35" s="202">
        <v>0</v>
      </c>
      <c r="AO35" s="202">
        <v>217.52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12.4</v>
      </c>
      <c r="E36" s="202">
        <v>0</v>
      </c>
      <c r="F36" s="202">
        <v>0</v>
      </c>
      <c r="G36" s="202">
        <v>20.16</v>
      </c>
      <c r="H36" s="202">
        <v>0</v>
      </c>
      <c r="I36" s="202">
        <v>0</v>
      </c>
      <c r="J36" s="202">
        <v>19.510000000000002</v>
      </c>
      <c r="K36" s="202">
        <v>4.26</v>
      </c>
      <c r="L36" s="202">
        <v>271.36</v>
      </c>
      <c r="M36" s="202">
        <v>1.01</v>
      </c>
      <c r="N36" s="202">
        <v>1.29</v>
      </c>
      <c r="O36" s="202">
        <v>0</v>
      </c>
      <c r="P36" s="202">
        <v>1.47</v>
      </c>
      <c r="Q36" s="202">
        <v>3.15</v>
      </c>
      <c r="R36" s="202">
        <v>6.06</v>
      </c>
      <c r="S36" s="202">
        <v>3.76</v>
      </c>
      <c r="T36" s="202">
        <v>0</v>
      </c>
      <c r="U36" s="202">
        <v>7.56</v>
      </c>
      <c r="V36" s="202">
        <v>0.15</v>
      </c>
      <c r="W36" s="202">
        <v>0.5</v>
      </c>
      <c r="X36" s="202">
        <v>1.6</v>
      </c>
      <c r="Y36" s="202">
        <v>0</v>
      </c>
      <c r="Z36" s="202">
        <v>58.66</v>
      </c>
      <c r="AA36" s="202">
        <v>19.95</v>
      </c>
      <c r="AB36" s="202">
        <v>0</v>
      </c>
      <c r="AC36" s="202">
        <v>11.87</v>
      </c>
      <c r="AD36" s="202">
        <v>6.95</v>
      </c>
      <c r="AE36" s="202">
        <v>0</v>
      </c>
      <c r="AF36" s="202">
        <v>0</v>
      </c>
      <c r="AG36" s="202">
        <v>52.06</v>
      </c>
      <c r="AH36" s="202">
        <v>0</v>
      </c>
      <c r="AI36" s="202">
        <v>5.78</v>
      </c>
      <c r="AJ36" s="202">
        <v>0</v>
      </c>
      <c r="AK36" s="202">
        <v>15.15</v>
      </c>
      <c r="AL36" s="202">
        <v>0</v>
      </c>
      <c r="AM36" s="202">
        <v>0</v>
      </c>
      <c r="AN36" s="202">
        <v>0</v>
      </c>
      <c r="AO36" s="202">
        <v>217.52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12.4</v>
      </c>
      <c r="E37" s="202">
        <v>0</v>
      </c>
      <c r="F37" s="202">
        <v>0</v>
      </c>
      <c r="G37" s="202">
        <v>20.16</v>
      </c>
      <c r="H37" s="202">
        <v>0</v>
      </c>
      <c r="I37" s="202">
        <v>0</v>
      </c>
      <c r="J37" s="202">
        <v>19.510000000000002</v>
      </c>
      <c r="K37" s="202">
        <v>4.26</v>
      </c>
      <c r="L37" s="202">
        <v>271.36</v>
      </c>
      <c r="M37" s="202">
        <v>1</v>
      </c>
      <c r="N37" s="202">
        <v>1.29</v>
      </c>
      <c r="O37" s="202">
        <v>0</v>
      </c>
      <c r="P37" s="202">
        <v>1.47</v>
      </c>
      <c r="Q37" s="202">
        <v>3.15</v>
      </c>
      <c r="R37" s="202">
        <v>6.07</v>
      </c>
      <c r="S37" s="202">
        <v>3.76</v>
      </c>
      <c r="T37" s="202">
        <v>0</v>
      </c>
      <c r="U37" s="202">
        <v>7.56</v>
      </c>
      <c r="V37" s="202">
        <v>0.15</v>
      </c>
      <c r="W37" s="202">
        <v>0.5</v>
      </c>
      <c r="X37" s="202">
        <v>1.61</v>
      </c>
      <c r="Y37" s="202">
        <v>0</v>
      </c>
      <c r="Z37" s="202">
        <v>58.66</v>
      </c>
      <c r="AA37" s="202">
        <v>19.95</v>
      </c>
      <c r="AB37" s="202">
        <v>0</v>
      </c>
      <c r="AC37" s="202">
        <v>11.87</v>
      </c>
      <c r="AD37" s="202">
        <v>6.95</v>
      </c>
      <c r="AE37" s="202">
        <v>0</v>
      </c>
      <c r="AF37" s="202">
        <v>0</v>
      </c>
      <c r="AG37" s="202">
        <v>52.06</v>
      </c>
      <c r="AH37" s="202">
        <v>0</v>
      </c>
      <c r="AI37" s="202">
        <v>5.78</v>
      </c>
      <c r="AJ37" s="202">
        <v>0</v>
      </c>
      <c r="AK37" s="202">
        <v>12.61</v>
      </c>
      <c r="AL37" s="202">
        <v>0</v>
      </c>
      <c r="AM37" s="202">
        <v>0</v>
      </c>
      <c r="AN37" s="202">
        <v>0</v>
      </c>
      <c r="AO37" s="202">
        <v>217.52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12.4</v>
      </c>
      <c r="E38" s="202">
        <v>0</v>
      </c>
      <c r="F38" s="202">
        <v>0</v>
      </c>
      <c r="G38" s="202">
        <v>20.16</v>
      </c>
      <c r="H38" s="202">
        <v>0</v>
      </c>
      <c r="I38" s="202">
        <v>0</v>
      </c>
      <c r="J38" s="202">
        <v>19.510000000000002</v>
      </c>
      <c r="K38" s="202">
        <v>4.26</v>
      </c>
      <c r="L38" s="202">
        <v>271.36</v>
      </c>
      <c r="M38" s="202">
        <v>1</v>
      </c>
      <c r="N38" s="202">
        <v>1.29</v>
      </c>
      <c r="O38" s="202">
        <v>0</v>
      </c>
      <c r="P38" s="202">
        <v>1.47</v>
      </c>
      <c r="Q38" s="202">
        <v>3.15</v>
      </c>
      <c r="R38" s="202">
        <v>6.07</v>
      </c>
      <c r="S38" s="202">
        <v>3.76</v>
      </c>
      <c r="T38" s="202">
        <v>0</v>
      </c>
      <c r="U38" s="202">
        <v>7.56</v>
      </c>
      <c r="V38" s="202">
        <v>0.15</v>
      </c>
      <c r="W38" s="202">
        <v>0.5</v>
      </c>
      <c r="X38" s="202">
        <v>1.61</v>
      </c>
      <c r="Y38" s="202">
        <v>0</v>
      </c>
      <c r="Z38" s="202">
        <v>58.66</v>
      </c>
      <c r="AA38" s="202">
        <v>19.95</v>
      </c>
      <c r="AB38" s="202">
        <v>0</v>
      </c>
      <c r="AC38" s="202">
        <v>11.87</v>
      </c>
      <c r="AD38" s="202">
        <v>6.95</v>
      </c>
      <c r="AE38" s="202">
        <v>0</v>
      </c>
      <c r="AF38" s="202">
        <v>0</v>
      </c>
      <c r="AG38" s="202">
        <v>52.06</v>
      </c>
      <c r="AH38" s="202">
        <v>0</v>
      </c>
      <c r="AI38" s="202">
        <v>5.78</v>
      </c>
      <c r="AJ38" s="202">
        <v>0</v>
      </c>
      <c r="AK38" s="202">
        <v>12.61</v>
      </c>
      <c r="AL38" s="202">
        <v>0</v>
      </c>
      <c r="AM38" s="202">
        <v>0</v>
      </c>
      <c r="AN38" s="202">
        <v>0</v>
      </c>
      <c r="AO38" s="202">
        <v>217.52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12.4</v>
      </c>
      <c r="E39" s="202">
        <v>0</v>
      </c>
      <c r="F39" s="202">
        <v>0</v>
      </c>
      <c r="G39" s="202">
        <v>20.16</v>
      </c>
      <c r="H39" s="202">
        <v>0</v>
      </c>
      <c r="I39" s="202">
        <v>0</v>
      </c>
      <c r="J39" s="202">
        <v>19.510000000000002</v>
      </c>
      <c r="K39" s="202">
        <v>4.26</v>
      </c>
      <c r="L39" s="202">
        <v>271.36</v>
      </c>
      <c r="M39" s="202">
        <v>1</v>
      </c>
      <c r="N39" s="202">
        <v>1.29</v>
      </c>
      <c r="O39" s="202">
        <v>0</v>
      </c>
      <c r="P39" s="202">
        <v>1.47</v>
      </c>
      <c r="Q39" s="202">
        <v>3.15</v>
      </c>
      <c r="R39" s="202">
        <v>6.07</v>
      </c>
      <c r="S39" s="202">
        <v>3.76</v>
      </c>
      <c r="T39" s="202">
        <v>0</v>
      </c>
      <c r="U39" s="202">
        <v>7.56</v>
      </c>
      <c r="V39" s="202">
        <v>0.88</v>
      </c>
      <c r="W39" s="202">
        <v>6.69</v>
      </c>
      <c r="X39" s="202">
        <v>21.35</v>
      </c>
      <c r="Y39" s="202">
        <v>0</v>
      </c>
      <c r="Z39" s="202">
        <v>58.66</v>
      </c>
      <c r="AA39" s="202">
        <v>19.95</v>
      </c>
      <c r="AB39" s="202">
        <v>0</v>
      </c>
      <c r="AC39" s="202">
        <v>11.87</v>
      </c>
      <c r="AD39" s="202">
        <v>6.95</v>
      </c>
      <c r="AE39" s="202">
        <v>0</v>
      </c>
      <c r="AF39" s="202">
        <v>0</v>
      </c>
      <c r="AG39" s="202">
        <v>52.06</v>
      </c>
      <c r="AH39" s="202">
        <v>0</v>
      </c>
      <c r="AI39" s="202">
        <v>5.78</v>
      </c>
      <c r="AJ39" s="202">
        <v>0</v>
      </c>
      <c r="AK39" s="202">
        <v>12.61</v>
      </c>
      <c r="AL39" s="202">
        <v>0</v>
      </c>
      <c r="AM39" s="202">
        <v>0</v>
      </c>
      <c r="AN39" s="202">
        <v>0</v>
      </c>
      <c r="AO39" s="202">
        <v>213.17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12.4</v>
      </c>
      <c r="E40" s="202">
        <v>0</v>
      </c>
      <c r="F40" s="202">
        <v>0</v>
      </c>
      <c r="G40" s="202">
        <v>20.16</v>
      </c>
      <c r="H40" s="202">
        <v>0</v>
      </c>
      <c r="I40" s="202">
        <v>0</v>
      </c>
      <c r="J40" s="202">
        <v>19.510000000000002</v>
      </c>
      <c r="K40" s="202">
        <v>4.26</v>
      </c>
      <c r="L40" s="202">
        <v>271.36</v>
      </c>
      <c r="M40" s="202">
        <v>1</v>
      </c>
      <c r="N40" s="202">
        <v>1.29</v>
      </c>
      <c r="O40" s="202">
        <v>0</v>
      </c>
      <c r="P40" s="202">
        <v>1.47</v>
      </c>
      <c r="Q40" s="202">
        <v>3.15</v>
      </c>
      <c r="R40" s="202">
        <v>6.07</v>
      </c>
      <c r="S40" s="202">
        <v>3.76</v>
      </c>
      <c r="T40" s="202">
        <v>0</v>
      </c>
      <c r="U40" s="202">
        <v>7.56</v>
      </c>
      <c r="V40" s="202">
        <v>0.88</v>
      </c>
      <c r="W40" s="202">
        <v>6.69</v>
      </c>
      <c r="X40" s="202">
        <v>21.35</v>
      </c>
      <c r="Y40" s="202">
        <v>0</v>
      </c>
      <c r="Z40" s="202">
        <v>58.66</v>
      </c>
      <c r="AA40" s="202">
        <v>19.95</v>
      </c>
      <c r="AB40" s="202">
        <v>0</v>
      </c>
      <c r="AC40" s="202">
        <v>11.87</v>
      </c>
      <c r="AD40" s="202">
        <v>6.95</v>
      </c>
      <c r="AE40" s="202">
        <v>0</v>
      </c>
      <c r="AF40" s="202">
        <v>0</v>
      </c>
      <c r="AG40" s="202">
        <v>52.06</v>
      </c>
      <c r="AH40" s="202">
        <v>0</v>
      </c>
      <c r="AI40" s="202">
        <v>5.78</v>
      </c>
      <c r="AJ40" s="202">
        <v>0</v>
      </c>
      <c r="AK40" s="202">
        <v>12.61</v>
      </c>
      <c r="AL40" s="202">
        <v>0</v>
      </c>
      <c r="AM40" s="202">
        <v>0</v>
      </c>
      <c r="AN40" s="202">
        <v>0</v>
      </c>
      <c r="AO40" s="202">
        <v>213.17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12.4</v>
      </c>
      <c r="E41" s="202">
        <v>0</v>
      </c>
      <c r="F41" s="202">
        <v>0</v>
      </c>
      <c r="G41" s="202">
        <v>20.16</v>
      </c>
      <c r="H41" s="202">
        <v>0</v>
      </c>
      <c r="I41" s="202">
        <v>0</v>
      </c>
      <c r="J41" s="202">
        <v>19.510000000000002</v>
      </c>
      <c r="K41" s="202">
        <v>4.26</v>
      </c>
      <c r="L41" s="202">
        <v>271.36</v>
      </c>
      <c r="M41" s="202">
        <v>1</v>
      </c>
      <c r="N41" s="202">
        <v>1.29</v>
      </c>
      <c r="O41" s="202">
        <v>0</v>
      </c>
      <c r="P41" s="202">
        <v>1.47</v>
      </c>
      <c r="Q41" s="202">
        <v>3.15</v>
      </c>
      <c r="R41" s="202">
        <v>6.07</v>
      </c>
      <c r="S41" s="202">
        <v>3.76</v>
      </c>
      <c r="T41" s="202">
        <v>0</v>
      </c>
      <c r="U41" s="202">
        <v>7.56</v>
      </c>
      <c r="V41" s="202">
        <v>0.88</v>
      </c>
      <c r="W41" s="202">
        <v>0.5</v>
      </c>
      <c r="X41" s="202">
        <v>1.61</v>
      </c>
      <c r="Y41" s="202">
        <v>0</v>
      </c>
      <c r="Z41" s="202">
        <v>58.66</v>
      </c>
      <c r="AA41" s="202">
        <v>19.95</v>
      </c>
      <c r="AB41" s="202">
        <v>0</v>
      </c>
      <c r="AC41" s="202">
        <v>11.87</v>
      </c>
      <c r="AD41" s="202">
        <v>6.95</v>
      </c>
      <c r="AE41" s="202">
        <v>0</v>
      </c>
      <c r="AF41" s="202">
        <v>0</v>
      </c>
      <c r="AG41" s="202">
        <v>52.06</v>
      </c>
      <c r="AH41" s="202">
        <v>0</v>
      </c>
      <c r="AI41" s="202">
        <v>5.78</v>
      </c>
      <c r="AJ41" s="202">
        <v>0</v>
      </c>
      <c r="AK41" s="202">
        <v>12.61</v>
      </c>
      <c r="AL41" s="202">
        <v>0</v>
      </c>
      <c r="AM41" s="202">
        <v>0</v>
      </c>
      <c r="AN41" s="202">
        <v>0</v>
      </c>
      <c r="AO41" s="202">
        <v>213.17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12.4</v>
      </c>
      <c r="E42" s="202">
        <v>0</v>
      </c>
      <c r="F42" s="202">
        <v>0</v>
      </c>
      <c r="G42" s="202">
        <v>20.16</v>
      </c>
      <c r="H42" s="202">
        <v>0</v>
      </c>
      <c r="I42" s="202">
        <v>0</v>
      </c>
      <c r="J42" s="202">
        <v>19.510000000000002</v>
      </c>
      <c r="K42" s="202">
        <v>4.26</v>
      </c>
      <c r="L42" s="202">
        <v>271.36</v>
      </c>
      <c r="M42" s="202">
        <v>1</v>
      </c>
      <c r="N42" s="202">
        <v>1.29</v>
      </c>
      <c r="O42" s="202">
        <v>0</v>
      </c>
      <c r="P42" s="202">
        <v>1.47</v>
      </c>
      <c r="Q42" s="202">
        <v>3.15</v>
      </c>
      <c r="R42" s="202">
        <v>6.07</v>
      </c>
      <c r="S42" s="202">
        <v>3.76</v>
      </c>
      <c r="T42" s="202">
        <v>0</v>
      </c>
      <c r="U42" s="202">
        <v>7.56</v>
      </c>
      <c r="V42" s="202">
        <v>0.88</v>
      </c>
      <c r="W42" s="202">
        <v>0.5</v>
      </c>
      <c r="X42" s="202">
        <v>1.61</v>
      </c>
      <c r="Y42" s="202">
        <v>0</v>
      </c>
      <c r="Z42" s="202">
        <v>58.66</v>
      </c>
      <c r="AA42" s="202">
        <v>19.95</v>
      </c>
      <c r="AB42" s="202">
        <v>0</v>
      </c>
      <c r="AC42" s="202">
        <v>11.87</v>
      </c>
      <c r="AD42" s="202">
        <v>7.27</v>
      </c>
      <c r="AE42" s="202">
        <v>0</v>
      </c>
      <c r="AF42" s="202">
        <v>0</v>
      </c>
      <c r="AG42" s="202">
        <v>52.06</v>
      </c>
      <c r="AH42" s="202">
        <v>0</v>
      </c>
      <c r="AI42" s="202">
        <v>5.78</v>
      </c>
      <c r="AJ42" s="202">
        <v>0</v>
      </c>
      <c r="AK42" s="202">
        <v>12.61</v>
      </c>
      <c r="AL42" s="202">
        <v>0</v>
      </c>
      <c r="AM42" s="202">
        <v>0</v>
      </c>
      <c r="AN42" s="202">
        <v>0</v>
      </c>
      <c r="AO42" s="202">
        <v>213.17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12.4</v>
      </c>
      <c r="E43" s="202">
        <v>0</v>
      </c>
      <c r="F43" s="202">
        <v>0</v>
      </c>
      <c r="G43" s="202">
        <v>20.16</v>
      </c>
      <c r="H43" s="202">
        <v>0</v>
      </c>
      <c r="I43" s="202">
        <v>0</v>
      </c>
      <c r="J43" s="202">
        <v>19.170000000000002</v>
      </c>
      <c r="K43" s="202">
        <v>4.26</v>
      </c>
      <c r="L43" s="202">
        <v>271.36</v>
      </c>
      <c r="M43" s="202">
        <v>1</v>
      </c>
      <c r="N43" s="202">
        <v>1.29</v>
      </c>
      <c r="O43" s="202">
        <v>0</v>
      </c>
      <c r="P43" s="202">
        <v>1.47</v>
      </c>
      <c r="Q43" s="202">
        <v>3.15</v>
      </c>
      <c r="R43" s="202">
        <v>6.07</v>
      </c>
      <c r="S43" s="202">
        <v>3.76</v>
      </c>
      <c r="T43" s="202">
        <v>0</v>
      </c>
      <c r="U43" s="202">
        <v>7.56</v>
      </c>
      <c r="V43" s="202">
        <v>0.88</v>
      </c>
      <c r="W43" s="202">
        <v>0.5</v>
      </c>
      <c r="X43" s="202">
        <v>1.61</v>
      </c>
      <c r="Y43" s="202">
        <v>0</v>
      </c>
      <c r="Z43" s="202">
        <v>58.66</v>
      </c>
      <c r="AA43" s="202">
        <v>19.95</v>
      </c>
      <c r="AB43" s="202">
        <v>0</v>
      </c>
      <c r="AC43" s="202">
        <v>11.87</v>
      </c>
      <c r="AD43" s="202">
        <v>7.27</v>
      </c>
      <c r="AE43" s="202">
        <v>0</v>
      </c>
      <c r="AF43" s="202">
        <v>0</v>
      </c>
      <c r="AG43" s="202">
        <v>52.06</v>
      </c>
      <c r="AH43" s="202">
        <v>0</v>
      </c>
      <c r="AI43" s="202">
        <v>5.78</v>
      </c>
      <c r="AJ43" s="202">
        <v>0</v>
      </c>
      <c r="AK43" s="202">
        <v>12.61</v>
      </c>
      <c r="AL43" s="202">
        <v>0</v>
      </c>
      <c r="AM43" s="202">
        <v>0</v>
      </c>
      <c r="AN43" s="202">
        <v>0</v>
      </c>
      <c r="AO43" s="202">
        <v>213.17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12.4</v>
      </c>
      <c r="E44" s="202">
        <v>0</v>
      </c>
      <c r="F44" s="202">
        <v>0</v>
      </c>
      <c r="G44" s="202">
        <v>20.16</v>
      </c>
      <c r="H44" s="202">
        <v>0</v>
      </c>
      <c r="I44" s="202">
        <v>0</v>
      </c>
      <c r="J44" s="202">
        <v>19.170000000000002</v>
      </c>
      <c r="K44" s="202">
        <v>4.26</v>
      </c>
      <c r="L44" s="202">
        <v>271.36</v>
      </c>
      <c r="M44" s="202">
        <v>1</v>
      </c>
      <c r="N44" s="202">
        <v>1.29</v>
      </c>
      <c r="O44" s="202">
        <v>0</v>
      </c>
      <c r="P44" s="202">
        <v>1.47</v>
      </c>
      <c r="Q44" s="202">
        <v>3.15</v>
      </c>
      <c r="R44" s="202">
        <v>6.07</v>
      </c>
      <c r="S44" s="202">
        <v>3.76</v>
      </c>
      <c r="T44" s="202">
        <v>0</v>
      </c>
      <c r="U44" s="202">
        <v>7.56</v>
      </c>
      <c r="V44" s="202">
        <v>0.88</v>
      </c>
      <c r="W44" s="202">
        <v>0.5</v>
      </c>
      <c r="X44" s="202">
        <v>1.61</v>
      </c>
      <c r="Y44" s="202">
        <v>0</v>
      </c>
      <c r="Z44" s="202">
        <v>58.66</v>
      </c>
      <c r="AA44" s="202">
        <v>19.95</v>
      </c>
      <c r="AB44" s="202">
        <v>0</v>
      </c>
      <c r="AC44" s="202">
        <v>11.87</v>
      </c>
      <c r="AD44" s="202">
        <v>7.58</v>
      </c>
      <c r="AE44" s="202">
        <v>0</v>
      </c>
      <c r="AF44" s="202">
        <v>0</v>
      </c>
      <c r="AG44" s="202">
        <v>52.06</v>
      </c>
      <c r="AH44" s="202">
        <v>0</v>
      </c>
      <c r="AI44" s="202">
        <v>5.78</v>
      </c>
      <c r="AJ44" s="202">
        <v>0</v>
      </c>
      <c r="AK44" s="202">
        <v>12.61</v>
      </c>
      <c r="AL44" s="202">
        <v>0</v>
      </c>
      <c r="AM44" s="202">
        <v>0</v>
      </c>
      <c r="AN44" s="202">
        <v>0</v>
      </c>
      <c r="AO44" s="202">
        <v>213.17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12.4</v>
      </c>
      <c r="E45" s="202">
        <v>0</v>
      </c>
      <c r="F45" s="202">
        <v>0</v>
      </c>
      <c r="G45" s="202">
        <v>20.16</v>
      </c>
      <c r="H45" s="202">
        <v>0</v>
      </c>
      <c r="I45" s="202">
        <v>0</v>
      </c>
      <c r="J45" s="202">
        <v>19.170000000000002</v>
      </c>
      <c r="K45" s="202">
        <v>4.26</v>
      </c>
      <c r="L45" s="202">
        <v>271.36</v>
      </c>
      <c r="M45" s="202">
        <v>1</v>
      </c>
      <c r="N45" s="202">
        <v>1.29</v>
      </c>
      <c r="O45" s="202">
        <v>0</v>
      </c>
      <c r="P45" s="202">
        <v>1.47</v>
      </c>
      <c r="Q45" s="202">
        <v>3.15</v>
      </c>
      <c r="R45" s="202">
        <v>6.07</v>
      </c>
      <c r="S45" s="202">
        <v>3.76</v>
      </c>
      <c r="T45" s="202">
        <v>0</v>
      </c>
      <c r="U45" s="202">
        <v>7.56</v>
      </c>
      <c r="V45" s="202">
        <v>0.88</v>
      </c>
      <c r="W45" s="202">
        <v>0.5</v>
      </c>
      <c r="X45" s="202">
        <v>1.61</v>
      </c>
      <c r="Y45" s="202">
        <v>0</v>
      </c>
      <c r="Z45" s="202">
        <v>58.66</v>
      </c>
      <c r="AA45" s="202">
        <v>19.95</v>
      </c>
      <c r="AB45" s="202">
        <v>0</v>
      </c>
      <c r="AC45" s="202">
        <v>11.87</v>
      </c>
      <c r="AD45" s="202">
        <v>7.58</v>
      </c>
      <c r="AE45" s="202">
        <v>0</v>
      </c>
      <c r="AF45" s="202">
        <v>0</v>
      </c>
      <c r="AG45" s="202">
        <v>52.06</v>
      </c>
      <c r="AH45" s="202">
        <v>0</v>
      </c>
      <c r="AI45" s="202">
        <v>5.78</v>
      </c>
      <c r="AJ45" s="202">
        <v>0</v>
      </c>
      <c r="AK45" s="202">
        <v>12.61</v>
      </c>
      <c r="AL45" s="202">
        <v>0</v>
      </c>
      <c r="AM45" s="202">
        <v>0</v>
      </c>
      <c r="AN45" s="202">
        <v>0</v>
      </c>
      <c r="AO45" s="202">
        <v>213.17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12.4</v>
      </c>
      <c r="E46" s="202">
        <v>0</v>
      </c>
      <c r="F46" s="202">
        <v>0</v>
      </c>
      <c r="G46" s="202">
        <v>20.16</v>
      </c>
      <c r="H46" s="202">
        <v>0</v>
      </c>
      <c r="I46" s="202">
        <v>0</v>
      </c>
      <c r="J46" s="202">
        <v>19.170000000000002</v>
      </c>
      <c r="K46" s="202">
        <v>4.26</v>
      </c>
      <c r="L46" s="202">
        <v>271.36</v>
      </c>
      <c r="M46" s="202">
        <v>1</v>
      </c>
      <c r="N46" s="202">
        <v>1.29</v>
      </c>
      <c r="O46" s="202">
        <v>0</v>
      </c>
      <c r="P46" s="202">
        <v>1.47</v>
      </c>
      <c r="Q46" s="202">
        <v>3.15</v>
      </c>
      <c r="R46" s="202">
        <v>6.07</v>
      </c>
      <c r="S46" s="202">
        <v>3.76</v>
      </c>
      <c r="T46" s="202">
        <v>0</v>
      </c>
      <c r="U46" s="202">
        <v>7.56</v>
      </c>
      <c r="V46" s="202">
        <v>0.15</v>
      </c>
      <c r="W46" s="202">
        <v>0.5</v>
      </c>
      <c r="X46" s="202">
        <v>1.61</v>
      </c>
      <c r="Y46" s="202">
        <v>0</v>
      </c>
      <c r="Z46" s="202">
        <v>58.66</v>
      </c>
      <c r="AA46" s="202">
        <v>19.95</v>
      </c>
      <c r="AB46" s="202">
        <v>0</v>
      </c>
      <c r="AC46" s="202">
        <v>11.87</v>
      </c>
      <c r="AD46" s="202">
        <v>7.58</v>
      </c>
      <c r="AE46" s="202">
        <v>0</v>
      </c>
      <c r="AF46" s="202">
        <v>0</v>
      </c>
      <c r="AG46" s="202">
        <v>52.06</v>
      </c>
      <c r="AH46" s="202">
        <v>0</v>
      </c>
      <c r="AI46" s="202">
        <v>5.78</v>
      </c>
      <c r="AJ46" s="202">
        <v>0</v>
      </c>
      <c r="AK46" s="202">
        <v>12.61</v>
      </c>
      <c r="AL46" s="202">
        <v>0</v>
      </c>
      <c r="AM46" s="202">
        <v>0</v>
      </c>
      <c r="AN46" s="202">
        <v>0</v>
      </c>
      <c r="AO46" s="202">
        <v>213.17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12.24</v>
      </c>
      <c r="E47" s="202">
        <v>0</v>
      </c>
      <c r="F47" s="202">
        <v>0</v>
      </c>
      <c r="G47" s="202">
        <v>19.989999999999998</v>
      </c>
      <c r="H47" s="202">
        <v>0</v>
      </c>
      <c r="I47" s="202">
        <v>0</v>
      </c>
      <c r="J47" s="202">
        <v>19.170000000000002</v>
      </c>
      <c r="K47" s="202">
        <v>4.26</v>
      </c>
      <c r="L47" s="202">
        <v>271.36</v>
      </c>
      <c r="M47" s="202">
        <v>1</v>
      </c>
      <c r="N47" s="202">
        <v>1.29</v>
      </c>
      <c r="O47" s="202">
        <v>0</v>
      </c>
      <c r="P47" s="202">
        <v>1.47</v>
      </c>
      <c r="Q47" s="202">
        <v>3.15</v>
      </c>
      <c r="R47" s="202">
        <v>6.07</v>
      </c>
      <c r="S47" s="202">
        <v>3.76</v>
      </c>
      <c r="T47" s="202">
        <v>0</v>
      </c>
      <c r="U47" s="202">
        <v>7.56</v>
      </c>
      <c r="V47" s="202">
        <v>0.15</v>
      </c>
      <c r="W47" s="202">
        <v>0.5</v>
      </c>
      <c r="X47" s="202">
        <v>1.61</v>
      </c>
      <c r="Y47" s="202">
        <v>0</v>
      </c>
      <c r="Z47" s="202">
        <v>58.66</v>
      </c>
      <c r="AA47" s="202">
        <v>19.95</v>
      </c>
      <c r="AB47" s="202">
        <v>0</v>
      </c>
      <c r="AC47" s="202">
        <v>11.87</v>
      </c>
      <c r="AD47" s="202">
        <v>7.58</v>
      </c>
      <c r="AE47" s="202">
        <v>0</v>
      </c>
      <c r="AF47" s="202">
        <v>0</v>
      </c>
      <c r="AG47" s="202">
        <v>52.06</v>
      </c>
      <c r="AH47" s="202">
        <v>0</v>
      </c>
      <c r="AI47" s="202">
        <v>5.78</v>
      </c>
      <c r="AJ47" s="202">
        <v>0</v>
      </c>
      <c r="AK47" s="202">
        <v>12.61</v>
      </c>
      <c r="AL47" s="202">
        <v>0</v>
      </c>
      <c r="AM47" s="202">
        <v>0</v>
      </c>
      <c r="AN47" s="202">
        <v>0</v>
      </c>
      <c r="AO47" s="202">
        <v>213.17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12.24</v>
      </c>
      <c r="E48" s="202">
        <v>0</v>
      </c>
      <c r="F48" s="202">
        <v>0</v>
      </c>
      <c r="G48" s="202">
        <v>19.989999999999998</v>
      </c>
      <c r="H48" s="202">
        <v>0</v>
      </c>
      <c r="I48" s="202">
        <v>0</v>
      </c>
      <c r="J48" s="202">
        <v>19.170000000000002</v>
      </c>
      <c r="K48" s="202">
        <v>4.26</v>
      </c>
      <c r="L48" s="202">
        <v>271.36</v>
      </c>
      <c r="M48" s="202">
        <v>1</v>
      </c>
      <c r="N48" s="202">
        <v>1.29</v>
      </c>
      <c r="O48" s="202">
        <v>0</v>
      </c>
      <c r="P48" s="202">
        <v>1.47</v>
      </c>
      <c r="Q48" s="202">
        <v>3.15</v>
      </c>
      <c r="R48" s="202">
        <v>6.07</v>
      </c>
      <c r="S48" s="202">
        <v>3.76</v>
      </c>
      <c r="T48" s="202">
        <v>0</v>
      </c>
      <c r="U48" s="202">
        <v>7.56</v>
      </c>
      <c r="V48" s="202">
        <v>0.15</v>
      </c>
      <c r="W48" s="202">
        <v>0.5</v>
      </c>
      <c r="X48" s="202">
        <v>1.61</v>
      </c>
      <c r="Y48" s="202">
        <v>0</v>
      </c>
      <c r="Z48" s="202">
        <v>58.66</v>
      </c>
      <c r="AA48" s="202">
        <v>19.95</v>
      </c>
      <c r="AB48" s="202">
        <v>0</v>
      </c>
      <c r="AC48" s="202">
        <v>11.87</v>
      </c>
      <c r="AD48" s="202">
        <v>7.58</v>
      </c>
      <c r="AE48" s="202">
        <v>0</v>
      </c>
      <c r="AF48" s="202">
        <v>0</v>
      </c>
      <c r="AG48" s="202">
        <v>52.06</v>
      </c>
      <c r="AH48" s="202">
        <v>0</v>
      </c>
      <c r="AI48" s="202">
        <v>5.78</v>
      </c>
      <c r="AJ48" s="202">
        <v>0</v>
      </c>
      <c r="AK48" s="202">
        <v>12.61</v>
      </c>
      <c r="AL48" s="202">
        <v>0</v>
      </c>
      <c r="AM48" s="202">
        <v>0</v>
      </c>
      <c r="AN48" s="202">
        <v>0</v>
      </c>
      <c r="AO48" s="202">
        <v>213.17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12.24</v>
      </c>
      <c r="E49" s="202">
        <v>0</v>
      </c>
      <c r="F49" s="202">
        <v>0</v>
      </c>
      <c r="G49" s="202">
        <v>19.989999999999998</v>
      </c>
      <c r="H49" s="202">
        <v>0</v>
      </c>
      <c r="I49" s="202">
        <v>0</v>
      </c>
      <c r="J49" s="202">
        <v>19.170000000000002</v>
      </c>
      <c r="K49" s="202">
        <v>4.26</v>
      </c>
      <c r="L49" s="202">
        <v>271.36</v>
      </c>
      <c r="M49" s="202">
        <v>1</v>
      </c>
      <c r="N49" s="202">
        <v>1.29</v>
      </c>
      <c r="O49" s="202">
        <v>0</v>
      </c>
      <c r="P49" s="202">
        <v>2.52</v>
      </c>
      <c r="Q49" s="202">
        <v>3.15</v>
      </c>
      <c r="R49" s="202">
        <v>6.07</v>
      </c>
      <c r="S49" s="202">
        <v>3.76</v>
      </c>
      <c r="T49" s="202">
        <v>0</v>
      </c>
      <c r="U49" s="202">
        <v>7.56</v>
      </c>
      <c r="V49" s="202">
        <v>0.15</v>
      </c>
      <c r="W49" s="202">
        <v>0.5</v>
      </c>
      <c r="X49" s="202">
        <v>1.61</v>
      </c>
      <c r="Y49" s="202">
        <v>0</v>
      </c>
      <c r="Z49" s="202">
        <v>58.66</v>
      </c>
      <c r="AA49" s="202">
        <v>19.95</v>
      </c>
      <c r="AB49" s="202">
        <v>0</v>
      </c>
      <c r="AC49" s="202">
        <v>11.87</v>
      </c>
      <c r="AD49" s="202">
        <v>7.58</v>
      </c>
      <c r="AE49" s="202">
        <v>0</v>
      </c>
      <c r="AF49" s="202">
        <v>0</v>
      </c>
      <c r="AG49" s="202">
        <v>52.06</v>
      </c>
      <c r="AH49" s="202">
        <v>0</v>
      </c>
      <c r="AI49" s="202">
        <v>5.78</v>
      </c>
      <c r="AJ49" s="202">
        <v>0</v>
      </c>
      <c r="AK49" s="202">
        <v>12.61</v>
      </c>
      <c r="AL49" s="202">
        <v>0</v>
      </c>
      <c r="AM49" s="202">
        <v>0</v>
      </c>
      <c r="AN49" s="202">
        <v>0</v>
      </c>
      <c r="AO49" s="202">
        <v>213.17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12.24</v>
      </c>
      <c r="E50" s="202">
        <v>0</v>
      </c>
      <c r="F50" s="202">
        <v>0</v>
      </c>
      <c r="G50" s="202">
        <v>19.989999999999998</v>
      </c>
      <c r="H50" s="202">
        <v>0</v>
      </c>
      <c r="I50" s="202">
        <v>0</v>
      </c>
      <c r="J50" s="202">
        <v>19.170000000000002</v>
      </c>
      <c r="K50" s="202">
        <v>4.26</v>
      </c>
      <c r="L50" s="202">
        <v>271.36</v>
      </c>
      <c r="M50" s="202">
        <v>1</v>
      </c>
      <c r="N50" s="202">
        <v>1.29</v>
      </c>
      <c r="O50" s="202">
        <v>0</v>
      </c>
      <c r="P50" s="202">
        <v>2.52</v>
      </c>
      <c r="Q50" s="202">
        <v>3.15</v>
      </c>
      <c r="R50" s="202">
        <v>6.07</v>
      </c>
      <c r="S50" s="202">
        <v>3.76</v>
      </c>
      <c r="T50" s="202">
        <v>0</v>
      </c>
      <c r="U50" s="202">
        <v>7.56</v>
      </c>
      <c r="V50" s="202">
        <v>0.15</v>
      </c>
      <c r="W50" s="202">
        <v>0.5</v>
      </c>
      <c r="X50" s="202">
        <v>1.61</v>
      </c>
      <c r="Y50" s="202">
        <v>0</v>
      </c>
      <c r="Z50" s="202">
        <v>58.66</v>
      </c>
      <c r="AA50" s="202">
        <v>19.95</v>
      </c>
      <c r="AB50" s="202">
        <v>0</v>
      </c>
      <c r="AC50" s="202">
        <v>11.87</v>
      </c>
      <c r="AD50" s="202">
        <v>7.58</v>
      </c>
      <c r="AE50" s="202">
        <v>0</v>
      </c>
      <c r="AF50" s="202">
        <v>0</v>
      </c>
      <c r="AG50" s="202">
        <v>52.06</v>
      </c>
      <c r="AH50" s="202">
        <v>0</v>
      </c>
      <c r="AI50" s="202">
        <v>5.78</v>
      </c>
      <c r="AJ50" s="202">
        <v>0</v>
      </c>
      <c r="AK50" s="202">
        <v>12.61</v>
      </c>
      <c r="AL50" s="202">
        <v>0</v>
      </c>
      <c r="AM50" s="202">
        <v>0</v>
      </c>
      <c r="AN50" s="202">
        <v>0</v>
      </c>
      <c r="AO50" s="202">
        <v>213.17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11.92</v>
      </c>
      <c r="E51" s="202">
        <v>0</v>
      </c>
      <c r="F51" s="202">
        <v>0</v>
      </c>
      <c r="G51" s="202">
        <v>19.989999999999998</v>
      </c>
      <c r="H51" s="202">
        <v>0</v>
      </c>
      <c r="I51" s="202">
        <v>0</v>
      </c>
      <c r="J51" s="202">
        <v>19.170000000000002</v>
      </c>
      <c r="K51" s="202">
        <v>4.26</v>
      </c>
      <c r="L51" s="202">
        <v>271.36</v>
      </c>
      <c r="M51" s="202">
        <v>1</v>
      </c>
      <c r="N51" s="202">
        <v>1.29</v>
      </c>
      <c r="O51" s="202">
        <v>0</v>
      </c>
      <c r="P51" s="202">
        <v>2.52</v>
      </c>
      <c r="Q51" s="202">
        <v>3.15</v>
      </c>
      <c r="R51" s="202">
        <v>6.06</v>
      </c>
      <c r="S51" s="202">
        <v>3.76</v>
      </c>
      <c r="T51" s="202">
        <v>0</v>
      </c>
      <c r="U51" s="202">
        <v>7.56</v>
      </c>
      <c r="V51" s="202">
        <v>0.15</v>
      </c>
      <c r="W51" s="202">
        <v>0.5</v>
      </c>
      <c r="X51" s="202">
        <v>1.61</v>
      </c>
      <c r="Y51" s="202">
        <v>0</v>
      </c>
      <c r="Z51" s="202">
        <v>58.66</v>
      </c>
      <c r="AA51" s="202">
        <v>19.95</v>
      </c>
      <c r="AB51" s="202">
        <v>0</v>
      </c>
      <c r="AC51" s="202">
        <v>11.87</v>
      </c>
      <c r="AD51" s="202">
        <v>7.58</v>
      </c>
      <c r="AE51" s="202">
        <v>0</v>
      </c>
      <c r="AF51" s="202">
        <v>0</v>
      </c>
      <c r="AG51" s="202">
        <v>52.06</v>
      </c>
      <c r="AH51" s="202">
        <v>0</v>
      </c>
      <c r="AI51" s="202">
        <v>5.78</v>
      </c>
      <c r="AJ51" s="202">
        <v>0</v>
      </c>
      <c r="AK51" s="202">
        <v>12.61</v>
      </c>
      <c r="AL51" s="202">
        <v>0</v>
      </c>
      <c r="AM51" s="202">
        <v>0</v>
      </c>
      <c r="AN51" s="202">
        <v>0</v>
      </c>
      <c r="AO51" s="202">
        <v>206.64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11.92</v>
      </c>
      <c r="E52" s="202">
        <v>0</v>
      </c>
      <c r="F52" s="202">
        <v>0</v>
      </c>
      <c r="G52" s="202">
        <v>19.989999999999998</v>
      </c>
      <c r="H52" s="202">
        <v>0</v>
      </c>
      <c r="I52" s="202">
        <v>0</v>
      </c>
      <c r="J52" s="202">
        <v>19.170000000000002</v>
      </c>
      <c r="K52" s="202">
        <v>4.26</v>
      </c>
      <c r="L52" s="202">
        <v>271.36</v>
      </c>
      <c r="M52" s="202">
        <v>1</v>
      </c>
      <c r="N52" s="202">
        <v>1.29</v>
      </c>
      <c r="O52" s="202">
        <v>0</v>
      </c>
      <c r="P52" s="202">
        <v>2.52</v>
      </c>
      <c r="Q52" s="202">
        <v>3.15</v>
      </c>
      <c r="R52" s="202">
        <v>6.06</v>
      </c>
      <c r="S52" s="202">
        <v>3.76</v>
      </c>
      <c r="T52" s="202">
        <v>0</v>
      </c>
      <c r="U52" s="202">
        <v>7.56</v>
      </c>
      <c r="V52" s="202">
        <v>0.15</v>
      </c>
      <c r="W52" s="202">
        <v>0.5</v>
      </c>
      <c r="X52" s="202">
        <v>1.61</v>
      </c>
      <c r="Y52" s="202">
        <v>0</v>
      </c>
      <c r="Z52" s="202">
        <v>58.66</v>
      </c>
      <c r="AA52" s="202">
        <v>19.95</v>
      </c>
      <c r="AB52" s="202">
        <v>0</v>
      </c>
      <c r="AC52" s="202">
        <v>3.16</v>
      </c>
      <c r="AD52" s="202">
        <v>14.84</v>
      </c>
      <c r="AE52" s="202">
        <v>0</v>
      </c>
      <c r="AF52" s="202">
        <v>0</v>
      </c>
      <c r="AG52" s="202">
        <v>52.06</v>
      </c>
      <c r="AH52" s="202">
        <v>0</v>
      </c>
      <c r="AI52" s="202">
        <v>5.78</v>
      </c>
      <c r="AJ52" s="202">
        <v>0</v>
      </c>
      <c r="AK52" s="202">
        <v>12.61</v>
      </c>
      <c r="AL52" s="202">
        <v>0</v>
      </c>
      <c r="AM52" s="202">
        <v>0</v>
      </c>
      <c r="AN52" s="202">
        <v>0</v>
      </c>
      <c r="AO52" s="202">
        <v>206.64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11.92</v>
      </c>
      <c r="E53" s="202">
        <v>0</v>
      </c>
      <c r="F53" s="202">
        <v>0</v>
      </c>
      <c r="G53" s="202">
        <v>19.989999999999998</v>
      </c>
      <c r="H53" s="202">
        <v>0</v>
      </c>
      <c r="I53" s="202">
        <v>0</v>
      </c>
      <c r="J53" s="202">
        <v>19.170000000000002</v>
      </c>
      <c r="K53" s="202">
        <v>4.26</v>
      </c>
      <c r="L53" s="202">
        <v>271.36</v>
      </c>
      <c r="M53" s="202">
        <v>1</v>
      </c>
      <c r="N53" s="202">
        <v>1.29</v>
      </c>
      <c r="O53" s="202">
        <v>0</v>
      </c>
      <c r="P53" s="202">
        <v>1.51</v>
      </c>
      <c r="Q53" s="202">
        <v>3.15</v>
      </c>
      <c r="R53" s="202">
        <v>6.06</v>
      </c>
      <c r="S53" s="202">
        <v>3.76</v>
      </c>
      <c r="T53" s="202">
        <v>0</v>
      </c>
      <c r="U53" s="202">
        <v>7.56</v>
      </c>
      <c r="V53" s="202">
        <v>0.15</v>
      </c>
      <c r="W53" s="202">
        <v>0.5</v>
      </c>
      <c r="X53" s="202">
        <v>1.61</v>
      </c>
      <c r="Y53" s="202">
        <v>0</v>
      </c>
      <c r="Z53" s="202">
        <v>58.66</v>
      </c>
      <c r="AA53" s="202">
        <v>19.95</v>
      </c>
      <c r="AB53" s="202">
        <v>0</v>
      </c>
      <c r="AC53" s="202">
        <v>3.16</v>
      </c>
      <c r="AD53" s="202">
        <v>14.84</v>
      </c>
      <c r="AE53" s="202">
        <v>0</v>
      </c>
      <c r="AF53" s="202">
        <v>0</v>
      </c>
      <c r="AG53" s="202">
        <v>52.06</v>
      </c>
      <c r="AH53" s="202">
        <v>0</v>
      </c>
      <c r="AI53" s="202">
        <v>5.78</v>
      </c>
      <c r="AJ53" s="202">
        <v>0</v>
      </c>
      <c r="AK53" s="202">
        <v>12.61</v>
      </c>
      <c r="AL53" s="202">
        <v>0</v>
      </c>
      <c r="AM53" s="202">
        <v>0</v>
      </c>
      <c r="AN53" s="202">
        <v>0</v>
      </c>
      <c r="AO53" s="202">
        <v>206.64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11.92</v>
      </c>
      <c r="E54" s="202">
        <v>0</v>
      </c>
      <c r="F54" s="202">
        <v>0</v>
      </c>
      <c r="G54" s="202">
        <v>19.989999999999998</v>
      </c>
      <c r="H54" s="202">
        <v>0</v>
      </c>
      <c r="I54" s="202">
        <v>0</v>
      </c>
      <c r="J54" s="202">
        <v>19.170000000000002</v>
      </c>
      <c r="K54" s="202">
        <v>4.26</v>
      </c>
      <c r="L54" s="202">
        <v>271.36</v>
      </c>
      <c r="M54" s="202">
        <v>1</v>
      </c>
      <c r="N54" s="202">
        <v>1.29</v>
      </c>
      <c r="O54" s="202">
        <v>0</v>
      </c>
      <c r="P54" s="202">
        <v>1.51</v>
      </c>
      <c r="Q54" s="202">
        <v>3.15</v>
      </c>
      <c r="R54" s="202">
        <v>6.06</v>
      </c>
      <c r="S54" s="202">
        <v>3.76</v>
      </c>
      <c r="T54" s="202">
        <v>0</v>
      </c>
      <c r="U54" s="202">
        <v>7.56</v>
      </c>
      <c r="V54" s="202">
        <v>0.15</v>
      </c>
      <c r="W54" s="202">
        <v>0.5</v>
      </c>
      <c r="X54" s="202">
        <v>1.61</v>
      </c>
      <c r="Y54" s="202">
        <v>0</v>
      </c>
      <c r="Z54" s="202">
        <v>58.66</v>
      </c>
      <c r="AA54" s="202">
        <v>19.95</v>
      </c>
      <c r="AB54" s="202">
        <v>0</v>
      </c>
      <c r="AC54" s="202">
        <v>3.16</v>
      </c>
      <c r="AD54" s="202">
        <v>14.84</v>
      </c>
      <c r="AE54" s="202">
        <v>0</v>
      </c>
      <c r="AF54" s="202">
        <v>0</v>
      </c>
      <c r="AG54" s="202">
        <v>52.06</v>
      </c>
      <c r="AH54" s="202">
        <v>0</v>
      </c>
      <c r="AI54" s="202">
        <v>5.78</v>
      </c>
      <c r="AJ54" s="202">
        <v>0</v>
      </c>
      <c r="AK54" s="202">
        <v>12.61</v>
      </c>
      <c r="AL54" s="202">
        <v>0</v>
      </c>
      <c r="AM54" s="202">
        <v>0</v>
      </c>
      <c r="AN54" s="202">
        <v>0</v>
      </c>
      <c r="AO54" s="202">
        <v>206.64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11.92</v>
      </c>
      <c r="E55" s="202">
        <v>0</v>
      </c>
      <c r="F55" s="202">
        <v>0</v>
      </c>
      <c r="G55" s="202">
        <v>19.989999999999998</v>
      </c>
      <c r="H55" s="202">
        <v>0</v>
      </c>
      <c r="I55" s="202">
        <v>0</v>
      </c>
      <c r="J55" s="202">
        <v>19.170000000000002</v>
      </c>
      <c r="K55" s="202">
        <v>4.26</v>
      </c>
      <c r="L55" s="202">
        <v>271.36</v>
      </c>
      <c r="M55" s="202">
        <v>1</v>
      </c>
      <c r="N55" s="202">
        <v>1.29</v>
      </c>
      <c r="O55" s="202">
        <v>0</v>
      </c>
      <c r="P55" s="202">
        <v>1.51</v>
      </c>
      <c r="Q55" s="202">
        <v>3.15</v>
      </c>
      <c r="R55" s="202">
        <v>6.06</v>
      </c>
      <c r="S55" s="202">
        <v>3.76</v>
      </c>
      <c r="T55" s="202">
        <v>0</v>
      </c>
      <c r="U55" s="202">
        <v>7.56</v>
      </c>
      <c r="V55" s="202">
        <v>0.88</v>
      </c>
      <c r="W55" s="202">
        <v>0.5</v>
      </c>
      <c r="X55" s="202">
        <v>1.61</v>
      </c>
      <c r="Y55" s="202">
        <v>0</v>
      </c>
      <c r="Z55" s="202">
        <v>58.66</v>
      </c>
      <c r="AA55" s="202">
        <v>19.95</v>
      </c>
      <c r="AB55" s="202">
        <v>0</v>
      </c>
      <c r="AC55" s="202">
        <v>3.16</v>
      </c>
      <c r="AD55" s="202">
        <v>14.84</v>
      </c>
      <c r="AE55" s="202">
        <v>0</v>
      </c>
      <c r="AF55" s="202">
        <v>0</v>
      </c>
      <c r="AG55" s="202">
        <v>52.06</v>
      </c>
      <c r="AH55" s="202">
        <v>0</v>
      </c>
      <c r="AI55" s="202">
        <v>5.78</v>
      </c>
      <c r="AJ55" s="202">
        <v>0</v>
      </c>
      <c r="AK55" s="202">
        <v>12.61</v>
      </c>
      <c r="AL55" s="202">
        <v>0</v>
      </c>
      <c r="AM55" s="202">
        <v>0</v>
      </c>
      <c r="AN55" s="202">
        <v>0</v>
      </c>
      <c r="AO55" s="202">
        <v>206.64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11.92</v>
      </c>
      <c r="E56" s="202">
        <v>0</v>
      </c>
      <c r="F56" s="202">
        <v>0</v>
      </c>
      <c r="G56" s="202">
        <v>19.989999999999998</v>
      </c>
      <c r="H56" s="202">
        <v>0</v>
      </c>
      <c r="I56" s="202">
        <v>0</v>
      </c>
      <c r="J56" s="202">
        <v>19.170000000000002</v>
      </c>
      <c r="K56" s="202">
        <v>4.26</v>
      </c>
      <c r="L56" s="202">
        <v>271.36</v>
      </c>
      <c r="M56" s="202">
        <v>1</v>
      </c>
      <c r="N56" s="202">
        <v>1.29</v>
      </c>
      <c r="O56" s="202">
        <v>0</v>
      </c>
      <c r="P56" s="202">
        <v>1.51</v>
      </c>
      <c r="Q56" s="202">
        <v>3.15</v>
      </c>
      <c r="R56" s="202">
        <v>6.06</v>
      </c>
      <c r="S56" s="202">
        <v>3.76</v>
      </c>
      <c r="T56" s="202">
        <v>0</v>
      </c>
      <c r="U56" s="202">
        <v>7.56</v>
      </c>
      <c r="V56" s="202">
        <v>0.88</v>
      </c>
      <c r="W56" s="202">
        <v>0.5</v>
      </c>
      <c r="X56" s="202">
        <v>1.61</v>
      </c>
      <c r="Y56" s="202">
        <v>0</v>
      </c>
      <c r="Z56" s="202">
        <v>58.66</v>
      </c>
      <c r="AA56" s="202">
        <v>19.95</v>
      </c>
      <c r="AB56" s="202">
        <v>0</v>
      </c>
      <c r="AC56" s="202">
        <v>3.16</v>
      </c>
      <c r="AD56" s="202">
        <v>14.84</v>
      </c>
      <c r="AE56" s="202">
        <v>0</v>
      </c>
      <c r="AF56" s="202">
        <v>0</v>
      </c>
      <c r="AG56" s="202">
        <v>52.06</v>
      </c>
      <c r="AH56" s="202">
        <v>0</v>
      </c>
      <c r="AI56" s="202">
        <v>5.78</v>
      </c>
      <c r="AJ56" s="202">
        <v>0</v>
      </c>
      <c r="AK56" s="202">
        <v>12.61</v>
      </c>
      <c r="AL56" s="202">
        <v>0</v>
      </c>
      <c r="AM56" s="202">
        <v>0</v>
      </c>
      <c r="AN56" s="202">
        <v>0</v>
      </c>
      <c r="AO56" s="202">
        <v>206.64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11.92</v>
      </c>
      <c r="E57" s="202">
        <v>0</v>
      </c>
      <c r="F57" s="202">
        <v>0</v>
      </c>
      <c r="G57" s="202">
        <v>19.989999999999998</v>
      </c>
      <c r="H57" s="202">
        <v>0</v>
      </c>
      <c r="I57" s="202">
        <v>0</v>
      </c>
      <c r="J57" s="202">
        <v>19.170000000000002</v>
      </c>
      <c r="K57" s="202">
        <v>4.26</v>
      </c>
      <c r="L57" s="202">
        <v>271.36</v>
      </c>
      <c r="M57" s="202">
        <v>1</v>
      </c>
      <c r="N57" s="202">
        <v>1.29</v>
      </c>
      <c r="O57" s="202">
        <v>0</v>
      </c>
      <c r="P57" s="202">
        <v>1.51</v>
      </c>
      <c r="Q57" s="202">
        <v>3.15</v>
      </c>
      <c r="R57" s="202">
        <v>6.06</v>
      </c>
      <c r="S57" s="202">
        <v>3.76</v>
      </c>
      <c r="T57" s="202">
        <v>0</v>
      </c>
      <c r="U57" s="202">
        <v>7.56</v>
      </c>
      <c r="V57" s="202">
        <v>0.88</v>
      </c>
      <c r="W57" s="202">
        <v>0.5</v>
      </c>
      <c r="X57" s="202">
        <v>1.61</v>
      </c>
      <c r="Y57" s="202">
        <v>0</v>
      </c>
      <c r="Z57" s="202">
        <v>58.66</v>
      </c>
      <c r="AA57" s="202">
        <v>19.95</v>
      </c>
      <c r="AB57" s="202">
        <v>0</v>
      </c>
      <c r="AC57" s="202">
        <v>3.16</v>
      </c>
      <c r="AD57" s="202">
        <v>14.84</v>
      </c>
      <c r="AE57" s="202">
        <v>0</v>
      </c>
      <c r="AF57" s="202">
        <v>0</v>
      </c>
      <c r="AG57" s="202">
        <v>52.06</v>
      </c>
      <c r="AH57" s="202">
        <v>0</v>
      </c>
      <c r="AI57" s="202">
        <v>5.78</v>
      </c>
      <c r="AJ57" s="202">
        <v>0</v>
      </c>
      <c r="AK57" s="202">
        <v>12.61</v>
      </c>
      <c r="AL57" s="202">
        <v>0</v>
      </c>
      <c r="AM57" s="202">
        <v>0</v>
      </c>
      <c r="AN57" s="202">
        <v>0</v>
      </c>
      <c r="AO57" s="202">
        <v>206.64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11.92</v>
      </c>
      <c r="E58" s="202">
        <v>0</v>
      </c>
      <c r="F58" s="202">
        <v>0</v>
      </c>
      <c r="G58" s="202">
        <v>19.989999999999998</v>
      </c>
      <c r="H58" s="202">
        <v>0</v>
      </c>
      <c r="I58" s="202">
        <v>0</v>
      </c>
      <c r="J58" s="202">
        <v>19.170000000000002</v>
      </c>
      <c r="K58" s="202">
        <v>4.26</v>
      </c>
      <c r="L58" s="202">
        <v>271.36</v>
      </c>
      <c r="M58" s="202">
        <v>1</v>
      </c>
      <c r="N58" s="202">
        <v>1.29</v>
      </c>
      <c r="O58" s="202">
        <v>0</v>
      </c>
      <c r="P58" s="202">
        <v>1.51</v>
      </c>
      <c r="Q58" s="202">
        <v>3.15</v>
      </c>
      <c r="R58" s="202">
        <v>6.06</v>
      </c>
      <c r="S58" s="202">
        <v>3.76</v>
      </c>
      <c r="T58" s="202">
        <v>0</v>
      </c>
      <c r="U58" s="202">
        <v>7.56</v>
      </c>
      <c r="V58" s="202">
        <v>0.15</v>
      </c>
      <c r="W58" s="202">
        <v>0.5</v>
      </c>
      <c r="X58" s="202">
        <v>1.61</v>
      </c>
      <c r="Y58" s="202">
        <v>0</v>
      </c>
      <c r="Z58" s="202">
        <v>58.66</v>
      </c>
      <c r="AA58" s="202">
        <v>19.95</v>
      </c>
      <c r="AB58" s="202">
        <v>0</v>
      </c>
      <c r="AC58" s="202">
        <v>3.16</v>
      </c>
      <c r="AD58" s="202">
        <v>14.84</v>
      </c>
      <c r="AE58" s="202">
        <v>0</v>
      </c>
      <c r="AF58" s="202">
        <v>0</v>
      </c>
      <c r="AG58" s="202">
        <v>52.06</v>
      </c>
      <c r="AH58" s="202">
        <v>0</v>
      </c>
      <c r="AI58" s="202">
        <v>5.78</v>
      </c>
      <c r="AJ58" s="202">
        <v>0</v>
      </c>
      <c r="AK58" s="202">
        <v>12.61</v>
      </c>
      <c r="AL58" s="202">
        <v>0</v>
      </c>
      <c r="AM58" s="202">
        <v>0</v>
      </c>
      <c r="AN58" s="202">
        <v>0</v>
      </c>
      <c r="AO58" s="202">
        <v>206.64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11.92</v>
      </c>
      <c r="E59" s="202">
        <v>0</v>
      </c>
      <c r="F59" s="202">
        <v>0</v>
      </c>
      <c r="G59" s="202">
        <v>19.989999999999998</v>
      </c>
      <c r="H59" s="202">
        <v>0</v>
      </c>
      <c r="I59" s="202">
        <v>0</v>
      </c>
      <c r="J59" s="202">
        <v>19.170000000000002</v>
      </c>
      <c r="K59" s="202">
        <v>4.26</v>
      </c>
      <c r="L59" s="202">
        <v>271.36</v>
      </c>
      <c r="M59" s="202">
        <v>1.01</v>
      </c>
      <c r="N59" s="202">
        <v>1.28</v>
      </c>
      <c r="O59" s="202">
        <v>0</v>
      </c>
      <c r="P59" s="202">
        <v>3.45</v>
      </c>
      <c r="Q59" s="202">
        <v>3.15</v>
      </c>
      <c r="R59" s="202">
        <v>6.06</v>
      </c>
      <c r="S59" s="202">
        <v>3.76</v>
      </c>
      <c r="T59" s="202">
        <v>0</v>
      </c>
      <c r="U59" s="202">
        <v>7.56</v>
      </c>
      <c r="V59" s="202">
        <v>0</v>
      </c>
      <c r="W59" s="202">
        <v>0.5</v>
      </c>
      <c r="X59" s="202">
        <v>1.61</v>
      </c>
      <c r="Y59" s="202">
        <v>0</v>
      </c>
      <c r="Z59" s="202">
        <v>48.72</v>
      </c>
      <c r="AA59" s="202">
        <v>19.95</v>
      </c>
      <c r="AB59" s="202">
        <v>0</v>
      </c>
      <c r="AC59" s="202">
        <v>3.16</v>
      </c>
      <c r="AD59" s="202">
        <v>14.84</v>
      </c>
      <c r="AE59" s="202">
        <v>0</v>
      </c>
      <c r="AF59" s="202">
        <v>0</v>
      </c>
      <c r="AG59" s="202">
        <v>52.06</v>
      </c>
      <c r="AH59" s="202">
        <v>0</v>
      </c>
      <c r="AI59" s="202">
        <v>5.78</v>
      </c>
      <c r="AJ59" s="202">
        <v>0</v>
      </c>
      <c r="AK59" s="202">
        <v>12.61</v>
      </c>
      <c r="AL59" s="202">
        <v>0</v>
      </c>
      <c r="AM59" s="202">
        <v>0</v>
      </c>
      <c r="AN59" s="202">
        <v>0</v>
      </c>
      <c r="AO59" s="202">
        <v>206.64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11.92</v>
      </c>
      <c r="E60" s="202">
        <v>0</v>
      </c>
      <c r="F60" s="202">
        <v>0</v>
      </c>
      <c r="G60" s="202">
        <v>19.989999999999998</v>
      </c>
      <c r="H60" s="202">
        <v>0</v>
      </c>
      <c r="I60" s="202">
        <v>0</v>
      </c>
      <c r="J60" s="202">
        <v>19.170000000000002</v>
      </c>
      <c r="K60" s="202">
        <v>4.26</v>
      </c>
      <c r="L60" s="202">
        <v>271.36</v>
      </c>
      <c r="M60" s="202">
        <v>1.01</v>
      </c>
      <c r="N60" s="202">
        <v>1.28</v>
      </c>
      <c r="O60" s="202">
        <v>0</v>
      </c>
      <c r="P60" s="202">
        <v>3.63</v>
      </c>
      <c r="Q60" s="202">
        <v>3.15</v>
      </c>
      <c r="R60" s="202">
        <v>0.46</v>
      </c>
      <c r="S60" s="202">
        <v>3.76</v>
      </c>
      <c r="T60" s="202">
        <v>0</v>
      </c>
      <c r="U60" s="202">
        <v>7.56</v>
      </c>
      <c r="V60" s="202">
        <v>0</v>
      </c>
      <c r="W60" s="202">
        <v>0.5</v>
      </c>
      <c r="X60" s="202">
        <v>1.61</v>
      </c>
      <c r="Y60" s="202">
        <v>0</v>
      </c>
      <c r="Z60" s="202">
        <v>29.3</v>
      </c>
      <c r="AA60" s="202">
        <v>0.98</v>
      </c>
      <c r="AB60" s="202">
        <v>0</v>
      </c>
      <c r="AC60" s="202">
        <v>3.16</v>
      </c>
      <c r="AD60" s="202">
        <v>14.84</v>
      </c>
      <c r="AE60" s="202">
        <v>0</v>
      </c>
      <c r="AF60" s="202">
        <v>0</v>
      </c>
      <c r="AG60" s="202">
        <v>52.06</v>
      </c>
      <c r="AH60" s="202">
        <v>0</v>
      </c>
      <c r="AI60" s="202">
        <v>5.78</v>
      </c>
      <c r="AJ60" s="202">
        <v>0</v>
      </c>
      <c r="AK60" s="202">
        <v>12.61</v>
      </c>
      <c r="AL60" s="202">
        <v>0</v>
      </c>
      <c r="AM60" s="202">
        <v>0</v>
      </c>
      <c r="AN60" s="202">
        <v>0</v>
      </c>
      <c r="AO60" s="202">
        <v>206.64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11.92</v>
      </c>
      <c r="E61" s="202">
        <v>0</v>
      </c>
      <c r="F61" s="202">
        <v>0</v>
      </c>
      <c r="G61" s="202">
        <v>19.989999999999998</v>
      </c>
      <c r="H61" s="202">
        <v>0</v>
      </c>
      <c r="I61" s="202">
        <v>0</v>
      </c>
      <c r="J61" s="202">
        <v>19.170000000000002</v>
      </c>
      <c r="K61" s="202">
        <v>4.26</v>
      </c>
      <c r="L61" s="202">
        <v>271.36</v>
      </c>
      <c r="M61" s="202">
        <v>2.46</v>
      </c>
      <c r="N61" s="202">
        <v>3.17</v>
      </c>
      <c r="O61" s="202">
        <v>0</v>
      </c>
      <c r="P61" s="202">
        <v>3.73</v>
      </c>
      <c r="Q61" s="202">
        <v>0.24</v>
      </c>
      <c r="R61" s="202">
        <v>0.46</v>
      </c>
      <c r="S61" s="202">
        <v>0.28999999999999998</v>
      </c>
      <c r="T61" s="202">
        <v>0</v>
      </c>
      <c r="U61" s="202">
        <v>7.56</v>
      </c>
      <c r="V61" s="202">
        <v>0</v>
      </c>
      <c r="W61" s="202">
        <v>0.5</v>
      </c>
      <c r="X61" s="202">
        <v>1.61</v>
      </c>
      <c r="Y61" s="202">
        <v>0</v>
      </c>
      <c r="Z61" s="202">
        <v>2.75</v>
      </c>
      <c r="AA61" s="202">
        <v>0.98</v>
      </c>
      <c r="AB61" s="202">
        <v>0</v>
      </c>
      <c r="AC61" s="202">
        <v>3.16</v>
      </c>
      <c r="AD61" s="202">
        <v>14.84</v>
      </c>
      <c r="AE61" s="202">
        <v>0</v>
      </c>
      <c r="AF61" s="202">
        <v>0</v>
      </c>
      <c r="AG61" s="202">
        <v>52.06</v>
      </c>
      <c r="AH61" s="202">
        <v>0</v>
      </c>
      <c r="AI61" s="202">
        <v>5.78</v>
      </c>
      <c r="AJ61" s="202">
        <v>0</v>
      </c>
      <c r="AK61" s="202">
        <v>12.61</v>
      </c>
      <c r="AL61" s="202">
        <v>0</v>
      </c>
      <c r="AM61" s="202">
        <v>0</v>
      </c>
      <c r="AN61" s="202">
        <v>0</v>
      </c>
      <c r="AO61" s="202">
        <v>206.64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11.92</v>
      </c>
      <c r="E62" s="202">
        <v>0</v>
      </c>
      <c r="F62" s="202">
        <v>0</v>
      </c>
      <c r="G62" s="202">
        <v>19.989999999999998</v>
      </c>
      <c r="H62" s="202">
        <v>0</v>
      </c>
      <c r="I62" s="202">
        <v>0</v>
      </c>
      <c r="J62" s="202">
        <v>19.170000000000002</v>
      </c>
      <c r="K62" s="202">
        <v>4.26</v>
      </c>
      <c r="L62" s="202">
        <v>271.36</v>
      </c>
      <c r="M62" s="202">
        <v>2.54</v>
      </c>
      <c r="N62" s="202">
        <v>3.26</v>
      </c>
      <c r="O62" s="202">
        <v>0</v>
      </c>
      <c r="P62" s="202">
        <v>3.84</v>
      </c>
      <c r="Q62" s="202">
        <v>0.24</v>
      </c>
      <c r="R62" s="202">
        <v>0.46</v>
      </c>
      <c r="S62" s="202">
        <v>0.28999999999999998</v>
      </c>
      <c r="T62" s="202">
        <v>0</v>
      </c>
      <c r="U62" s="202">
        <v>7.56</v>
      </c>
      <c r="V62" s="202">
        <v>0</v>
      </c>
      <c r="W62" s="202">
        <v>0.5</v>
      </c>
      <c r="X62" s="202">
        <v>1.61</v>
      </c>
      <c r="Y62" s="202">
        <v>0</v>
      </c>
      <c r="Z62" s="202">
        <v>2.75</v>
      </c>
      <c r="AA62" s="202">
        <v>0.98</v>
      </c>
      <c r="AB62" s="202">
        <v>0</v>
      </c>
      <c r="AC62" s="202">
        <v>3.16</v>
      </c>
      <c r="AD62" s="202">
        <v>14.84</v>
      </c>
      <c r="AE62" s="202">
        <v>0</v>
      </c>
      <c r="AF62" s="202">
        <v>0</v>
      </c>
      <c r="AG62" s="202">
        <v>52.06</v>
      </c>
      <c r="AH62" s="202">
        <v>0</v>
      </c>
      <c r="AI62" s="202">
        <v>5.78</v>
      </c>
      <c r="AJ62" s="202">
        <v>0</v>
      </c>
      <c r="AK62" s="202">
        <v>12.61</v>
      </c>
      <c r="AL62" s="202">
        <v>0</v>
      </c>
      <c r="AM62" s="202">
        <v>0</v>
      </c>
      <c r="AN62" s="202">
        <v>0</v>
      </c>
      <c r="AO62" s="202">
        <v>206.64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11.92</v>
      </c>
      <c r="E63" s="202">
        <v>0</v>
      </c>
      <c r="F63" s="202">
        <v>0</v>
      </c>
      <c r="G63" s="202">
        <v>19.989999999999998</v>
      </c>
      <c r="H63" s="202">
        <v>0</v>
      </c>
      <c r="I63" s="202">
        <v>0</v>
      </c>
      <c r="J63" s="202">
        <v>19.170000000000002</v>
      </c>
      <c r="K63" s="202">
        <v>4.26</v>
      </c>
      <c r="L63" s="202">
        <v>251.97</v>
      </c>
      <c r="M63" s="202">
        <v>2.2400000000000002</v>
      </c>
      <c r="N63" s="202">
        <v>2.87</v>
      </c>
      <c r="O63" s="202">
        <v>0</v>
      </c>
      <c r="P63" s="202">
        <v>3.38</v>
      </c>
      <c r="Q63" s="202">
        <v>0.24</v>
      </c>
      <c r="R63" s="202">
        <v>0.46</v>
      </c>
      <c r="S63" s="202">
        <v>0.28999999999999998</v>
      </c>
      <c r="T63" s="202">
        <v>0</v>
      </c>
      <c r="U63" s="202">
        <v>7.56</v>
      </c>
      <c r="V63" s="202">
        <v>0.15</v>
      </c>
      <c r="W63" s="202">
        <v>0.5</v>
      </c>
      <c r="X63" s="202">
        <v>1.6</v>
      </c>
      <c r="Y63" s="202">
        <v>0</v>
      </c>
      <c r="Z63" s="202">
        <v>2.75</v>
      </c>
      <c r="AA63" s="202">
        <v>0.98</v>
      </c>
      <c r="AB63" s="202">
        <v>0</v>
      </c>
      <c r="AC63" s="202">
        <v>3.16</v>
      </c>
      <c r="AD63" s="202">
        <v>14.84</v>
      </c>
      <c r="AE63" s="202">
        <v>0</v>
      </c>
      <c r="AF63" s="202">
        <v>0</v>
      </c>
      <c r="AG63" s="202">
        <v>52.06</v>
      </c>
      <c r="AH63" s="202">
        <v>0</v>
      </c>
      <c r="AI63" s="202">
        <v>5.78</v>
      </c>
      <c r="AJ63" s="202">
        <v>0</v>
      </c>
      <c r="AK63" s="202">
        <v>12.61</v>
      </c>
      <c r="AL63" s="202">
        <v>0</v>
      </c>
      <c r="AM63" s="202">
        <v>0</v>
      </c>
      <c r="AN63" s="202">
        <v>0</v>
      </c>
      <c r="AO63" s="202">
        <v>206.64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11.92</v>
      </c>
      <c r="E64" s="202">
        <v>0</v>
      </c>
      <c r="F64" s="202">
        <v>0</v>
      </c>
      <c r="G64" s="202">
        <v>19.989999999999998</v>
      </c>
      <c r="H64" s="202">
        <v>0</v>
      </c>
      <c r="I64" s="202">
        <v>0</v>
      </c>
      <c r="J64" s="202">
        <v>19.170000000000002</v>
      </c>
      <c r="K64" s="202">
        <v>4.26</v>
      </c>
      <c r="L64" s="202">
        <v>242.26</v>
      </c>
      <c r="M64" s="202">
        <v>1.84</v>
      </c>
      <c r="N64" s="202">
        <v>2.36</v>
      </c>
      <c r="O64" s="202">
        <v>0</v>
      </c>
      <c r="P64" s="202">
        <v>2.78</v>
      </c>
      <c r="Q64" s="202">
        <v>0.24</v>
      </c>
      <c r="R64" s="202">
        <v>0.46</v>
      </c>
      <c r="S64" s="202">
        <v>0.28999999999999998</v>
      </c>
      <c r="T64" s="202">
        <v>0</v>
      </c>
      <c r="U64" s="202">
        <v>7.56</v>
      </c>
      <c r="V64" s="202">
        <v>0.15</v>
      </c>
      <c r="W64" s="202">
        <v>0.5</v>
      </c>
      <c r="X64" s="202">
        <v>1.6</v>
      </c>
      <c r="Y64" s="202">
        <v>0</v>
      </c>
      <c r="Z64" s="202">
        <v>2.75</v>
      </c>
      <c r="AA64" s="202">
        <v>0.98</v>
      </c>
      <c r="AB64" s="202">
        <v>0</v>
      </c>
      <c r="AC64" s="202">
        <v>3.16</v>
      </c>
      <c r="AD64" s="202">
        <v>14.84</v>
      </c>
      <c r="AE64" s="202">
        <v>0</v>
      </c>
      <c r="AF64" s="202">
        <v>0</v>
      </c>
      <c r="AG64" s="202">
        <v>52.06</v>
      </c>
      <c r="AH64" s="202">
        <v>0</v>
      </c>
      <c r="AI64" s="202">
        <v>5.78</v>
      </c>
      <c r="AJ64" s="202">
        <v>0</v>
      </c>
      <c r="AK64" s="202">
        <v>12.61</v>
      </c>
      <c r="AL64" s="202">
        <v>0</v>
      </c>
      <c r="AM64" s="202">
        <v>0</v>
      </c>
      <c r="AN64" s="202">
        <v>0</v>
      </c>
      <c r="AO64" s="202">
        <v>206.64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11.92</v>
      </c>
      <c r="E65" s="202">
        <v>0</v>
      </c>
      <c r="F65" s="202">
        <v>0</v>
      </c>
      <c r="G65" s="202">
        <v>19.989999999999998</v>
      </c>
      <c r="H65" s="202">
        <v>0</v>
      </c>
      <c r="I65" s="202">
        <v>0</v>
      </c>
      <c r="J65" s="202">
        <v>19.170000000000002</v>
      </c>
      <c r="K65" s="202">
        <v>4.26</v>
      </c>
      <c r="L65" s="202">
        <v>229.45</v>
      </c>
      <c r="M65" s="202">
        <v>1.18</v>
      </c>
      <c r="N65" s="202">
        <v>1.51</v>
      </c>
      <c r="O65" s="202">
        <v>0</v>
      </c>
      <c r="P65" s="202">
        <v>1.77</v>
      </c>
      <c r="Q65" s="202">
        <v>0.24</v>
      </c>
      <c r="R65" s="202">
        <v>0.46</v>
      </c>
      <c r="S65" s="202">
        <v>0.28999999999999998</v>
      </c>
      <c r="T65" s="202">
        <v>0</v>
      </c>
      <c r="U65" s="202">
        <v>7.56</v>
      </c>
      <c r="V65" s="202">
        <v>0.18</v>
      </c>
      <c r="W65" s="202">
        <v>0.5</v>
      </c>
      <c r="X65" s="202">
        <v>1.6</v>
      </c>
      <c r="Y65" s="202">
        <v>0</v>
      </c>
      <c r="Z65" s="202">
        <v>16.47</v>
      </c>
      <c r="AA65" s="202">
        <v>0.77</v>
      </c>
      <c r="AB65" s="202">
        <v>0</v>
      </c>
      <c r="AC65" s="202">
        <v>3.16</v>
      </c>
      <c r="AD65" s="202">
        <v>14.84</v>
      </c>
      <c r="AE65" s="202">
        <v>0</v>
      </c>
      <c r="AF65" s="202">
        <v>0</v>
      </c>
      <c r="AG65" s="202">
        <v>52.06</v>
      </c>
      <c r="AH65" s="202">
        <v>0</v>
      </c>
      <c r="AI65" s="202">
        <v>5.78</v>
      </c>
      <c r="AJ65" s="202">
        <v>0</v>
      </c>
      <c r="AK65" s="202">
        <v>12.61</v>
      </c>
      <c r="AL65" s="202">
        <v>0</v>
      </c>
      <c r="AM65" s="202">
        <v>0</v>
      </c>
      <c r="AN65" s="202">
        <v>0</v>
      </c>
      <c r="AO65" s="202">
        <v>206.64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11.92</v>
      </c>
      <c r="E66" s="202">
        <v>0</v>
      </c>
      <c r="F66" s="202">
        <v>0</v>
      </c>
      <c r="G66" s="202">
        <v>19.329999999999998</v>
      </c>
      <c r="H66" s="202">
        <v>0</v>
      </c>
      <c r="I66" s="202">
        <v>0</v>
      </c>
      <c r="J66" s="202">
        <v>19.170000000000002</v>
      </c>
      <c r="K66" s="202">
        <v>4.26</v>
      </c>
      <c r="L66" s="202">
        <v>229.45</v>
      </c>
      <c r="M66" s="202">
        <v>1.01</v>
      </c>
      <c r="N66" s="202">
        <v>1.29</v>
      </c>
      <c r="O66" s="202">
        <v>0</v>
      </c>
      <c r="P66" s="202">
        <v>1.51</v>
      </c>
      <c r="Q66" s="202">
        <v>0.24</v>
      </c>
      <c r="R66" s="202">
        <v>0.46</v>
      </c>
      <c r="S66" s="202">
        <v>0.28999999999999998</v>
      </c>
      <c r="T66" s="202">
        <v>0</v>
      </c>
      <c r="U66" s="202">
        <v>7.56</v>
      </c>
      <c r="V66" s="202">
        <v>0.15</v>
      </c>
      <c r="W66" s="202">
        <v>0.5</v>
      </c>
      <c r="X66" s="202">
        <v>1.6</v>
      </c>
      <c r="Y66" s="202">
        <v>0</v>
      </c>
      <c r="Z66" s="202">
        <v>2.75</v>
      </c>
      <c r="AA66" s="202">
        <v>0.77</v>
      </c>
      <c r="AB66" s="202">
        <v>0</v>
      </c>
      <c r="AC66" s="202">
        <v>3.16</v>
      </c>
      <c r="AD66" s="202">
        <v>14.84</v>
      </c>
      <c r="AE66" s="202">
        <v>0</v>
      </c>
      <c r="AF66" s="202">
        <v>0</v>
      </c>
      <c r="AG66" s="202">
        <v>52.06</v>
      </c>
      <c r="AH66" s="202">
        <v>0</v>
      </c>
      <c r="AI66" s="202">
        <v>5.78</v>
      </c>
      <c r="AJ66" s="202">
        <v>0</v>
      </c>
      <c r="AK66" s="202">
        <v>12.61</v>
      </c>
      <c r="AL66" s="202">
        <v>0</v>
      </c>
      <c r="AM66" s="202">
        <v>0</v>
      </c>
      <c r="AN66" s="202">
        <v>0</v>
      </c>
      <c r="AO66" s="202">
        <v>206.64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11.92</v>
      </c>
      <c r="E67" s="202">
        <v>0</v>
      </c>
      <c r="F67" s="202">
        <v>0</v>
      </c>
      <c r="G67" s="202">
        <v>19.329999999999998</v>
      </c>
      <c r="H67" s="202">
        <v>0</v>
      </c>
      <c r="I67" s="202">
        <v>0</v>
      </c>
      <c r="J67" s="202">
        <v>19.170000000000002</v>
      </c>
      <c r="K67" s="202">
        <v>4.26</v>
      </c>
      <c r="L67" s="202">
        <v>210.16</v>
      </c>
      <c r="M67" s="202">
        <v>1.01</v>
      </c>
      <c r="N67" s="202">
        <v>1.29</v>
      </c>
      <c r="O67" s="202">
        <v>0</v>
      </c>
      <c r="P67" s="202">
        <v>1.51</v>
      </c>
      <c r="Q67" s="202">
        <v>0.24</v>
      </c>
      <c r="R67" s="202">
        <v>0.49</v>
      </c>
      <c r="S67" s="202">
        <v>0.28999999999999998</v>
      </c>
      <c r="T67" s="202">
        <v>0</v>
      </c>
      <c r="U67" s="202">
        <v>7.56</v>
      </c>
      <c r="V67" s="202">
        <v>0.15</v>
      </c>
      <c r="W67" s="202">
        <v>0.5</v>
      </c>
      <c r="X67" s="202">
        <v>1.6</v>
      </c>
      <c r="Y67" s="202">
        <v>0</v>
      </c>
      <c r="Z67" s="202">
        <v>2.75</v>
      </c>
      <c r="AA67" s="202">
        <v>0.98</v>
      </c>
      <c r="AB67" s="202">
        <v>0</v>
      </c>
      <c r="AC67" s="202">
        <v>3.16</v>
      </c>
      <c r="AD67" s="202">
        <v>14.84</v>
      </c>
      <c r="AE67" s="202">
        <v>0</v>
      </c>
      <c r="AF67" s="202">
        <v>0</v>
      </c>
      <c r="AG67" s="202">
        <v>52.06</v>
      </c>
      <c r="AH67" s="202">
        <v>0</v>
      </c>
      <c r="AI67" s="202">
        <v>5.78</v>
      </c>
      <c r="AJ67" s="202">
        <v>0</v>
      </c>
      <c r="AK67" s="202">
        <v>12.61</v>
      </c>
      <c r="AL67" s="202">
        <v>0</v>
      </c>
      <c r="AM67" s="202">
        <v>0</v>
      </c>
      <c r="AN67" s="202">
        <v>0</v>
      </c>
      <c r="AO67" s="202">
        <v>206.64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11.92</v>
      </c>
      <c r="E68" s="202">
        <v>0</v>
      </c>
      <c r="F68" s="202">
        <v>0</v>
      </c>
      <c r="G68" s="202">
        <v>19.329999999999998</v>
      </c>
      <c r="H68" s="202">
        <v>0</v>
      </c>
      <c r="I68" s="202">
        <v>0</v>
      </c>
      <c r="J68" s="202">
        <v>19.170000000000002</v>
      </c>
      <c r="K68" s="202">
        <v>4.26</v>
      </c>
      <c r="L68" s="202">
        <v>210.16</v>
      </c>
      <c r="M68" s="202">
        <v>1.01</v>
      </c>
      <c r="N68" s="202">
        <v>1.29</v>
      </c>
      <c r="O68" s="202">
        <v>0</v>
      </c>
      <c r="P68" s="202">
        <v>1.51</v>
      </c>
      <c r="Q68" s="202">
        <v>0.24</v>
      </c>
      <c r="R68" s="202">
        <v>0.46</v>
      </c>
      <c r="S68" s="202">
        <v>0.28999999999999998</v>
      </c>
      <c r="T68" s="202">
        <v>0</v>
      </c>
      <c r="U68" s="202">
        <v>7.56</v>
      </c>
      <c r="V68" s="202">
        <v>0.15</v>
      </c>
      <c r="W68" s="202">
        <v>0.5</v>
      </c>
      <c r="X68" s="202">
        <v>1.6</v>
      </c>
      <c r="Y68" s="202">
        <v>0</v>
      </c>
      <c r="Z68" s="202">
        <v>2.75</v>
      </c>
      <c r="AA68" s="202">
        <v>0.98</v>
      </c>
      <c r="AB68" s="202">
        <v>0</v>
      </c>
      <c r="AC68" s="202">
        <v>3.16</v>
      </c>
      <c r="AD68" s="202">
        <v>14.84</v>
      </c>
      <c r="AE68" s="202">
        <v>0</v>
      </c>
      <c r="AF68" s="202">
        <v>0</v>
      </c>
      <c r="AG68" s="202">
        <v>52.06</v>
      </c>
      <c r="AH68" s="202">
        <v>0</v>
      </c>
      <c r="AI68" s="202">
        <v>5.78</v>
      </c>
      <c r="AJ68" s="202">
        <v>0</v>
      </c>
      <c r="AK68" s="202">
        <v>12.61</v>
      </c>
      <c r="AL68" s="202">
        <v>0</v>
      </c>
      <c r="AM68" s="202">
        <v>0</v>
      </c>
      <c r="AN68" s="202">
        <v>0</v>
      </c>
      <c r="AO68" s="202">
        <v>206.64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11.92</v>
      </c>
      <c r="E69" s="202">
        <v>0</v>
      </c>
      <c r="F69" s="202">
        <v>0</v>
      </c>
      <c r="G69" s="202">
        <v>19.329999999999998</v>
      </c>
      <c r="H69" s="202">
        <v>0</v>
      </c>
      <c r="I69" s="202">
        <v>0</v>
      </c>
      <c r="J69" s="202">
        <v>19.170000000000002</v>
      </c>
      <c r="K69" s="202">
        <v>4.26</v>
      </c>
      <c r="L69" s="202">
        <v>200.51</v>
      </c>
      <c r="M69" s="202">
        <v>1.01</v>
      </c>
      <c r="N69" s="202">
        <v>1.29</v>
      </c>
      <c r="O69" s="202">
        <v>0</v>
      </c>
      <c r="P69" s="202">
        <v>1.51</v>
      </c>
      <c r="Q69" s="202">
        <v>1.97</v>
      </c>
      <c r="R69" s="202">
        <v>0.46</v>
      </c>
      <c r="S69" s="202">
        <v>1.19</v>
      </c>
      <c r="T69" s="202">
        <v>0</v>
      </c>
      <c r="U69" s="202">
        <v>7.56</v>
      </c>
      <c r="V69" s="202">
        <v>0.15</v>
      </c>
      <c r="W69" s="202">
        <v>0.5</v>
      </c>
      <c r="X69" s="202">
        <v>1.6</v>
      </c>
      <c r="Y69" s="202">
        <v>0</v>
      </c>
      <c r="Z69" s="202">
        <v>2.75</v>
      </c>
      <c r="AA69" s="202">
        <v>0.83</v>
      </c>
      <c r="AB69" s="202">
        <v>0</v>
      </c>
      <c r="AC69" s="202">
        <v>3.16</v>
      </c>
      <c r="AD69" s="202">
        <v>14.84</v>
      </c>
      <c r="AE69" s="202">
        <v>0</v>
      </c>
      <c r="AF69" s="202">
        <v>0</v>
      </c>
      <c r="AG69" s="202">
        <v>52.06</v>
      </c>
      <c r="AH69" s="202">
        <v>0</v>
      </c>
      <c r="AI69" s="202">
        <v>5.78</v>
      </c>
      <c r="AJ69" s="202">
        <v>0</v>
      </c>
      <c r="AK69" s="202">
        <v>12.61</v>
      </c>
      <c r="AL69" s="202">
        <v>0</v>
      </c>
      <c r="AM69" s="202">
        <v>0</v>
      </c>
      <c r="AN69" s="202">
        <v>0</v>
      </c>
      <c r="AO69" s="202">
        <v>206.64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11.92</v>
      </c>
      <c r="E70" s="202">
        <v>0</v>
      </c>
      <c r="F70" s="202">
        <v>0</v>
      </c>
      <c r="G70" s="202">
        <v>19.329999999999998</v>
      </c>
      <c r="H70" s="202">
        <v>0</v>
      </c>
      <c r="I70" s="202">
        <v>0</v>
      </c>
      <c r="J70" s="202">
        <v>19.170000000000002</v>
      </c>
      <c r="K70" s="202">
        <v>4.26</v>
      </c>
      <c r="L70" s="202">
        <v>195.68</v>
      </c>
      <c r="M70" s="202">
        <v>1.01</v>
      </c>
      <c r="N70" s="202">
        <v>1.29</v>
      </c>
      <c r="O70" s="202">
        <v>0</v>
      </c>
      <c r="P70" s="202">
        <v>1.51</v>
      </c>
      <c r="Q70" s="202">
        <v>1.21</v>
      </c>
      <c r="R70" s="202">
        <v>0.46</v>
      </c>
      <c r="S70" s="202">
        <v>0.32</v>
      </c>
      <c r="T70" s="202">
        <v>0</v>
      </c>
      <c r="U70" s="202">
        <v>7.56</v>
      </c>
      <c r="V70" s="202">
        <v>0.15</v>
      </c>
      <c r="W70" s="202">
        <v>0.5</v>
      </c>
      <c r="X70" s="202">
        <v>1.6</v>
      </c>
      <c r="Y70" s="202">
        <v>0</v>
      </c>
      <c r="Z70" s="202">
        <v>2.75</v>
      </c>
      <c r="AA70" s="202">
        <v>0.83</v>
      </c>
      <c r="AB70" s="202">
        <v>0</v>
      </c>
      <c r="AC70" s="202">
        <v>3.16</v>
      </c>
      <c r="AD70" s="202">
        <v>14.84</v>
      </c>
      <c r="AE70" s="202">
        <v>0</v>
      </c>
      <c r="AF70" s="202">
        <v>0</v>
      </c>
      <c r="AG70" s="202">
        <v>52.06</v>
      </c>
      <c r="AH70" s="202">
        <v>0</v>
      </c>
      <c r="AI70" s="202">
        <v>5.78</v>
      </c>
      <c r="AJ70" s="202">
        <v>0</v>
      </c>
      <c r="AK70" s="202">
        <v>12.61</v>
      </c>
      <c r="AL70" s="202">
        <v>0</v>
      </c>
      <c r="AM70" s="202">
        <v>0</v>
      </c>
      <c r="AN70" s="202">
        <v>0</v>
      </c>
      <c r="AO70" s="202">
        <v>206.64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11.92</v>
      </c>
      <c r="E71" s="202">
        <v>0</v>
      </c>
      <c r="F71" s="202">
        <v>0</v>
      </c>
      <c r="G71" s="202">
        <v>19.329999999999998</v>
      </c>
      <c r="H71" s="202">
        <v>0</v>
      </c>
      <c r="I71" s="202">
        <v>0</v>
      </c>
      <c r="J71" s="202">
        <v>19.170000000000002</v>
      </c>
      <c r="K71" s="202">
        <v>4.26</v>
      </c>
      <c r="L71" s="202">
        <v>205.33</v>
      </c>
      <c r="M71" s="202">
        <v>1.01</v>
      </c>
      <c r="N71" s="202">
        <v>1.29</v>
      </c>
      <c r="O71" s="202">
        <v>0</v>
      </c>
      <c r="P71" s="202">
        <v>1.51</v>
      </c>
      <c r="Q71" s="202">
        <v>0.24</v>
      </c>
      <c r="R71" s="202">
        <v>0.46</v>
      </c>
      <c r="S71" s="202">
        <v>0.28999999999999998</v>
      </c>
      <c r="T71" s="202">
        <v>0</v>
      </c>
      <c r="U71" s="202">
        <v>7.56</v>
      </c>
      <c r="V71" s="202">
        <v>0.13</v>
      </c>
      <c r="W71" s="202">
        <v>0.5</v>
      </c>
      <c r="X71" s="202">
        <v>1.6</v>
      </c>
      <c r="Y71" s="202">
        <v>0</v>
      </c>
      <c r="Z71" s="202">
        <v>2.75</v>
      </c>
      <c r="AA71" s="202">
        <v>0.98</v>
      </c>
      <c r="AB71" s="202">
        <v>0</v>
      </c>
      <c r="AC71" s="202">
        <v>3.16</v>
      </c>
      <c r="AD71" s="202">
        <v>14.84</v>
      </c>
      <c r="AE71" s="202">
        <v>0</v>
      </c>
      <c r="AF71" s="202">
        <v>0</v>
      </c>
      <c r="AG71" s="202">
        <v>52.06</v>
      </c>
      <c r="AH71" s="202">
        <v>0</v>
      </c>
      <c r="AI71" s="202">
        <v>5.78</v>
      </c>
      <c r="AJ71" s="202">
        <v>0</v>
      </c>
      <c r="AK71" s="202">
        <v>12.61</v>
      </c>
      <c r="AL71" s="202">
        <v>0</v>
      </c>
      <c r="AM71" s="202">
        <v>0</v>
      </c>
      <c r="AN71" s="202">
        <v>0</v>
      </c>
      <c r="AO71" s="202">
        <v>206.64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11.92</v>
      </c>
      <c r="E72" s="202">
        <v>0</v>
      </c>
      <c r="F72" s="202">
        <v>0</v>
      </c>
      <c r="G72" s="202">
        <v>19.329999999999998</v>
      </c>
      <c r="H72" s="202">
        <v>0</v>
      </c>
      <c r="I72" s="202">
        <v>0</v>
      </c>
      <c r="J72" s="202">
        <v>19.170000000000002</v>
      </c>
      <c r="K72" s="202">
        <v>4.26</v>
      </c>
      <c r="L72" s="202">
        <v>200.51</v>
      </c>
      <c r="M72" s="202">
        <v>1.01</v>
      </c>
      <c r="N72" s="202">
        <v>1.29</v>
      </c>
      <c r="O72" s="202">
        <v>0</v>
      </c>
      <c r="P72" s="202">
        <v>1.51</v>
      </c>
      <c r="Q72" s="202">
        <v>0.24</v>
      </c>
      <c r="R72" s="202">
        <v>0.46</v>
      </c>
      <c r="S72" s="202">
        <v>0.28999999999999998</v>
      </c>
      <c r="T72" s="202">
        <v>0</v>
      </c>
      <c r="U72" s="202">
        <v>7.56</v>
      </c>
      <c r="V72" s="202">
        <v>0.13</v>
      </c>
      <c r="W72" s="202">
        <v>0.5</v>
      </c>
      <c r="X72" s="202">
        <v>1.6</v>
      </c>
      <c r="Y72" s="202">
        <v>0</v>
      </c>
      <c r="Z72" s="202">
        <v>2.75</v>
      </c>
      <c r="AA72" s="202">
        <v>0.98</v>
      </c>
      <c r="AB72" s="202">
        <v>0</v>
      </c>
      <c r="AC72" s="202">
        <v>3.16</v>
      </c>
      <c r="AD72" s="202">
        <v>14.84</v>
      </c>
      <c r="AE72" s="202">
        <v>0</v>
      </c>
      <c r="AF72" s="202">
        <v>0</v>
      </c>
      <c r="AG72" s="202">
        <v>52.06</v>
      </c>
      <c r="AH72" s="202">
        <v>0</v>
      </c>
      <c r="AI72" s="202">
        <v>5.78</v>
      </c>
      <c r="AJ72" s="202">
        <v>0</v>
      </c>
      <c r="AK72" s="202">
        <v>12.61</v>
      </c>
      <c r="AL72" s="202">
        <v>0</v>
      </c>
      <c r="AM72" s="202">
        <v>0</v>
      </c>
      <c r="AN72" s="202">
        <v>0</v>
      </c>
      <c r="AO72" s="202">
        <v>206.64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11.92</v>
      </c>
      <c r="E73" s="202">
        <v>0</v>
      </c>
      <c r="F73" s="202">
        <v>0</v>
      </c>
      <c r="G73" s="202">
        <v>19.329999999999998</v>
      </c>
      <c r="H73" s="202">
        <v>0</v>
      </c>
      <c r="I73" s="202">
        <v>0</v>
      </c>
      <c r="J73" s="202">
        <v>19.170000000000002</v>
      </c>
      <c r="K73" s="202">
        <v>4.26</v>
      </c>
      <c r="L73" s="202">
        <v>190.86</v>
      </c>
      <c r="M73" s="202">
        <v>1.01</v>
      </c>
      <c r="N73" s="202">
        <v>1.29</v>
      </c>
      <c r="O73" s="202">
        <v>0</v>
      </c>
      <c r="P73" s="202">
        <v>1.51</v>
      </c>
      <c r="Q73" s="202">
        <v>0.24</v>
      </c>
      <c r="R73" s="202">
        <v>0.46</v>
      </c>
      <c r="S73" s="202">
        <v>0.28999999999999998</v>
      </c>
      <c r="T73" s="202">
        <v>0</v>
      </c>
      <c r="U73" s="202">
        <v>7.56</v>
      </c>
      <c r="V73" s="202">
        <v>0.13</v>
      </c>
      <c r="W73" s="202">
        <v>0.5</v>
      </c>
      <c r="X73" s="202">
        <v>1.6</v>
      </c>
      <c r="Y73" s="202">
        <v>0</v>
      </c>
      <c r="Z73" s="202">
        <v>2.75</v>
      </c>
      <c r="AA73" s="202">
        <v>0.98</v>
      </c>
      <c r="AB73" s="202">
        <v>0</v>
      </c>
      <c r="AC73" s="202">
        <v>3.16</v>
      </c>
      <c r="AD73" s="202">
        <v>14.84</v>
      </c>
      <c r="AE73" s="202">
        <v>0</v>
      </c>
      <c r="AF73" s="202">
        <v>0</v>
      </c>
      <c r="AG73" s="202">
        <v>52.06</v>
      </c>
      <c r="AH73" s="202">
        <v>0</v>
      </c>
      <c r="AI73" s="202">
        <v>5.78</v>
      </c>
      <c r="AJ73" s="202">
        <v>0</v>
      </c>
      <c r="AK73" s="202">
        <v>12.61</v>
      </c>
      <c r="AL73" s="202">
        <v>0</v>
      </c>
      <c r="AM73" s="202">
        <v>0</v>
      </c>
      <c r="AN73" s="202">
        <v>0</v>
      </c>
      <c r="AO73" s="202">
        <v>206.64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11.92</v>
      </c>
      <c r="E74" s="202">
        <v>0</v>
      </c>
      <c r="F74" s="202">
        <v>0</v>
      </c>
      <c r="G74" s="202">
        <v>19.66</v>
      </c>
      <c r="H74" s="202">
        <v>0</v>
      </c>
      <c r="I74" s="202">
        <v>0</v>
      </c>
      <c r="J74" s="202">
        <v>19.170000000000002</v>
      </c>
      <c r="K74" s="202">
        <v>4.26</v>
      </c>
      <c r="L74" s="202">
        <v>200.51</v>
      </c>
      <c r="M74" s="202">
        <v>1.01</v>
      </c>
      <c r="N74" s="202">
        <v>1.29</v>
      </c>
      <c r="O74" s="202">
        <v>0</v>
      </c>
      <c r="P74" s="202">
        <v>1.51</v>
      </c>
      <c r="Q74" s="202">
        <v>0.24</v>
      </c>
      <c r="R74" s="202">
        <v>0.46</v>
      </c>
      <c r="S74" s="202">
        <v>0.28999999999999998</v>
      </c>
      <c r="T74" s="202">
        <v>0</v>
      </c>
      <c r="U74" s="202">
        <v>7.56</v>
      </c>
      <c r="V74" s="202">
        <v>0.13</v>
      </c>
      <c r="W74" s="202">
        <v>0.5</v>
      </c>
      <c r="X74" s="202">
        <v>1.6</v>
      </c>
      <c r="Y74" s="202">
        <v>0</v>
      </c>
      <c r="Z74" s="202">
        <v>2.75</v>
      </c>
      <c r="AA74" s="202">
        <v>0.98</v>
      </c>
      <c r="AB74" s="202">
        <v>0</v>
      </c>
      <c r="AC74" s="202">
        <v>3.16</v>
      </c>
      <c r="AD74" s="202">
        <v>14.84</v>
      </c>
      <c r="AE74" s="202">
        <v>0</v>
      </c>
      <c r="AF74" s="202">
        <v>0</v>
      </c>
      <c r="AG74" s="202">
        <v>52.06</v>
      </c>
      <c r="AH74" s="202">
        <v>0</v>
      </c>
      <c r="AI74" s="202">
        <v>5.78</v>
      </c>
      <c r="AJ74" s="202">
        <v>0</v>
      </c>
      <c r="AK74" s="202">
        <v>12.61</v>
      </c>
      <c r="AL74" s="202">
        <v>0</v>
      </c>
      <c r="AM74" s="202">
        <v>0</v>
      </c>
      <c r="AN74" s="202">
        <v>0</v>
      </c>
      <c r="AO74" s="202">
        <v>206.64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11.92</v>
      </c>
      <c r="E75" s="202">
        <v>0</v>
      </c>
      <c r="F75" s="202">
        <v>0</v>
      </c>
      <c r="G75" s="202">
        <v>19.66</v>
      </c>
      <c r="H75" s="202">
        <v>0</v>
      </c>
      <c r="I75" s="202">
        <v>0</v>
      </c>
      <c r="J75" s="202">
        <v>19.170000000000002</v>
      </c>
      <c r="K75" s="202">
        <v>4.26</v>
      </c>
      <c r="L75" s="202">
        <v>219.8</v>
      </c>
      <c r="M75" s="202">
        <v>1.01</v>
      </c>
      <c r="N75" s="202">
        <v>1.29</v>
      </c>
      <c r="O75" s="202">
        <v>0</v>
      </c>
      <c r="P75" s="202">
        <v>1.51</v>
      </c>
      <c r="Q75" s="202">
        <v>0.24</v>
      </c>
      <c r="R75" s="202">
        <v>0.46</v>
      </c>
      <c r="S75" s="202">
        <v>0.28999999999999998</v>
      </c>
      <c r="T75" s="202">
        <v>0</v>
      </c>
      <c r="U75" s="202">
        <v>7.56</v>
      </c>
      <c r="V75" s="202">
        <v>0.13</v>
      </c>
      <c r="W75" s="202">
        <v>0.5</v>
      </c>
      <c r="X75" s="202">
        <v>1.6</v>
      </c>
      <c r="Y75" s="202">
        <v>0</v>
      </c>
      <c r="Z75" s="202">
        <v>2.75</v>
      </c>
      <c r="AA75" s="202">
        <v>0.98</v>
      </c>
      <c r="AB75" s="202">
        <v>0</v>
      </c>
      <c r="AC75" s="202">
        <v>3.16</v>
      </c>
      <c r="AD75" s="202">
        <v>14.84</v>
      </c>
      <c r="AE75" s="202">
        <v>0</v>
      </c>
      <c r="AF75" s="202">
        <v>0</v>
      </c>
      <c r="AG75" s="202">
        <v>52.06</v>
      </c>
      <c r="AH75" s="202">
        <v>0</v>
      </c>
      <c r="AI75" s="202">
        <v>5.78</v>
      </c>
      <c r="AJ75" s="202">
        <v>0</v>
      </c>
      <c r="AK75" s="202">
        <v>15.15</v>
      </c>
      <c r="AL75" s="202">
        <v>0</v>
      </c>
      <c r="AM75" s="202">
        <v>0</v>
      </c>
      <c r="AN75" s="202">
        <v>0</v>
      </c>
      <c r="AO75" s="202">
        <v>213.17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11.92</v>
      </c>
      <c r="E76" s="202">
        <v>0</v>
      </c>
      <c r="F76" s="202">
        <v>0</v>
      </c>
      <c r="G76" s="202">
        <v>19.66</v>
      </c>
      <c r="H76" s="202">
        <v>0</v>
      </c>
      <c r="I76" s="202">
        <v>0</v>
      </c>
      <c r="J76" s="202">
        <v>19.170000000000002</v>
      </c>
      <c r="K76" s="202">
        <v>4.26</v>
      </c>
      <c r="L76" s="202">
        <v>234.27</v>
      </c>
      <c r="M76" s="202">
        <v>1.01</v>
      </c>
      <c r="N76" s="202">
        <v>1.29</v>
      </c>
      <c r="O76" s="202">
        <v>0</v>
      </c>
      <c r="P76" s="202">
        <v>1.51</v>
      </c>
      <c r="Q76" s="202">
        <v>0.24</v>
      </c>
      <c r="R76" s="202">
        <v>0.46</v>
      </c>
      <c r="S76" s="202">
        <v>0.28999999999999998</v>
      </c>
      <c r="T76" s="202">
        <v>0</v>
      </c>
      <c r="U76" s="202">
        <v>7.56</v>
      </c>
      <c r="V76" s="202">
        <v>0.13</v>
      </c>
      <c r="W76" s="202">
        <v>0.5</v>
      </c>
      <c r="X76" s="202">
        <v>1.6</v>
      </c>
      <c r="Y76" s="202">
        <v>0</v>
      </c>
      <c r="Z76" s="202">
        <v>2.75</v>
      </c>
      <c r="AA76" s="202">
        <v>0.98</v>
      </c>
      <c r="AB76" s="202">
        <v>0</v>
      </c>
      <c r="AC76" s="202">
        <v>3.16</v>
      </c>
      <c r="AD76" s="202">
        <v>14.84</v>
      </c>
      <c r="AE76" s="202">
        <v>0</v>
      </c>
      <c r="AF76" s="202">
        <v>0</v>
      </c>
      <c r="AG76" s="202">
        <v>52.06</v>
      </c>
      <c r="AH76" s="202">
        <v>0</v>
      </c>
      <c r="AI76" s="202">
        <v>5.78</v>
      </c>
      <c r="AJ76" s="202">
        <v>0</v>
      </c>
      <c r="AK76" s="202">
        <v>15.15</v>
      </c>
      <c r="AL76" s="202">
        <v>0</v>
      </c>
      <c r="AM76" s="202">
        <v>0</v>
      </c>
      <c r="AN76" s="202">
        <v>0</v>
      </c>
      <c r="AO76" s="202">
        <v>213.17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11.92</v>
      </c>
      <c r="E77" s="202">
        <v>0</v>
      </c>
      <c r="F77" s="202">
        <v>0</v>
      </c>
      <c r="G77" s="202">
        <v>19.66</v>
      </c>
      <c r="H77" s="202">
        <v>0</v>
      </c>
      <c r="I77" s="202">
        <v>0</v>
      </c>
      <c r="J77" s="202">
        <v>18.5</v>
      </c>
      <c r="K77" s="202">
        <v>4.26</v>
      </c>
      <c r="L77" s="202">
        <v>176.39</v>
      </c>
      <c r="M77" s="202">
        <v>1.01</v>
      </c>
      <c r="N77" s="202">
        <v>1.29</v>
      </c>
      <c r="O77" s="202">
        <v>0</v>
      </c>
      <c r="P77" s="202">
        <v>1.51</v>
      </c>
      <c r="Q77" s="202">
        <v>3.15</v>
      </c>
      <c r="R77" s="202">
        <v>6.06</v>
      </c>
      <c r="S77" s="202">
        <v>3.76</v>
      </c>
      <c r="T77" s="202">
        <v>0</v>
      </c>
      <c r="U77" s="202">
        <v>7.56</v>
      </c>
      <c r="V77" s="202">
        <v>0.11</v>
      </c>
      <c r="W77" s="202">
        <v>0.5</v>
      </c>
      <c r="X77" s="202">
        <v>1.6</v>
      </c>
      <c r="Y77" s="202">
        <v>0</v>
      </c>
      <c r="Z77" s="202">
        <v>2.75</v>
      </c>
      <c r="AA77" s="202">
        <v>19.95</v>
      </c>
      <c r="AB77" s="202">
        <v>0</v>
      </c>
      <c r="AC77" s="202">
        <v>3.16</v>
      </c>
      <c r="AD77" s="202">
        <v>14.84</v>
      </c>
      <c r="AE77" s="202">
        <v>0</v>
      </c>
      <c r="AF77" s="202">
        <v>0</v>
      </c>
      <c r="AG77" s="202">
        <v>52.06</v>
      </c>
      <c r="AH77" s="202">
        <v>0</v>
      </c>
      <c r="AI77" s="202">
        <v>5.78</v>
      </c>
      <c r="AJ77" s="202">
        <v>0</v>
      </c>
      <c r="AK77" s="202">
        <v>19.61</v>
      </c>
      <c r="AL77" s="202">
        <v>0</v>
      </c>
      <c r="AM77" s="202">
        <v>0</v>
      </c>
      <c r="AN77" s="202">
        <v>0</v>
      </c>
      <c r="AO77" s="202">
        <v>213.17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11.92</v>
      </c>
      <c r="E78" s="202">
        <v>0</v>
      </c>
      <c r="F78" s="202">
        <v>0</v>
      </c>
      <c r="G78" s="202">
        <v>19.66</v>
      </c>
      <c r="H78" s="202">
        <v>0</v>
      </c>
      <c r="I78" s="202">
        <v>0</v>
      </c>
      <c r="J78" s="202">
        <v>18.5</v>
      </c>
      <c r="K78" s="202">
        <v>4.5599999999999996</v>
      </c>
      <c r="L78" s="202">
        <v>99.21</v>
      </c>
      <c r="M78" s="202">
        <v>1.01</v>
      </c>
      <c r="N78" s="202">
        <v>1.29</v>
      </c>
      <c r="O78" s="202">
        <v>0</v>
      </c>
      <c r="P78" s="202">
        <v>1.51</v>
      </c>
      <c r="Q78" s="202">
        <v>3.15</v>
      </c>
      <c r="R78" s="202">
        <v>6.06</v>
      </c>
      <c r="S78" s="202">
        <v>3.76</v>
      </c>
      <c r="T78" s="202">
        <v>0</v>
      </c>
      <c r="U78" s="202">
        <v>7.56</v>
      </c>
      <c r="V78" s="202">
        <v>0.11</v>
      </c>
      <c r="W78" s="202">
        <v>0.5</v>
      </c>
      <c r="X78" s="202">
        <v>1.6</v>
      </c>
      <c r="Y78" s="202">
        <v>0</v>
      </c>
      <c r="Z78" s="202">
        <v>39.36</v>
      </c>
      <c r="AA78" s="202">
        <v>19.95</v>
      </c>
      <c r="AB78" s="202">
        <v>0</v>
      </c>
      <c r="AC78" s="202">
        <v>3.16</v>
      </c>
      <c r="AD78" s="202">
        <v>14.84</v>
      </c>
      <c r="AE78" s="202">
        <v>0</v>
      </c>
      <c r="AF78" s="202">
        <v>0</v>
      </c>
      <c r="AG78" s="202">
        <v>52.06</v>
      </c>
      <c r="AH78" s="202">
        <v>0</v>
      </c>
      <c r="AI78" s="202">
        <v>5.78</v>
      </c>
      <c r="AJ78" s="202">
        <v>0</v>
      </c>
      <c r="AK78" s="202">
        <v>19.61</v>
      </c>
      <c r="AL78" s="202">
        <v>0</v>
      </c>
      <c r="AM78" s="202">
        <v>0</v>
      </c>
      <c r="AN78" s="202">
        <v>0</v>
      </c>
      <c r="AO78" s="202">
        <v>213.17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11.92</v>
      </c>
      <c r="E79" s="202">
        <v>0</v>
      </c>
      <c r="F79" s="202">
        <v>0</v>
      </c>
      <c r="G79" s="202">
        <v>19.66</v>
      </c>
      <c r="H79" s="202">
        <v>0</v>
      </c>
      <c r="I79" s="202">
        <v>0</v>
      </c>
      <c r="J79" s="202">
        <v>18.5</v>
      </c>
      <c r="K79" s="202">
        <v>4.26</v>
      </c>
      <c r="L79" s="202">
        <v>20.53</v>
      </c>
      <c r="M79" s="202">
        <v>1.01</v>
      </c>
      <c r="N79" s="202">
        <v>1.29</v>
      </c>
      <c r="O79" s="202">
        <v>0</v>
      </c>
      <c r="P79" s="202">
        <v>1.51</v>
      </c>
      <c r="Q79" s="202">
        <v>0.24</v>
      </c>
      <c r="R79" s="202">
        <v>0.46</v>
      </c>
      <c r="S79" s="202">
        <v>0.28999999999999998</v>
      </c>
      <c r="T79" s="202">
        <v>0</v>
      </c>
      <c r="U79" s="202">
        <v>7.56</v>
      </c>
      <c r="V79" s="202">
        <v>0.11</v>
      </c>
      <c r="W79" s="202">
        <v>0.5</v>
      </c>
      <c r="X79" s="202">
        <v>1.6</v>
      </c>
      <c r="Y79" s="202">
        <v>0</v>
      </c>
      <c r="Z79" s="202">
        <v>2.75</v>
      </c>
      <c r="AA79" s="202">
        <v>0.98</v>
      </c>
      <c r="AB79" s="202">
        <v>0</v>
      </c>
      <c r="AC79" s="202">
        <v>3.16</v>
      </c>
      <c r="AD79" s="202">
        <v>14.84</v>
      </c>
      <c r="AE79" s="202">
        <v>0</v>
      </c>
      <c r="AF79" s="202">
        <v>0</v>
      </c>
      <c r="AG79" s="202">
        <v>52.06</v>
      </c>
      <c r="AH79" s="202">
        <v>0</v>
      </c>
      <c r="AI79" s="202">
        <v>5.78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213.17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11.92</v>
      </c>
      <c r="E80" s="202">
        <v>0</v>
      </c>
      <c r="F80" s="202">
        <v>0</v>
      </c>
      <c r="G80" s="202">
        <v>19.66</v>
      </c>
      <c r="H80" s="202">
        <v>0</v>
      </c>
      <c r="I80" s="202">
        <v>0</v>
      </c>
      <c r="J80" s="202">
        <v>18.5</v>
      </c>
      <c r="K80" s="202">
        <v>4.26</v>
      </c>
      <c r="L80" s="202">
        <v>20.53</v>
      </c>
      <c r="M80" s="202">
        <v>1.01</v>
      </c>
      <c r="N80" s="202">
        <v>1.29</v>
      </c>
      <c r="O80" s="202">
        <v>0</v>
      </c>
      <c r="P80" s="202">
        <v>1.51</v>
      </c>
      <c r="Q80" s="202">
        <v>0.24</v>
      </c>
      <c r="R80" s="202">
        <v>0.46</v>
      </c>
      <c r="S80" s="202">
        <v>0.28999999999999998</v>
      </c>
      <c r="T80" s="202">
        <v>0</v>
      </c>
      <c r="U80" s="202">
        <v>7.56</v>
      </c>
      <c r="V80" s="202">
        <v>0.11</v>
      </c>
      <c r="W80" s="202">
        <v>0.5</v>
      </c>
      <c r="X80" s="202">
        <v>1.6</v>
      </c>
      <c r="Y80" s="202">
        <v>0</v>
      </c>
      <c r="Z80" s="202">
        <v>2.75</v>
      </c>
      <c r="AA80" s="202">
        <v>0.98</v>
      </c>
      <c r="AB80" s="202">
        <v>0</v>
      </c>
      <c r="AC80" s="202">
        <v>3.16</v>
      </c>
      <c r="AD80" s="202">
        <v>14.84</v>
      </c>
      <c r="AE80" s="202">
        <v>0</v>
      </c>
      <c r="AF80" s="202">
        <v>0</v>
      </c>
      <c r="AG80" s="202">
        <v>52.06</v>
      </c>
      <c r="AH80" s="202">
        <v>0</v>
      </c>
      <c r="AI80" s="202">
        <v>5.78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213.17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11.92</v>
      </c>
      <c r="E81" s="202">
        <v>0</v>
      </c>
      <c r="F81" s="202">
        <v>0</v>
      </c>
      <c r="G81" s="202">
        <v>19.66</v>
      </c>
      <c r="H81" s="202">
        <v>0</v>
      </c>
      <c r="I81" s="202">
        <v>0</v>
      </c>
      <c r="J81" s="202">
        <v>18.5</v>
      </c>
      <c r="K81" s="202">
        <v>4.26</v>
      </c>
      <c r="L81" s="202">
        <v>60.63</v>
      </c>
      <c r="M81" s="202">
        <v>1.01</v>
      </c>
      <c r="N81" s="202">
        <v>1.29</v>
      </c>
      <c r="O81" s="202">
        <v>0</v>
      </c>
      <c r="P81" s="202">
        <v>1.51</v>
      </c>
      <c r="Q81" s="202">
        <v>0.24</v>
      </c>
      <c r="R81" s="202">
        <v>0.46</v>
      </c>
      <c r="S81" s="202">
        <v>0.28999999999999998</v>
      </c>
      <c r="T81" s="202">
        <v>0</v>
      </c>
      <c r="U81" s="202">
        <v>7.56</v>
      </c>
      <c r="V81" s="202">
        <v>0.11</v>
      </c>
      <c r="W81" s="202">
        <v>0.5</v>
      </c>
      <c r="X81" s="202">
        <v>1.6</v>
      </c>
      <c r="Y81" s="202">
        <v>0</v>
      </c>
      <c r="Z81" s="202">
        <v>2.75</v>
      </c>
      <c r="AA81" s="202">
        <v>0.98</v>
      </c>
      <c r="AB81" s="202">
        <v>0</v>
      </c>
      <c r="AC81" s="202">
        <v>3.16</v>
      </c>
      <c r="AD81" s="202">
        <v>14.84</v>
      </c>
      <c r="AE81" s="202">
        <v>0</v>
      </c>
      <c r="AF81" s="202">
        <v>0</v>
      </c>
      <c r="AG81" s="202">
        <v>52.06</v>
      </c>
      <c r="AH81" s="202">
        <v>0</v>
      </c>
      <c r="AI81" s="202">
        <v>5.78</v>
      </c>
      <c r="AJ81" s="202">
        <v>0</v>
      </c>
      <c r="AK81" s="202">
        <v>19.61</v>
      </c>
      <c r="AL81" s="202">
        <v>0</v>
      </c>
      <c r="AM81" s="202">
        <v>0</v>
      </c>
      <c r="AN81" s="202">
        <v>0</v>
      </c>
      <c r="AO81" s="202">
        <v>213.17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11.92</v>
      </c>
      <c r="E82" s="202">
        <v>0</v>
      </c>
      <c r="F82" s="202">
        <v>0</v>
      </c>
      <c r="G82" s="202">
        <v>19.66</v>
      </c>
      <c r="H82" s="202">
        <v>0</v>
      </c>
      <c r="I82" s="202">
        <v>0</v>
      </c>
      <c r="J82" s="202">
        <v>18.5</v>
      </c>
      <c r="K82" s="202">
        <v>4.26</v>
      </c>
      <c r="L82" s="202">
        <v>60.63</v>
      </c>
      <c r="M82" s="202">
        <v>1.01</v>
      </c>
      <c r="N82" s="202">
        <v>1.29</v>
      </c>
      <c r="O82" s="202">
        <v>0</v>
      </c>
      <c r="P82" s="202">
        <v>1.51</v>
      </c>
      <c r="Q82" s="202">
        <v>0.24</v>
      </c>
      <c r="R82" s="202">
        <v>0.46</v>
      </c>
      <c r="S82" s="202">
        <v>0.28999999999999998</v>
      </c>
      <c r="T82" s="202">
        <v>0</v>
      </c>
      <c r="U82" s="202">
        <v>7.56</v>
      </c>
      <c r="V82" s="202">
        <v>0.11</v>
      </c>
      <c r="W82" s="202">
        <v>0.5</v>
      </c>
      <c r="X82" s="202">
        <v>1.6</v>
      </c>
      <c r="Y82" s="202">
        <v>0</v>
      </c>
      <c r="Z82" s="202">
        <v>2.75</v>
      </c>
      <c r="AA82" s="202">
        <v>0.98</v>
      </c>
      <c r="AB82" s="202">
        <v>0</v>
      </c>
      <c r="AC82" s="202">
        <v>3.16</v>
      </c>
      <c r="AD82" s="202">
        <v>14.84</v>
      </c>
      <c r="AE82" s="202">
        <v>0</v>
      </c>
      <c r="AF82" s="202">
        <v>0</v>
      </c>
      <c r="AG82" s="202">
        <v>52.06</v>
      </c>
      <c r="AH82" s="202">
        <v>0</v>
      </c>
      <c r="AI82" s="202">
        <v>5.78</v>
      </c>
      <c r="AJ82" s="202">
        <v>0</v>
      </c>
      <c r="AK82" s="202">
        <v>19.61</v>
      </c>
      <c r="AL82" s="202">
        <v>0</v>
      </c>
      <c r="AM82" s="202">
        <v>0</v>
      </c>
      <c r="AN82" s="202">
        <v>0</v>
      </c>
      <c r="AO82" s="202">
        <v>213.17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11.92</v>
      </c>
      <c r="E83" s="202">
        <v>0</v>
      </c>
      <c r="F83" s="202">
        <v>0</v>
      </c>
      <c r="G83" s="202">
        <v>19.829999999999998</v>
      </c>
      <c r="H83" s="202">
        <v>0</v>
      </c>
      <c r="I83" s="202">
        <v>0</v>
      </c>
      <c r="J83" s="202">
        <v>18.5</v>
      </c>
      <c r="K83" s="202">
        <v>4.26</v>
      </c>
      <c r="L83" s="202">
        <v>137.80000000000001</v>
      </c>
      <c r="M83" s="202">
        <v>1.01</v>
      </c>
      <c r="N83" s="202">
        <v>1.29</v>
      </c>
      <c r="O83" s="202">
        <v>0</v>
      </c>
      <c r="P83" s="202">
        <v>1.51</v>
      </c>
      <c r="Q83" s="202">
        <v>3.15</v>
      </c>
      <c r="R83" s="202">
        <v>0.46</v>
      </c>
      <c r="S83" s="202">
        <v>3.76</v>
      </c>
      <c r="T83" s="202">
        <v>0</v>
      </c>
      <c r="U83" s="202">
        <v>7.56</v>
      </c>
      <c r="V83" s="202">
        <v>0.11</v>
      </c>
      <c r="W83" s="202">
        <v>0.5</v>
      </c>
      <c r="X83" s="202">
        <v>1.6</v>
      </c>
      <c r="Y83" s="202">
        <v>0</v>
      </c>
      <c r="Z83" s="202">
        <v>2.75</v>
      </c>
      <c r="AA83" s="202">
        <v>19.95</v>
      </c>
      <c r="AB83" s="202">
        <v>0</v>
      </c>
      <c r="AC83" s="202">
        <v>3.16</v>
      </c>
      <c r="AD83" s="202">
        <v>14.84</v>
      </c>
      <c r="AE83" s="202">
        <v>0</v>
      </c>
      <c r="AF83" s="202">
        <v>0</v>
      </c>
      <c r="AG83" s="202">
        <v>52.06</v>
      </c>
      <c r="AH83" s="202">
        <v>0</v>
      </c>
      <c r="AI83" s="202">
        <v>5.78</v>
      </c>
      <c r="AJ83" s="202">
        <v>0</v>
      </c>
      <c r="AK83" s="202">
        <v>19.61</v>
      </c>
      <c r="AL83" s="202">
        <v>0</v>
      </c>
      <c r="AM83" s="202">
        <v>0</v>
      </c>
      <c r="AN83" s="202">
        <v>0</v>
      </c>
      <c r="AO83" s="202">
        <v>213.17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11.92</v>
      </c>
      <c r="E84" s="202">
        <v>0</v>
      </c>
      <c r="F84" s="202">
        <v>0</v>
      </c>
      <c r="G84" s="202">
        <v>19.829999999999998</v>
      </c>
      <c r="H84" s="202">
        <v>0</v>
      </c>
      <c r="I84" s="202">
        <v>0</v>
      </c>
      <c r="J84" s="202">
        <v>18.5</v>
      </c>
      <c r="K84" s="202">
        <v>4.26</v>
      </c>
      <c r="L84" s="202">
        <v>60.62</v>
      </c>
      <c r="M84" s="202">
        <v>1.01</v>
      </c>
      <c r="N84" s="202">
        <v>1.29</v>
      </c>
      <c r="O84" s="202">
        <v>0</v>
      </c>
      <c r="P84" s="202">
        <v>1.51</v>
      </c>
      <c r="Q84" s="202">
        <v>0.24</v>
      </c>
      <c r="R84" s="202">
        <v>0.46</v>
      </c>
      <c r="S84" s="202">
        <v>0.28999999999999998</v>
      </c>
      <c r="T84" s="202">
        <v>0</v>
      </c>
      <c r="U84" s="202">
        <v>7.56</v>
      </c>
      <c r="V84" s="202">
        <v>0.11</v>
      </c>
      <c r="W84" s="202">
        <v>0.5</v>
      </c>
      <c r="X84" s="202">
        <v>1.6</v>
      </c>
      <c r="Y84" s="202">
        <v>0</v>
      </c>
      <c r="Z84" s="202">
        <v>2.75</v>
      </c>
      <c r="AA84" s="202">
        <v>0.98</v>
      </c>
      <c r="AB84" s="202">
        <v>0</v>
      </c>
      <c r="AC84" s="202">
        <v>3.16</v>
      </c>
      <c r="AD84" s="202">
        <v>14.84</v>
      </c>
      <c r="AE84" s="202">
        <v>0</v>
      </c>
      <c r="AF84" s="202">
        <v>0</v>
      </c>
      <c r="AG84" s="202">
        <v>52.06</v>
      </c>
      <c r="AH84" s="202">
        <v>0</v>
      </c>
      <c r="AI84" s="202">
        <v>5.78</v>
      </c>
      <c r="AJ84" s="202">
        <v>0</v>
      </c>
      <c r="AK84" s="202">
        <v>19.61</v>
      </c>
      <c r="AL84" s="202">
        <v>0</v>
      </c>
      <c r="AM84" s="202">
        <v>0</v>
      </c>
      <c r="AN84" s="202">
        <v>0</v>
      </c>
      <c r="AO84" s="202">
        <v>213.17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11.92</v>
      </c>
      <c r="E85" s="202">
        <v>0</v>
      </c>
      <c r="F85" s="202">
        <v>0</v>
      </c>
      <c r="G85" s="202">
        <v>19.829999999999998</v>
      </c>
      <c r="H85" s="202">
        <v>0</v>
      </c>
      <c r="I85" s="202">
        <v>0</v>
      </c>
      <c r="J85" s="202">
        <v>18.5</v>
      </c>
      <c r="K85" s="202">
        <v>4.26</v>
      </c>
      <c r="L85" s="202">
        <v>60.63</v>
      </c>
      <c r="M85" s="202">
        <v>1.01</v>
      </c>
      <c r="N85" s="202">
        <v>1.29</v>
      </c>
      <c r="O85" s="202">
        <v>0</v>
      </c>
      <c r="P85" s="202">
        <v>1.51</v>
      </c>
      <c r="Q85" s="202">
        <v>0.24</v>
      </c>
      <c r="R85" s="202">
        <v>0.46</v>
      </c>
      <c r="S85" s="202">
        <v>0.28999999999999998</v>
      </c>
      <c r="T85" s="202">
        <v>0</v>
      </c>
      <c r="U85" s="202">
        <v>7.56</v>
      </c>
      <c r="V85" s="202">
        <v>0.11</v>
      </c>
      <c r="W85" s="202">
        <v>0.5</v>
      </c>
      <c r="X85" s="202">
        <v>1.6</v>
      </c>
      <c r="Y85" s="202">
        <v>0</v>
      </c>
      <c r="Z85" s="202">
        <v>2.75</v>
      </c>
      <c r="AA85" s="202">
        <v>0.98</v>
      </c>
      <c r="AB85" s="202">
        <v>0</v>
      </c>
      <c r="AC85" s="202">
        <v>2.5299999999999998</v>
      </c>
      <c r="AD85" s="202">
        <v>14.84</v>
      </c>
      <c r="AE85" s="202">
        <v>0</v>
      </c>
      <c r="AF85" s="202">
        <v>0</v>
      </c>
      <c r="AG85" s="202">
        <v>52.06</v>
      </c>
      <c r="AH85" s="202">
        <v>0</v>
      </c>
      <c r="AI85" s="202">
        <v>5.78</v>
      </c>
      <c r="AJ85" s="202">
        <v>0</v>
      </c>
      <c r="AK85" s="202">
        <v>19.61</v>
      </c>
      <c r="AL85" s="202">
        <v>0</v>
      </c>
      <c r="AM85" s="202">
        <v>0</v>
      </c>
      <c r="AN85" s="202">
        <v>0</v>
      </c>
      <c r="AO85" s="202">
        <v>213.17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11.92</v>
      </c>
      <c r="E86" s="202">
        <v>0</v>
      </c>
      <c r="F86" s="202">
        <v>0</v>
      </c>
      <c r="G86" s="202">
        <v>19.829999999999998</v>
      </c>
      <c r="H86" s="202">
        <v>0</v>
      </c>
      <c r="I86" s="202">
        <v>0</v>
      </c>
      <c r="J86" s="202">
        <v>18.5</v>
      </c>
      <c r="K86" s="202">
        <v>4.26</v>
      </c>
      <c r="L86" s="202">
        <v>60.63</v>
      </c>
      <c r="M86" s="202">
        <v>1.01</v>
      </c>
      <c r="N86" s="202">
        <v>1.29</v>
      </c>
      <c r="O86" s="202">
        <v>0</v>
      </c>
      <c r="P86" s="202">
        <v>1.51</v>
      </c>
      <c r="Q86" s="202">
        <v>0.24</v>
      </c>
      <c r="R86" s="202">
        <v>0.46</v>
      </c>
      <c r="S86" s="202">
        <v>0.28999999999999998</v>
      </c>
      <c r="T86" s="202">
        <v>0</v>
      </c>
      <c r="U86" s="202">
        <v>7.56</v>
      </c>
      <c r="V86" s="202">
        <v>0.11</v>
      </c>
      <c r="W86" s="202">
        <v>0.5</v>
      </c>
      <c r="X86" s="202">
        <v>1.6</v>
      </c>
      <c r="Y86" s="202">
        <v>0</v>
      </c>
      <c r="Z86" s="202">
        <v>2.75</v>
      </c>
      <c r="AA86" s="202">
        <v>0.98</v>
      </c>
      <c r="AB86" s="202">
        <v>0</v>
      </c>
      <c r="AC86" s="202">
        <v>0.63</v>
      </c>
      <c r="AD86" s="202">
        <v>16.62</v>
      </c>
      <c r="AE86" s="202">
        <v>0</v>
      </c>
      <c r="AF86" s="202">
        <v>0</v>
      </c>
      <c r="AG86" s="202">
        <v>52.06</v>
      </c>
      <c r="AH86" s="202">
        <v>0</v>
      </c>
      <c r="AI86" s="202">
        <v>5.78</v>
      </c>
      <c r="AJ86" s="202">
        <v>0</v>
      </c>
      <c r="AK86" s="202">
        <v>19.61</v>
      </c>
      <c r="AL86" s="202">
        <v>0</v>
      </c>
      <c r="AM86" s="202">
        <v>0</v>
      </c>
      <c r="AN86" s="202">
        <v>0</v>
      </c>
      <c r="AO86" s="202">
        <v>213.17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11.92</v>
      </c>
      <c r="E87" s="202">
        <v>0</v>
      </c>
      <c r="F87" s="202">
        <v>0</v>
      </c>
      <c r="G87" s="202">
        <v>19.829999999999998</v>
      </c>
      <c r="H87" s="202">
        <v>0</v>
      </c>
      <c r="I87" s="202">
        <v>0</v>
      </c>
      <c r="J87" s="202">
        <v>18.5</v>
      </c>
      <c r="K87" s="202">
        <v>4.25</v>
      </c>
      <c r="L87" s="202">
        <v>20.53</v>
      </c>
      <c r="M87" s="202">
        <v>1.01</v>
      </c>
      <c r="N87" s="202">
        <v>1.29</v>
      </c>
      <c r="O87" s="202">
        <v>0</v>
      </c>
      <c r="P87" s="202">
        <v>1.51</v>
      </c>
      <c r="Q87" s="202">
        <v>0.24</v>
      </c>
      <c r="R87" s="202">
        <v>0.46</v>
      </c>
      <c r="S87" s="202">
        <v>0.28999999999999998</v>
      </c>
      <c r="T87" s="202">
        <v>0</v>
      </c>
      <c r="U87" s="202">
        <v>7.56</v>
      </c>
      <c r="V87" s="202">
        <v>0.11</v>
      </c>
      <c r="W87" s="202">
        <v>0.5</v>
      </c>
      <c r="X87" s="202">
        <v>1.6</v>
      </c>
      <c r="Y87" s="202">
        <v>0</v>
      </c>
      <c r="Z87" s="202">
        <v>2.75</v>
      </c>
      <c r="AA87" s="202">
        <v>0.98</v>
      </c>
      <c r="AB87" s="202">
        <v>0</v>
      </c>
      <c r="AC87" s="202">
        <v>0.63</v>
      </c>
      <c r="AD87" s="202">
        <v>16.62</v>
      </c>
      <c r="AE87" s="202">
        <v>0</v>
      </c>
      <c r="AF87" s="202">
        <v>0</v>
      </c>
      <c r="AG87" s="202">
        <v>52.06</v>
      </c>
      <c r="AH87" s="202">
        <v>0</v>
      </c>
      <c r="AI87" s="202">
        <v>5.78</v>
      </c>
      <c r="AJ87" s="202">
        <v>0</v>
      </c>
      <c r="AK87" s="202">
        <v>19.61</v>
      </c>
      <c r="AL87" s="202">
        <v>0</v>
      </c>
      <c r="AM87" s="202">
        <v>0</v>
      </c>
      <c r="AN87" s="202">
        <v>0</v>
      </c>
      <c r="AO87" s="202">
        <v>213.17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11.92</v>
      </c>
      <c r="E88" s="202">
        <v>0</v>
      </c>
      <c r="F88" s="202">
        <v>0</v>
      </c>
      <c r="G88" s="202">
        <v>19.829999999999998</v>
      </c>
      <c r="H88" s="202">
        <v>0</v>
      </c>
      <c r="I88" s="202">
        <v>0</v>
      </c>
      <c r="J88" s="202">
        <v>18.5</v>
      </c>
      <c r="K88" s="202">
        <v>4.25</v>
      </c>
      <c r="L88" s="202">
        <v>20.53</v>
      </c>
      <c r="M88" s="202">
        <v>1.01</v>
      </c>
      <c r="N88" s="202">
        <v>1.29</v>
      </c>
      <c r="O88" s="202">
        <v>0</v>
      </c>
      <c r="P88" s="202">
        <v>1.51</v>
      </c>
      <c r="Q88" s="202">
        <v>0.24</v>
      </c>
      <c r="R88" s="202">
        <v>0.46</v>
      </c>
      <c r="S88" s="202">
        <v>0.28999999999999998</v>
      </c>
      <c r="T88" s="202">
        <v>0</v>
      </c>
      <c r="U88" s="202">
        <v>7.56</v>
      </c>
      <c r="V88" s="202">
        <v>0.11</v>
      </c>
      <c r="W88" s="202">
        <v>0.5</v>
      </c>
      <c r="X88" s="202">
        <v>1.6</v>
      </c>
      <c r="Y88" s="202">
        <v>0</v>
      </c>
      <c r="Z88" s="202">
        <v>2.75</v>
      </c>
      <c r="AA88" s="202">
        <v>0.98</v>
      </c>
      <c r="AB88" s="202">
        <v>0</v>
      </c>
      <c r="AC88" s="202">
        <v>0.63</v>
      </c>
      <c r="AD88" s="202">
        <v>16.62</v>
      </c>
      <c r="AE88" s="202">
        <v>0</v>
      </c>
      <c r="AF88" s="202">
        <v>0</v>
      </c>
      <c r="AG88" s="202">
        <v>52.06</v>
      </c>
      <c r="AH88" s="202">
        <v>0</v>
      </c>
      <c r="AI88" s="202">
        <v>5.78</v>
      </c>
      <c r="AJ88" s="202">
        <v>0</v>
      </c>
      <c r="AK88" s="202">
        <v>19.61</v>
      </c>
      <c r="AL88" s="202">
        <v>0</v>
      </c>
      <c r="AM88" s="202">
        <v>0</v>
      </c>
      <c r="AN88" s="202">
        <v>0</v>
      </c>
      <c r="AO88" s="202">
        <v>213.17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11.92</v>
      </c>
      <c r="E89" s="202">
        <v>0</v>
      </c>
      <c r="F89" s="202">
        <v>0</v>
      </c>
      <c r="G89" s="202">
        <v>20.16</v>
      </c>
      <c r="H89" s="202">
        <v>0</v>
      </c>
      <c r="I89" s="202">
        <v>0</v>
      </c>
      <c r="J89" s="202">
        <v>18.5</v>
      </c>
      <c r="K89" s="202">
        <v>4.3899999999999997</v>
      </c>
      <c r="L89" s="202">
        <v>22.26</v>
      </c>
      <c r="M89" s="202">
        <v>1.01</v>
      </c>
      <c r="N89" s="202">
        <v>1.29</v>
      </c>
      <c r="O89" s="202">
        <v>0</v>
      </c>
      <c r="P89" s="202">
        <v>1.51</v>
      </c>
      <c r="Q89" s="202">
        <v>0.24</v>
      </c>
      <c r="R89" s="202">
        <v>0.46</v>
      </c>
      <c r="S89" s="202">
        <v>0.28999999999999998</v>
      </c>
      <c r="T89" s="202">
        <v>0</v>
      </c>
      <c r="U89" s="202">
        <v>7.56</v>
      </c>
      <c r="V89" s="202">
        <v>0.11</v>
      </c>
      <c r="W89" s="202">
        <v>0.5</v>
      </c>
      <c r="X89" s="202">
        <v>1.6</v>
      </c>
      <c r="Y89" s="202">
        <v>0</v>
      </c>
      <c r="Z89" s="202">
        <v>2.75</v>
      </c>
      <c r="AA89" s="202">
        <v>0.98</v>
      </c>
      <c r="AB89" s="202">
        <v>0</v>
      </c>
      <c r="AC89" s="202">
        <v>0.63</v>
      </c>
      <c r="AD89" s="202">
        <v>16.62</v>
      </c>
      <c r="AE89" s="202">
        <v>0</v>
      </c>
      <c r="AF89" s="202">
        <v>0</v>
      </c>
      <c r="AG89" s="202">
        <v>52.06</v>
      </c>
      <c r="AH89" s="202">
        <v>0</v>
      </c>
      <c r="AI89" s="202">
        <v>5.78</v>
      </c>
      <c r="AJ89" s="202">
        <v>0</v>
      </c>
      <c r="AK89" s="202">
        <v>19.61</v>
      </c>
      <c r="AL89" s="202">
        <v>0</v>
      </c>
      <c r="AM89" s="202">
        <v>0</v>
      </c>
      <c r="AN89" s="202">
        <v>0</v>
      </c>
      <c r="AO89" s="202">
        <v>213.17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11.92</v>
      </c>
      <c r="E90" s="202">
        <v>0</v>
      </c>
      <c r="F90" s="202">
        <v>0</v>
      </c>
      <c r="G90" s="202">
        <v>20.16</v>
      </c>
      <c r="H90" s="202">
        <v>0</v>
      </c>
      <c r="I90" s="202">
        <v>0</v>
      </c>
      <c r="J90" s="202">
        <v>18.5</v>
      </c>
      <c r="K90" s="202">
        <v>4.25</v>
      </c>
      <c r="L90" s="202">
        <v>20.53</v>
      </c>
      <c r="M90" s="202">
        <v>1.01</v>
      </c>
      <c r="N90" s="202">
        <v>1.29</v>
      </c>
      <c r="O90" s="202">
        <v>0</v>
      </c>
      <c r="P90" s="202">
        <v>1.51</v>
      </c>
      <c r="Q90" s="202">
        <v>0.24</v>
      </c>
      <c r="R90" s="202">
        <v>0.46</v>
      </c>
      <c r="S90" s="202">
        <v>0.28999999999999998</v>
      </c>
      <c r="T90" s="202">
        <v>0</v>
      </c>
      <c r="U90" s="202">
        <v>7.56</v>
      </c>
      <c r="V90" s="202">
        <v>0.11</v>
      </c>
      <c r="W90" s="202">
        <v>0.5</v>
      </c>
      <c r="X90" s="202">
        <v>1.6</v>
      </c>
      <c r="Y90" s="202">
        <v>0</v>
      </c>
      <c r="Z90" s="202">
        <v>2.75</v>
      </c>
      <c r="AA90" s="202">
        <v>0.98</v>
      </c>
      <c r="AB90" s="202">
        <v>0</v>
      </c>
      <c r="AC90" s="202">
        <v>0.63</v>
      </c>
      <c r="AD90" s="202">
        <v>16.62</v>
      </c>
      <c r="AE90" s="202">
        <v>0</v>
      </c>
      <c r="AF90" s="202">
        <v>0</v>
      </c>
      <c r="AG90" s="202">
        <v>52.06</v>
      </c>
      <c r="AH90" s="202">
        <v>0</v>
      </c>
      <c r="AI90" s="202">
        <v>5.78</v>
      </c>
      <c r="AJ90" s="202">
        <v>0</v>
      </c>
      <c r="AK90" s="202">
        <v>19.61</v>
      </c>
      <c r="AL90" s="202">
        <v>0</v>
      </c>
      <c r="AM90" s="202">
        <v>0</v>
      </c>
      <c r="AN90" s="202">
        <v>0</v>
      </c>
      <c r="AO90" s="202">
        <v>213.17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11.92</v>
      </c>
      <c r="E91" s="202">
        <v>0</v>
      </c>
      <c r="F91" s="202">
        <v>0</v>
      </c>
      <c r="G91" s="202">
        <v>20.32</v>
      </c>
      <c r="H91" s="202">
        <v>0</v>
      </c>
      <c r="I91" s="202">
        <v>0</v>
      </c>
      <c r="J91" s="202">
        <v>18.84</v>
      </c>
      <c r="K91" s="202">
        <v>4.25</v>
      </c>
      <c r="L91" s="202">
        <v>20.53</v>
      </c>
      <c r="M91" s="202">
        <v>1.01</v>
      </c>
      <c r="N91" s="202">
        <v>1.29</v>
      </c>
      <c r="O91" s="202">
        <v>0</v>
      </c>
      <c r="P91" s="202">
        <v>1.51</v>
      </c>
      <c r="Q91" s="202">
        <v>0.24</v>
      </c>
      <c r="R91" s="202">
        <v>0.46</v>
      </c>
      <c r="S91" s="202">
        <v>0.28999999999999998</v>
      </c>
      <c r="T91" s="202">
        <v>0</v>
      </c>
      <c r="U91" s="202">
        <v>7.56</v>
      </c>
      <c r="V91" s="202">
        <v>0.11</v>
      </c>
      <c r="W91" s="202">
        <v>0.5</v>
      </c>
      <c r="X91" s="202">
        <v>1.6</v>
      </c>
      <c r="Y91" s="202">
        <v>0</v>
      </c>
      <c r="Z91" s="202">
        <v>2.75</v>
      </c>
      <c r="AA91" s="202">
        <v>0.98</v>
      </c>
      <c r="AB91" s="202">
        <v>0</v>
      </c>
      <c r="AC91" s="202">
        <v>0.63</v>
      </c>
      <c r="AD91" s="202">
        <v>16.62</v>
      </c>
      <c r="AE91" s="202">
        <v>0</v>
      </c>
      <c r="AF91" s="202">
        <v>0</v>
      </c>
      <c r="AG91" s="202">
        <v>52.06</v>
      </c>
      <c r="AH91" s="202">
        <v>0</v>
      </c>
      <c r="AI91" s="202">
        <v>5.78</v>
      </c>
      <c r="AJ91" s="202">
        <v>0</v>
      </c>
      <c r="AK91" s="202">
        <v>19.61</v>
      </c>
      <c r="AL91" s="202">
        <v>0</v>
      </c>
      <c r="AM91" s="202">
        <v>0</v>
      </c>
      <c r="AN91" s="202">
        <v>0</v>
      </c>
      <c r="AO91" s="202">
        <v>213.17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11.92</v>
      </c>
      <c r="E92" s="202">
        <v>0</v>
      </c>
      <c r="F92" s="202">
        <v>0</v>
      </c>
      <c r="G92" s="202">
        <v>20.32</v>
      </c>
      <c r="H92" s="202">
        <v>0</v>
      </c>
      <c r="I92" s="202">
        <v>0</v>
      </c>
      <c r="J92" s="202">
        <v>18.84</v>
      </c>
      <c r="K92" s="202">
        <v>4.25</v>
      </c>
      <c r="L92" s="202">
        <v>20.53</v>
      </c>
      <c r="M92" s="202">
        <v>1.01</v>
      </c>
      <c r="N92" s="202">
        <v>1.29</v>
      </c>
      <c r="O92" s="202">
        <v>0</v>
      </c>
      <c r="P92" s="202">
        <v>1.51</v>
      </c>
      <c r="Q92" s="202">
        <v>0.24</v>
      </c>
      <c r="R92" s="202">
        <v>0.46</v>
      </c>
      <c r="S92" s="202">
        <v>0.28999999999999998</v>
      </c>
      <c r="T92" s="202">
        <v>0</v>
      </c>
      <c r="U92" s="202">
        <v>7.56</v>
      </c>
      <c r="V92" s="202">
        <v>0.11</v>
      </c>
      <c r="W92" s="202">
        <v>0.5</v>
      </c>
      <c r="X92" s="202">
        <v>1.6</v>
      </c>
      <c r="Y92" s="202">
        <v>0</v>
      </c>
      <c r="Z92" s="202">
        <v>2.75</v>
      </c>
      <c r="AA92" s="202">
        <v>0.98</v>
      </c>
      <c r="AB92" s="202">
        <v>0</v>
      </c>
      <c r="AC92" s="202">
        <v>0.63</v>
      </c>
      <c r="AD92" s="202">
        <v>16.62</v>
      </c>
      <c r="AE92" s="202">
        <v>0</v>
      </c>
      <c r="AF92" s="202">
        <v>0</v>
      </c>
      <c r="AG92" s="202">
        <v>52.06</v>
      </c>
      <c r="AH92" s="202">
        <v>0</v>
      </c>
      <c r="AI92" s="202">
        <v>5.78</v>
      </c>
      <c r="AJ92" s="202">
        <v>0</v>
      </c>
      <c r="AK92" s="202">
        <v>19.61</v>
      </c>
      <c r="AL92" s="202">
        <v>0</v>
      </c>
      <c r="AM92" s="202">
        <v>0</v>
      </c>
      <c r="AN92" s="202">
        <v>0</v>
      </c>
      <c r="AO92" s="202">
        <v>213.17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11.92</v>
      </c>
      <c r="E93" s="202">
        <v>0</v>
      </c>
      <c r="F93" s="202">
        <v>0</v>
      </c>
      <c r="G93" s="202">
        <v>20.32</v>
      </c>
      <c r="H93" s="202">
        <v>0</v>
      </c>
      <c r="I93" s="202">
        <v>0</v>
      </c>
      <c r="J93" s="202">
        <v>18.84</v>
      </c>
      <c r="K93" s="202">
        <v>4.25</v>
      </c>
      <c r="L93" s="202">
        <v>20.53</v>
      </c>
      <c r="M93" s="202">
        <v>1.01</v>
      </c>
      <c r="N93" s="202">
        <v>1.29</v>
      </c>
      <c r="O93" s="202">
        <v>0</v>
      </c>
      <c r="P93" s="202">
        <v>1.51</v>
      </c>
      <c r="Q93" s="202">
        <v>0.24</v>
      </c>
      <c r="R93" s="202">
        <v>0.46</v>
      </c>
      <c r="S93" s="202">
        <v>0.28999999999999998</v>
      </c>
      <c r="T93" s="202">
        <v>0</v>
      </c>
      <c r="U93" s="202">
        <v>7.56</v>
      </c>
      <c r="V93" s="202">
        <v>0.11</v>
      </c>
      <c r="W93" s="202">
        <v>0.5</v>
      </c>
      <c r="X93" s="202">
        <v>1.6</v>
      </c>
      <c r="Y93" s="202">
        <v>0</v>
      </c>
      <c r="Z93" s="202">
        <v>2.75</v>
      </c>
      <c r="AA93" s="202">
        <v>0.98</v>
      </c>
      <c r="AB93" s="202">
        <v>0</v>
      </c>
      <c r="AC93" s="202">
        <v>0.63</v>
      </c>
      <c r="AD93" s="202">
        <v>16.62</v>
      </c>
      <c r="AE93" s="202">
        <v>0</v>
      </c>
      <c r="AF93" s="202">
        <v>0</v>
      </c>
      <c r="AG93" s="202">
        <v>52.06</v>
      </c>
      <c r="AH93" s="202">
        <v>0</v>
      </c>
      <c r="AI93" s="202">
        <v>5.78</v>
      </c>
      <c r="AJ93" s="202">
        <v>0</v>
      </c>
      <c r="AK93" s="202">
        <v>19.61</v>
      </c>
      <c r="AL93" s="202">
        <v>0</v>
      </c>
      <c r="AM93" s="202">
        <v>0</v>
      </c>
      <c r="AN93" s="202">
        <v>0</v>
      </c>
      <c r="AO93" s="202">
        <v>213.17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11.92</v>
      </c>
      <c r="E94" s="202">
        <v>0</v>
      </c>
      <c r="F94" s="202">
        <v>0</v>
      </c>
      <c r="G94" s="202">
        <v>20.32</v>
      </c>
      <c r="H94" s="202">
        <v>0</v>
      </c>
      <c r="I94" s="202">
        <v>0</v>
      </c>
      <c r="J94" s="202">
        <v>18.84</v>
      </c>
      <c r="K94" s="202">
        <v>4.25</v>
      </c>
      <c r="L94" s="202">
        <v>20.53</v>
      </c>
      <c r="M94" s="202">
        <v>1.01</v>
      </c>
      <c r="N94" s="202">
        <v>1.29</v>
      </c>
      <c r="O94" s="202">
        <v>0</v>
      </c>
      <c r="P94" s="202">
        <v>1.51</v>
      </c>
      <c r="Q94" s="202">
        <v>0.24</v>
      </c>
      <c r="R94" s="202">
        <v>0.46</v>
      </c>
      <c r="S94" s="202">
        <v>0.28999999999999998</v>
      </c>
      <c r="T94" s="202">
        <v>0</v>
      </c>
      <c r="U94" s="202">
        <v>7.56</v>
      </c>
      <c r="V94" s="202">
        <v>0.11</v>
      </c>
      <c r="W94" s="202">
        <v>0.5</v>
      </c>
      <c r="X94" s="202">
        <v>1.6</v>
      </c>
      <c r="Y94" s="202">
        <v>0</v>
      </c>
      <c r="Z94" s="202">
        <v>2.75</v>
      </c>
      <c r="AA94" s="202">
        <v>0.98</v>
      </c>
      <c r="AB94" s="202">
        <v>0</v>
      </c>
      <c r="AC94" s="202">
        <v>0.63</v>
      </c>
      <c r="AD94" s="202">
        <v>16.62</v>
      </c>
      <c r="AE94" s="202">
        <v>0</v>
      </c>
      <c r="AF94" s="202">
        <v>0</v>
      </c>
      <c r="AG94" s="202">
        <v>52.06</v>
      </c>
      <c r="AH94" s="202">
        <v>0</v>
      </c>
      <c r="AI94" s="202">
        <v>5.78</v>
      </c>
      <c r="AJ94" s="202">
        <v>0</v>
      </c>
      <c r="AK94" s="202">
        <v>19.61</v>
      </c>
      <c r="AL94" s="202">
        <v>0</v>
      </c>
      <c r="AM94" s="202">
        <v>0</v>
      </c>
      <c r="AN94" s="202">
        <v>0</v>
      </c>
      <c r="AO94" s="202">
        <v>213.17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11.92</v>
      </c>
      <c r="E95" s="202">
        <v>0</v>
      </c>
      <c r="F95" s="202">
        <v>0</v>
      </c>
      <c r="G95" s="202">
        <v>20.32</v>
      </c>
      <c r="H95" s="202">
        <v>0</v>
      </c>
      <c r="I95" s="202">
        <v>0</v>
      </c>
      <c r="J95" s="202">
        <v>18.84</v>
      </c>
      <c r="K95" s="202">
        <v>0.33</v>
      </c>
      <c r="L95" s="202">
        <v>20.53</v>
      </c>
      <c r="M95" s="202">
        <v>1.01</v>
      </c>
      <c r="N95" s="202">
        <v>1.29</v>
      </c>
      <c r="O95" s="202">
        <v>0</v>
      </c>
      <c r="P95" s="202">
        <v>1.51</v>
      </c>
      <c r="Q95" s="202">
        <v>0.24</v>
      </c>
      <c r="R95" s="202">
        <v>0.46</v>
      </c>
      <c r="S95" s="202">
        <v>0.28999999999999998</v>
      </c>
      <c r="T95" s="202">
        <v>0</v>
      </c>
      <c r="U95" s="202">
        <v>7.56</v>
      </c>
      <c r="V95" s="202">
        <v>0.11</v>
      </c>
      <c r="W95" s="202">
        <v>0.5</v>
      </c>
      <c r="X95" s="202">
        <v>1.6</v>
      </c>
      <c r="Y95" s="202">
        <v>0</v>
      </c>
      <c r="Z95" s="202">
        <v>2.75</v>
      </c>
      <c r="AA95" s="202">
        <v>0.98</v>
      </c>
      <c r="AB95" s="202">
        <v>0</v>
      </c>
      <c r="AC95" s="202">
        <v>0.32</v>
      </c>
      <c r="AD95" s="202">
        <v>16.62</v>
      </c>
      <c r="AE95" s="202">
        <v>0</v>
      </c>
      <c r="AF95" s="202">
        <v>0</v>
      </c>
      <c r="AG95" s="202">
        <v>52.06</v>
      </c>
      <c r="AH95" s="202">
        <v>0</v>
      </c>
      <c r="AI95" s="202">
        <v>5.78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213.17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11.92</v>
      </c>
      <c r="E96" s="202">
        <v>0</v>
      </c>
      <c r="F96" s="202">
        <v>0</v>
      </c>
      <c r="G96" s="202">
        <v>20.32</v>
      </c>
      <c r="H96" s="202">
        <v>0</v>
      </c>
      <c r="I96" s="202">
        <v>0</v>
      </c>
      <c r="J96" s="202">
        <v>18.84</v>
      </c>
      <c r="K96" s="202">
        <v>0.33</v>
      </c>
      <c r="L96" s="202">
        <v>20.53</v>
      </c>
      <c r="M96" s="202">
        <v>1.01</v>
      </c>
      <c r="N96" s="202">
        <v>1.29</v>
      </c>
      <c r="O96" s="202">
        <v>0</v>
      </c>
      <c r="P96" s="202">
        <v>1.51</v>
      </c>
      <c r="Q96" s="202">
        <v>0.24</v>
      </c>
      <c r="R96" s="202">
        <v>0.46</v>
      </c>
      <c r="S96" s="202">
        <v>0.28999999999999998</v>
      </c>
      <c r="T96" s="202">
        <v>0</v>
      </c>
      <c r="U96" s="202">
        <v>7.56</v>
      </c>
      <c r="V96" s="202">
        <v>0.11</v>
      </c>
      <c r="W96" s="202">
        <v>0.5</v>
      </c>
      <c r="X96" s="202">
        <v>1.6</v>
      </c>
      <c r="Y96" s="202">
        <v>0</v>
      </c>
      <c r="Z96" s="202">
        <v>2.75</v>
      </c>
      <c r="AA96" s="202">
        <v>0.98</v>
      </c>
      <c r="AB96" s="202">
        <v>0</v>
      </c>
      <c r="AC96" s="202">
        <v>0.32</v>
      </c>
      <c r="AD96" s="202">
        <v>16.62</v>
      </c>
      <c r="AE96" s="202">
        <v>0</v>
      </c>
      <c r="AF96" s="202">
        <v>0</v>
      </c>
      <c r="AG96" s="202">
        <v>52.06</v>
      </c>
      <c r="AH96" s="202">
        <v>0</v>
      </c>
      <c r="AI96" s="202">
        <v>5.78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213.17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11.92</v>
      </c>
      <c r="E97" s="202">
        <v>0</v>
      </c>
      <c r="F97" s="202">
        <v>0</v>
      </c>
      <c r="G97" s="202">
        <v>20.32</v>
      </c>
      <c r="H97" s="202">
        <v>0</v>
      </c>
      <c r="I97" s="202">
        <v>0</v>
      </c>
      <c r="J97" s="202">
        <v>18.84</v>
      </c>
      <c r="K97" s="202">
        <v>0.33</v>
      </c>
      <c r="L97" s="202">
        <v>20.53</v>
      </c>
      <c r="M97" s="202">
        <v>1.01</v>
      </c>
      <c r="N97" s="202">
        <v>1.29</v>
      </c>
      <c r="O97" s="202">
        <v>0</v>
      </c>
      <c r="P97" s="202">
        <v>1.51</v>
      </c>
      <c r="Q97" s="202">
        <v>0.24</v>
      </c>
      <c r="R97" s="202">
        <v>0.46</v>
      </c>
      <c r="S97" s="202">
        <v>0.28999999999999998</v>
      </c>
      <c r="T97" s="202">
        <v>0</v>
      </c>
      <c r="U97" s="202">
        <v>7.56</v>
      </c>
      <c r="V97" s="202">
        <v>0.11</v>
      </c>
      <c r="W97" s="202">
        <v>0.5</v>
      </c>
      <c r="X97" s="202">
        <v>1.6</v>
      </c>
      <c r="Y97" s="202">
        <v>0</v>
      </c>
      <c r="Z97" s="202">
        <v>2.75</v>
      </c>
      <c r="AA97" s="202">
        <v>0.98</v>
      </c>
      <c r="AB97" s="202">
        <v>0</v>
      </c>
      <c r="AC97" s="202">
        <v>0.32</v>
      </c>
      <c r="AD97" s="202">
        <v>16.62</v>
      </c>
      <c r="AE97" s="202">
        <v>0</v>
      </c>
      <c r="AF97" s="202">
        <v>0</v>
      </c>
      <c r="AG97" s="202">
        <v>52.06</v>
      </c>
      <c r="AH97" s="202">
        <v>0</v>
      </c>
      <c r="AI97" s="202">
        <v>5.78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213.17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11.92</v>
      </c>
      <c r="E98" s="202">
        <v>0</v>
      </c>
      <c r="F98" s="202">
        <v>0</v>
      </c>
      <c r="G98" s="202">
        <v>20.32</v>
      </c>
      <c r="H98" s="202">
        <v>0</v>
      </c>
      <c r="I98" s="202">
        <v>0</v>
      </c>
      <c r="J98" s="202">
        <v>18.84</v>
      </c>
      <c r="K98" s="202">
        <v>0.33</v>
      </c>
      <c r="L98" s="202">
        <v>20.53</v>
      </c>
      <c r="M98" s="202">
        <v>1.01</v>
      </c>
      <c r="N98" s="202">
        <v>1.29</v>
      </c>
      <c r="O98" s="202">
        <v>0</v>
      </c>
      <c r="P98" s="202">
        <v>1.51</v>
      </c>
      <c r="Q98" s="202">
        <v>0.24</v>
      </c>
      <c r="R98" s="202">
        <v>0.46</v>
      </c>
      <c r="S98" s="202">
        <v>0.28999999999999998</v>
      </c>
      <c r="T98" s="202">
        <v>0</v>
      </c>
      <c r="U98" s="202">
        <v>7.56</v>
      </c>
      <c r="V98" s="202">
        <v>0.11</v>
      </c>
      <c r="W98" s="202">
        <v>0.5</v>
      </c>
      <c r="X98" s="202">
        <v>1.6</v>
      </c>
      <c r="Y98" s="202">
        <v>0</v>
      </c>
      <c r="Z98" s="202">
        <v>2.75</v>
      </c>
      <c r="AA98" s="202">
        <v>0.98</v>
      </c>
      <c r="AB98" s="202">
        <v>0</v>
      </c>
      <c r="AC98" s="202">
        <v>0.32</v>
      </c>
      <c r="AD98" s="202">
        <v>16.62</v>
      </c>
      <c r="AE98" s="202">
        <v>0</v>
      </c>
      <c r="AF98" s="202">
        <v>0</v>
      </c>
      <c r="AG98" s="202">
        <v>52.06</v>
      </c>
      <c r="AH98" s="202">
        <v>0</v>
      </c>
      <c r="AI98" s="202">
        <v>5.78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213.17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0.29295999999999983</v>
      </c>
      <c r="E99">
        <f t="shared" si="0"/>
        <v>0</v>
      </c>
      <c r="F99">
        <f t="shared" si="0"/>
        <v>0</v>
      </c>
      <c r="G99">
        <f t="shared" si="0"/>
        <v>0.48119249999999975</v>
      </c>
      <c r="H99">
        <f t="shared" si="0"/>
        <v>0</v>
      </c>
      <c r="I99">
        <f t="shared" si="0"/>
        <v>0</v>
      </c>
      <c r="J99">
        <f t="shared" si="0"/>
        <v>0.461785</v>
      </c>
      <c r="K99">
        <f t="shared" si="0"/>
        <v>9.4027499999999889E-2</v>
      </c>
      <c r="L99">
        <f t="shared" si="0"/>
        <v>3.8839000000000024</v>
      </c>
      <c r="M99">
        <f t="shared" si="0"/>
        <v>2.5487500000000048E-2</v>
      </c>
      <c r="N99">
        <f t="shared" si="0"/>
        <v>3.2635000000000053E-2</v>
      </c>
      <c r="O99">
        <f t="shared" si="0"/>
        <v>0</v>
      </c>
      <c r="P99">
        <f t="shared" si="0"/>
        <v>4.0249999999999966E-2</v>
      </c>
      <c r="Q99">
        <f t="shared" si="0"/>
        <v>3.1594999999999977E-2</v>
      </c>
      <c r="R99">
        <f t="shared" si="0"/>
        <v>5.6105000000000065E-2</v>
      </c>
      <c r="S99">
        <f t="shared" si="0"/>
        <v>3.7689999999999939E-2</v>
      </c>
      <c r="T99">
        <f t="shared" si="0"/>
        <v>0</v>
      </c>
      <c r="U99">
        <f t="shared" si="0"/>
        <v>0.18143999999999963</v>
      </c>
      <c r="V99">
        <f t="shared" si="0"/>
        <v>5.3974999999999943E-3</v>
      </c>
      <c r="W99">
        <f t="shared" si="0"/>
        <v>1.6642499999999998E-2</v>
      </c>
      <c r="X99">
        <f t="shared" si="0"/>
        <v>5.3277500000000005E-2</v>
      </c>
      <c r="Y99">
        <f t="shared" si="0"/>
        <v>0</v>
      </c>
      <c r="Z99">
        <f t="shared" si="0"/>
        <v>0.49124750000000011</v>
      </c>
      <c r="AA99">
        <f t="shared" si="0"/>
        <v>0.18356000000000022</v>
      </c>
      <c r="AB99">
        <f t="shared" si="0"/>
        <v>0</v>
      </c>
      <c r="AC99">
        <f t="shared" si="0"/>
        <v>0.17384749999999979</v>
      </c>
      <c r="AD99">
        <f t="shared" si="0"/>
        <v>0.31737499999999985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0.13871999999999965</v>
      </c>
      <c r="AJ99">
        <f t="shared" si="0"/>
        <v>0</v>
      </c>
      <c r="AK99">
        <f t="shared" si="0"/>
        <v>0.284055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5.1160499999999898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-25.402000000000001</v>
      </c>
      <c r="D3" s="83">
        <v>0</v>
      </c>
      <c r="E3" s="83">
        <v>0</v>
      </c>
      <c r="F3" s="83">
        <v>-34.597999999999999</v>
      </c>
      <c r="G3" s="83">
        <v>-60</v>
      </c>
      <c r="H3" s="77"/>
      <c r="I3" s="32">
        <v>1</v>
      </c>
      <c r="J3" s="83">
        <v>25.402000000000001</v>
      </c>
      <c r="K3" s="83">
        <v>0</v>
      </c>
      <c r="L3" s="83">
        <v>0</v>
      </c>
      <c r="M3" s="83">
        <v>0</v>
      </c>
      <c r="N3" s="83">
        <v>25.402000000000001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34.597999999999999</v>
      </c>
      <c r="AF3" s="83">
        <v>0</v>
      </c>
      <c r="AG3" s="83">
        <v>0</v>
      </c>
      <c r="AH3" s="83">
        <v>0</v>
      </c>
      <c r="AI3" s="83">
        <v>34.597999999999999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25.402000000000001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-25.402000000000001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34.597999999999999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-34.597999999999999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254.02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254.02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345.98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345.98</v>
      </c>
      <c r="DF3" s="82">
        <f>AR3+AU3+BB3+BI3+BP3</f>
        <v>60</v>
      </c>
      <c r="DG3" s="82">
        <f>AY3+AN3+BC3+BJ3+BQ3</f>
        <v>-25.402000000000001</v>
      </c>
      <c r="DH3" s="82">
        <f>BF3+AO3+AV3+BK3+BR3</f>
        <v>0</v>
      </c>
      <c r="DI3" s="82">
        <f>BM3+BS3+BD3+AW3+AP3</f>
        <v>0</v>
      </c>
      <c r="DJ3" s="82">
        <f>BT3+BL3+BE3+AX3+AQ3</f>
        <v>-34.597999999999999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-16.934999999999999</v>
      </c>
      <c r="D4" s="83">
        <v>0</v>
      </c>
      <c r="E4" s="83">
        <v>0</v>
      </c>
      <c r="F4" s="83">
        <v>-23.065000000000001</v>
      </c>
      <c r="G4" s="83">
        <v>-40</v>
      </c>
      <c r="H4" s="77"/>
      <c r="I4" s="32">
        <v>2</v>
      </c>
      <c r="J4" s="83">
        <v>16.934999999999999</v>
      </c>
      <c r="K4" s="83">
        <v>0</v>
      </c>
      <c r="L4" s="83">
        <v>0</v>
      </c>
      <c r="M4" s="83">
        <v>0</v>
      </c>
      <c r="N4" s="83">
        <v>16.934999999999999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23.065000000000001</v>
      </c>
      <c r="AF4" s="83">
        <v>0</v>
      </c>
      <c r="AG4" s="83">
        <v>0</v>
      </c>
      <c r="AH4" s="83">
        <v>0</v>
      </c>
      <c r="AI4" s="83">
        <v>23.065000000000001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16.934999999999999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-16.934999999999999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23.065000000000001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-23.065000000000001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169.35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169.35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230.65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230.65</v>
      </c>
      <c r="DF4" s="82">
        <f t="shared" ref="DF4:DF67" si="31">AR4+AU4+BB4+BI4+BP4</f>
        <v>40</v>
      </c>
      <c r="DG4" s="82">
        <f t="shared" ref="DG4:DG67" si="32">AY4+AN4+BC4+BJ4+BQ4</f>
        <v>-16.934999999999999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-23.065000000000001</v>
      </c>
      <c r="DK4" s="85">
        <f t="shared" si="9"/>
        <v>0</v>
      </c>
    </row>
    <row r="5" spans="1:115" ht="15.75" thickBot="1">
      <c r="A5" s="77"/>
      <c r="B5" s="32">
        <v>3</v>
      </c>
      <c r="C5" s="83">
        <v>-8.4670000000000005</v>
      </c>
      <c r="D5" s="83">
        <v>0</v>
      </c>
      <c r="E5" s="83">
        <v>0</v>
      </c>
      <c r="F5" s="83">
        <v>-11.532999999999999</v>
      </c>
      <c r="G5" s="83">
        <v>-20</v>
      </c>
      <c r="H5" s="77"/>
      <c r="I5" s="32">
        <v>3</v>
      </c>
      <c r="J5" s="83">
        <v>8.4670000000000005</v>
      </c>
      <c r="K5" s="83">
        <v>0</v>
      </c>
      <c r="L5" s="83">
        <v>0</v>
      </c>
      <c r="M5" s="83">
        <v>0</v>
      </c>
      <c r="N5" s="83">
        <v>8.4670000000000005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11.532999999999999</v>
      </c>
      <c r="AF5" s="83">
        <v>0</v>
      </c>
      <c r="AG5" s="83">
        <v>0</v>
      </c>
      <c r="AH5" s="83">
        <v>0</v>
      </c>
      <c r="AI5" s="83">
        <v>11.532999999999999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8.4670000000000005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-8.4670000000000005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11.532999999999999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-11.532999999999999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84.67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84.67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115.33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115.33</v>
      </c>
      <c r="DF5" s="82">
        <f t="shared" si="31"/>
        <v>20</v>
      </c>
      <c r="DG5" s="82">
        <f t="shared" si="32"/>
        <v>-8.4670000000000005</v>
      </c>
      <c r="DH5" s="82">
        <f t="shared" si="33"/>
        <v>0</v>
      </c>
      <c r="DI5" s="82">
        <f t="shared" si="34"/>
        <v>0</v>
      </c>
      <c r="DJ5" s="82">
        <f t="shared" si="35"/>
        <v>-11.532999999999999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-15.241</v>
      </c>
      <c r="D87" s="83">
        <v>0</v>
      </c>
      <c r="E87" s="83">
        <v>0</v>
      </c>
      <c r="F87" s="83">
        <v>-20.759</v>
      </c>
      <c r="G87" s="83">
        <v>-36</v>
      </c>
      <c r="H87" s="77"/>
      <c r="I87" s="32">
        <v>85</v>
      </c>
      <c r="J87" s="83">
        <v>15.241</v>
      </c>
      <c r="K87" s="83">
        <v>0</v>
      </c>
      <c r="L87" s="83">
        <v>0</v>
      </c>
      <c r="M87" s="83">
        <v>0</v>
      </c>
      <c r="N87" s="83">
        <v>15.241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20.759</v>
      </c>
      <c r="AF87" s="83">
        <v>0</v>
      </c>
      <c r="AG87" s="83">
        <v>0</v>
      </c>
      <c r="AH87" s="83">
        <v>0</v>
      </c>
      <c r="AI87" s="83">
        <v>20.759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15.241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-15.241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20.759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-20.759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152.41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152.41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207.59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207.59</v>
      </c>
      <c r="DF87" s="82">
        <f t="shared" si="59"/>
        <v>36</v>
      </c>
      <c r="DG87" s="82">
        <f t="shared" si="60"/>
        <v>-15.241</v>
      </c>
      <c r="DH87" s="82">
        <f t="shared" si="61"/>
        <v>0</v>
      </c>
      <c r="DI87" s="82">
        <f t="shared" si="62"/>
        <v>0</v>
      </c>
      <c r="DJ87" s="82">
        <f t="shared" si="63"/>
        <v>-20.759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-52</v>
      </c>
      <c r="G88" s="83">
        <v>-52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52</v>
      </c>
      <c r="AF88" s="83">
        <v>0</v>
      </c>
      <c r="AG88" s="83">
        <v>0</v>
      </c>
      <c r="AH88" s="83">
        <v>0</v>
      </c>
      <c r="AI88" s="83">
        <v>52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52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-52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520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520</v>
      </c>
      <c r="DF88" s="82">
        <f t="shared" si="59"/>
        <v>52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-52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-9</v>
      </c>
      <c r="D89" s="83">
        <v>0</v>
      </c>
      <c r="E89" s="83">
        <v>0</v>
      </c>
      <c r="F89" s="83">
        <v>-46</v>
      </c>
      <c r="G89" s="83">
        <v>-55</v>
      </c>
      <c r="H89" s="77"/>
      <c r="I89" s="32">
        <v>87</v>
      </c>
      <c r="J89" s="83">
        <v>9</v>
      </c>
      <c r="K89" s="83">
        <v>0</v>
      </c>
      <c r="L89" s="83">
        <v>0</v>
      </c>
      <c r="M89" s="83">
        <v>0</v>
      </c>
      <c r="N89" s="83">
        <v>9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46</v>
      </c>
      <c r="AF89" s="83">
        <v>0</v>
      </c>
      <c r="AG89" s="83">
        <v>0</v>
      </c>
      <c r="AH89" s="83">
        <v>0</v>
      </c>
      <c r="AI89" s="83">
        <v>46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9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-9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46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-46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90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90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460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460</v>
      </c>
      <c r="DF89" s="82">
        <f t="shared" si="59"/>
        <v>55</v>
      </c>
      <c r="DG89" s="82">
        <f t="shared" si="60"/>
        <v>-9</v>
      </c>
      <c r="DH89" s="82">
        <f t="shared" si="61"/>
        <v>0</v>
      </c>
      <c r="DI89" s="82">
        <f t="shared" si="62"/>
        <v>0</v>
      </c>
      <c r="DJ89" s="82">
        <f t="shared" si="63"/>
        <v>-46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-4</v>
      </c>
      <c r="D90" s="83">
        <v>0</v>
      </c>
      <c r="E90" s="83">
        <v>0</v>
      </c>
      <c r="F90" s="83">
        <v>-32</v>
      </c>
      <c r="G90" s="83">
        <v>-36</v>
      </c>
      <c r="H90" s="77"/>
      <c r="I90" s="32">
        <v>88</v>
      </c>
      <c r="J90" s="83">
        <v>4</v>
      </c>
      <c r="K90" s="83">
        <v>0</v>
      </c>
      <c r="L90" s="83">
        <v>0</v>
      </c>
      <c r="M90" s="83">
        <v>0</v>
      </c>
      <c r="N90" s="83">
        <v>4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32</v>
      </c>
      <c r="AF90" s="83">
        <v>0</v>
      </c>
      <c r="AG90" s="83">
        <v>0</v>
      </c>
      <c r="AH90" s="83">
        <v>0</v>
      </c>
      <c r="AI90" s="83">
        <v>32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4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-4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32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-32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40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40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320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320</v>
      </c>
      <c r="DF90" s="82">
        <f t="shared" si="59"/>
        <v>36</v>
      </c>
      <c r="DG90" s="82">
        <f t="shared" si="60"/>
        <v>-4</v>
      </c>
      <c r="DH90" s="82">
        <f t="shared" si="61"/>
        <v>0</v>
      </c>
      <c r="DI90" s="82">
        <f t="shared" si="62"/>
        <v>0</v>
      </c>
      <c r="DJ90" s="82">
        <f t="shared" si="63"/>
        <v>-32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-27.942</v>
      </c>
      <c r="D91" s="83">
        <v>0</v>
      </c>
      <c r="E91" s="83">
        <v>0</v>
      </c>
      <c r="F91" s="83">
        <v>-38.058</v>
      </c>
      <c r="G91" s="83">
        <v>-66</v>
      </c>
      <c r="H91" s="77"/>
      <c r="I91" s="32">
        <v>89</v>
      </c>
      <c r="J91" s="83">
        <v>27.942</v>
      </c>
      <c r="K91" s="83">
        <v>0</v>
      </c>
      <c r="L91" s="83">
        <v>0</v>
      </c>
      <c r="M91" s="83">
        <v>0</v>
      </c>
      <c r="N91" s="83">
        <v>27.942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38.058</v>
      </c>
      <c r="AF91" s="83">
        <v>0</v>
      </c>
      <c r="AG91" s="83">
        <v>0</v>
      </c>
      <c r="AH91" s="83">
        <v>0</v>
      </c>
      <c r="AI91" s="83">
        <v>38.058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27.942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-27.942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38.058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-38.058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279.42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279.42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380.58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380.58</v>
      </c>
      <c r="DF91" s="82">
        <f t="shared" si="59"/>
        <v>66</v>
      </c>
      <c r="DG91" s="82">
        <f t="shared" si="60"/>
        <v>-27.942</v>
      </c>
      <c r="DH91" s="82">
        <f t="shared" si="61"/>
        <v>0</v>
      </c>
      <c r="DI91" s="82">
        <f t="shared" si="62"/>
        <v>0</v>
      </c>
      <c r="DJ91" s="82">
        <f t="shared" si="63"/>
        <v>-38.058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-35.561999999999998</v>
      </c>
      <c r="D92" s="83">
        <v>0</v>
      </c>
      <c r="E92" s="83">
        <v>0</v>
      </c>
      <c r="F92" s="83">
        <v>-48.438000000000002</v>
      </c>
      <c r="G92" s="83">
        <v>-84</v>
      </c>
      <c r="H92" s="77"/>
      <c r="I92" s="32">
        <v>90</v>
      </c>
      <c r="J92" s="83">
        <v>35.561999999999998</v>
      </c>
      <c r="K92" s="83">
        <v>0</v>
      </c>
      <c r="L92" s="83">
        <v>0</v>
      </c>
      <c r="M92" s="83">
        <v>0</v>
      </c>
      <c r="N92" s="83">
        <v>35.561999999999998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48.438000000000002</v>
      </c>
      <c r="AF92" s="83">
        <v>0</v>
      </c>
      <c r="AG92" s="83">
        <v>0</v>
      </c>
      <c r="AH92" s="83">
        <v>0</v>
      </c>
      <c r="AI92" s="83">
        <v>48.438000000000002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35.561999999999998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-35.561999999999998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48.438000000000002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-48.438000000000002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355.62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355.62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484.38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484.38</v>
      </c>
      <c r="DF92" s="82">
        <f t="shared" si="59"/>
        <v>84</v>
      </c>
      <c r="DG92" s="82">
        <f t="shared" si="60"/>
        <v>-35.561999999999998</v>
      </c>
      <c r="DH92" s="82">
        <f t="shared" si="61"/>
        <v>0</v>
      </c>
      <c r="DI92" s="82">
        <f t="shared" si="62"/>
        <v>0</v>
      </c>
      <c r="DJ92" s="82">
        <f t="shared" si="63"/>
        <v>-48.438000000000002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-40</v>
      </c>
      <c r="D93" s="83">
        <v>0</v>
      </c>
      <c r="E93" s="83">
        <v>0</v>
      </c>
      <c r="F93" s="83">
        <v>-85</v>
      </c>
      <c r="G93" s="83">
        <v>-125</v>
      </c>
      <c r="H93" s="77"/>
      <c r="I93" s="32">
        <v>91</v>
      </c>
      <c r="J93" s="83">
        <v>40</v>
      </c>
      <c r="K93" s="83">
        <v>0</v>
      </c>
      <c r="L93" s="83">
        <v>0</v>
      </c>
      <c r="M93" s="83">
        <v>0</v>
      </c>
      <c r="N93" s="83">
        <v>40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85</v>
      </c>
      <c r="AF93" s="83">
        <v>0</v>
      </c>
      <c r="AG93" s="83">
        <v>0</v>
      </c>
      <c r="AH93" s="83">
        <v>0</v>
      </c>
      <c r="AI93" s="83">
        <v>85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40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-40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85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-85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400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400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850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850</v>
      </c>
      <c r="DF93" s="82">
        <f t="shared" si="59"/>
        <v>125</v>
      </c>
      <c r="DG93" s="82">
        <f t="shared" si="60"/>
        <v>-40</v>
      </c>
      <c r="DH93" s="82">
        <f t="shared" si="61"/>
        <v>0</v>
      </c>
      <c r="DI93" s="82">
        <f t="shared" si="62"/>
        <v>0</v>
      </c>
      <c r="DJ93" s="82">
        <f t="shared" si="63"/>
        <v>-85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-15</v>
      </c>
      <c r="D94" s="83">
        <v>0</v>
      </c>
      <c r="E94" s="83">
        <v>0</v>
      </c>
      <c r="F94" s="83">
        <v>-181</v>
      </c>
      <c r="G94" s="83">
        <v>-196</v>
      </c>
      <c r="H94" s="77"/>
      <c r="I94" s="32">
        <v>92</v>
      </c>
      <c r="J94" s="83">
        <v>15</v>
      </c>
      <c r="K94" s="83">
        <v>0</v>
      </c>
      <c r="L94" s="83">
        <v>0</v>
      </c>
      <c r="M94" s="83">
        <v>0</v>
      </c>
      <c r="N94" s="83">
        <v>15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181</v>
      </c>
      <c r="AF94" s="83">
        <v>0</v>
      </c>
      <c r="AG94" s="83">
        <v>0</v>
      </c>
      <c r="AH94" s="83">
        <v>0</v>
      </c>
      <c r="AI94" s="83">
        <v>181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15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-15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181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-181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150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150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1810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1810</v>
      </c>
      <c r="DF94" s="82">
        <f t="shared" si="59"/>
        <v>196</v>
      </c>
      <c r="DG94" s="82">
        <f t="shared" si="60"/>
        <v>-15</v>
      </c>
      <c r="DH94" s="82">
        <f t="shared" si="61"/>
        <v>0</v>
      </c>
      <c r="DI94" s="82">
        <f t="shared" si="62"/>
        <v>0</v>
      </c>
      <c r="DJ94" s="82">
        <f t="shared" si="63"/>
        <v>-181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-5</v>
      </c>
      <c r="D95" s="83">
        <v>0</v>
      </c>
      <c r="E95" s="83">
        <v>0</v>
      </c>
      <c r="F95" s="83">
        <v>-178</v>
      </c>
      <c r="G95" s="83">
        <v>-183</v>
      </c>
      <c r="H95" s="77"/>
      <c r="I95" s="32">
        <v>93</v>
      </c>
      <c r="J95" s="83">
        <v>5</v>
      </c>
      <c r="K95" s="83">
        <v>0</v>
      </c>
      <c r="L95" s="83">
        <v>0</v>
      </c>
      <c r="M95" s="83">
        <v>0</v>
      </c>
      <c r="N95" s="83">
        <v>5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178</v>
      </c>
      <c r="AF95" s="83">
        <v>0</v>
      </c>
      <c r="AG95" s="83">
        <v>0</v>
      </c>
      <c r="AH95" s="83">
        <v>0</v>
      </c>
      <c r="AI95" s="83">
        <v>178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5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-5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178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-178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50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50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1780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1780</v>
      </c>
      <c r="DF95" s="82">
        <f t="shared" si="59"/>
        <v>183</v>
      </c>
      <c r="DG95" s="82">
        <f t="shared" si="60"/>
        <v>-5</v>
      </c>
      <c r="DH95" s="82">
        <f t="shared" si="61"/>
        <v>0</v>
      </c>
      <c r="DI95" s="82">
        <f t="shared" si="62"/>
        <v>0</v>
      </c>
      <c r="DJ95" s="82">
        <f t="shared" si="63"/>
        <v>-178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-194</v>
      </c>
      <c r="G96" s="83">
        <v>-194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194</v>
      </c>
      <c r="AF96" s="83">
        <v>0</v>
      </c>
      <c r="AG96" s="83">
        <v>0</v>
      </c>
      <c r="AH96" s="83">
        <v>0</v>
      </c>
      <c r="AI96" s="83">
        <v>194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194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-194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1940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1940</v>
      </c>
      <c r="DF96" s="82">
        <f t="shared" si="59"/>
        <v>194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-194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-204</v>
      </c>
      <c r="G97" s="83">
        <v>-204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204</v>
      </c>
      <c r="AF97" s="83">
        <v>0</v>
      </c>
      <c r="AG97" s="83">
        <v>0</v>
      </c>
      <c r="AH97" s="83">
        <v>0</v>
      </c>
      <c r="AI97" s="83">
        <v>204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204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-204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2040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2040</v>
      </c>
      <c r="DF97" s="82">
        <f t="shared" si="59"/>
        <v>204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-204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-199</v>
      </c>
      <c r="G98" s="83">
        <v>-199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199</v>
      </c>
      <c r="AF98" s="83">
        <v>0</v>
      </c>
      <c r="AG98" s="83">
        <v>0</v>
      </c>
      <c r="AH98" s="83">
        <v>0</v>
      </c>
      <c r="AI98" s="83">
        <v>199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199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-199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50164.318000000007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50164.318000000007</v>
      </c>
      <c r="DF98" s="82">
        <f t="shared" si="59"/>
        <v>199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-199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5.0637249999999995E-2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</v>
      </c>
      <c r="AY99" s="88">
        <f t="shared" si="65"/>
        <v>-5.0637249999999995E-2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0.33686274999999999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-0.33686274999999999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5.0637250000000009E-2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</v>
      </c>
      <c r="CI99" s="90">
        <f t="shared" si="70"/>
        <v>5.0637250000000009E-2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1.5412207000000002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1.5412207000000002</v>
      </c>
      <c r="DE99" s="87"/>
      <c r="DF99" s="82">
        <f t="shared" si="59"/>
        <v>0.38749999999999996</v>
      </c>
      <c r="DG99" s="82">
        <f t="shared" si="60"/>
        <v>-5.0637249999999995E-2</v>
      </c>
      <c r="DH99" s="82">
        <f t="shared" si="61"/>
        <v>0</v>
      </c>
      <c r="DI99" s="82">
        <f t="shared" si="62"/>
        <v>0</v>
      </c>
      <c r="DJ99" s="82">
        <f t="shared" si="63"/>
        <v>-0.33686274999999999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9" t="s">
        <v>475</v>
      </c>
      <c r="C1" s="174">
        <f ca="1">INDIRECT("Allocation!B" &amp; $V$6)</f>
        <v>74.381423500433769</v>
      </c>
      <c r="D1" s="174">
        <f ca="1">INDIRECT("Allocation!C" &amp; $V$6)</f>
        <v>23.835329581757655</v>
      </c>
      <c r="E1" s="174">
        <f ca="1">INDIRECT("Allocation!D" &amp; $V$6)</f>
        <v>1.358901436829296</v>
      </c>
      <c r="F1" s="174">
        <f ca="1">INDIRECT("Allocation!E" &amp; $V$6)</f>
        <v>0.42434548097929736</v>
      </c>
      <c r="G1" s="169" t="s">
        <v>480</v>
      </c>
      <c r="H1" s="169" t="s">
        <v>476</v>
      </c>
      <c r="I1" s="240" t="s">
        <v>325</v>
      </c>
      <c r="J1" s="241"/>
      <c r="K1" s="241"/>
      <c r="L1" s="241"/>
      <c r="M1" s="242"/>
      <c r="N1" s="241" t="s">
        <v>477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>
        <f ca="1">INDIRECT("Entt_ISGS!" &amp; $V$3 &amp; X2)</f>
        <v>0</v>
      </c>
      <c r="C2" s="170" t="s">
        <v>145</v>
      </c>
      <c r="D2" s="70" t="s">
        <v>146</v>
      </c>
      <c r="E2" s="70" t="s">
        <v>149</v>
      </c>
      <c r="F2" s="71" t="s">
        <v>148</v>
      </c>
      <c r="G2" s="63" t="str">
        <f ca="1">INDIRECT("ISGS_exbus!" &amp; $V$3 &amp; X2)</f>
        <v>DADRT2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70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9" t="s">
        <v>481</v>
      </c>
      <c r="W2" s="59"/>
      <c r="X2" s="47">
        <v>2</v>
      </c>
    </row>
    <row r="3" spans="1:24" ht="15.75" thickBot="1">
      <c r="A3" s="61" t="s">
        <v>45</v>
      </c>
      <c r="B3" s="175">
        <f ca="1">INDIRECT("Entt_ISGS!" &amp; $V$3 &amp; X3)</f>
        <v>0</v>
      </c>
      <c r="C3" s="176">
        <f ca="1">$B3*C$1/100</f>
        <v>0</v>
      </c>
      <c r="D3" s="177">
        <f t="shared" ref="D3:F18" ca="1" si="0">$B3*D$1/100</f>
        <v>0</v>
      </c>
      <c r="E3" s="177">
        <f t="shared" ca="1" si="0"/>
        <v>0</v>
      </c>
      <c r="F3" s="178">
        <f t="shared" ca="1" si="0"/>
        <v>0</v>
      </c>
      <c r="G3" s="175">
        <f t="shared" ref="G3:G66" ca="1" si="1">INDIRECT("ISGS_exbus!" &amp; $V$3 &amp; X3)</f>
        <v>688.35329999999999</v>
      </c>
      <c r="H3" s="175">
        <f t="shared" ref="H3:H66" ca="1" si="2">INDIRECT("ISGS_Delhi_pp!" &amp; $V$3 &amp; X3)</f>
        <v>664.05442900000003</v>
      </c>
      <c r="I3" s="179">
        <f ca="1">INDIRECT("BRPL_EOD!" &amp; $V$3 &amp; X3)</f>
        <v>496.96</v>
      </c>
      <c r="J3" s="177">
        <f ca="1">INDIRECT("BYPL_EOD!" &amp; $V$3 &amp; X3)</f>
        <v>159.28</v>
      </c>
      <c r="K3" s="177">
        <f ca="1">INDIRECT("TPDDL_EOD!" &amp; $V$3 &amp; X3)</f>
        <v>5</v>
      </c>
      <c r="L3" s="177">
        <f ca="1">INDIRECT("NDMC_EOD!" &amp; $V$3 &amp; X3)</f>
        <v>2.8</v>
      </c>
      <c r="M3" s="178">
        <f ca="1">SUM(I3:L3)</f>
        <v>664.04</v>
      </c>
      <c r="N3" s="176">
        <f ca="1">INDIRECT("BRPL_ISGS_exbus!" &amp; $V$3 &amp; X3)</f>
        <v>496.96</v>
      </c>
      <c r="O3" s="177">
        <f ca="1">INDIRECT("BYPL_ISGS_exbus!" &amp; $V$3 &amp; X3)</f>
        <v>159.28</v>
      </c>
      <c r="P3" s="177">
        <f ca="1">INDIRECT("TPDDL_ISGS_exbus!" &amp; $V$3 &amp; X3)</f>
        <v>5.0143052710803815</v>
      </c>
      <c r="Q3" s="177">
        <f ca="1">INDIRECT("NDMC_ISGS_exbus!" &amp; $V$3 &amp; X3)</f>
        <v>2.800123728919683</v>
      </c>
      <c r="R3" s="178">
        <f ca="1">SUM(N3:Q3)</f>
        <v>664.05442900000003</v>
      </c>
      <c r="U3" s="173"/>
      <c r="V3" s="63" t="s">
        <v>478</v>
      </c>
      <c r="W3" s="59" t="s">
        <v>479</v>
      </c>
      <c r="X3" s="47">
        <v>3</v>
      </c>
    </row>
    <row r="4" spans="1:24">
      <c r="A4" s="62" t="s">
        <v>46</v>
      </c>
      <c r="B4" s="175">
        <f t="shared" ref="B4:B67" ca="1" si="3">INDIRECT("Entt_ISGS!" &amp; $V$3 &amp; X4)</f>
        <v>0</v>
      </c>
      <c r="C4" s="180">
        <f t="shared" ref="C4:F35" ca="1" si="4">$B4*C$1/100</f>
        <v>0</v>
      </c>
      <c r="D4" s="181">
        <f t="shared" ca="1" si="0"/>
        <v>0</v>
      </c>
      <c r="E4" s="181">
        <f t="shared" ca="1" si="0"/>
        <v>0</v>
      </c>
      <c r="F4" s="182">
        <f t="shared" ca="1" si="0"/>
        <v>0</v>
      </c>
      <c r="G4" s="183">
        <f t="shared" ca="1" si="1"/>
        <v>688.35329999999999</v>
      </c>
      <c r="H4" s="183">
        <f t="shared" ca="1" si="2"/>
        <v>664.05442900000003</v>
      </c>
      <c r="I4" s="184">
        <f t="shared" ref="I4:I67" ca="1" si="5">INDIRECT("BRPL_EOD!" &amp; $V$3 &amp; X4)</f>
        <v>496.96</v>
      </c>
      <c r="J4" s="181">
        <f t="shared" ref="J4:J67" ca="1" si="6">INDIRECT("BYPL_EOD!" &amp; $V$3 &amp; X4)</f>
        <v>159.28</v>
      </c>
      <c r="K4" s="181">
        <f t="shared" ref="K4:K67" ca="1" si="7">INDIRECT("TPDDL_EOD!" &amp; $V$3 &amp; X4)</f>
        <v>5</v>
      </c>
      <c r="L4" s="181">
        <f t="shared" ref="L4:L67" ca="1" si="8">INDIRECT("NDMC_EOD!" &amp; $V$3 &amp; X4)</f>
        <v>2.8</v>
      </c>
      <c r="M4" s="182">
        <f t="shared" ref="M4:M67" ca="1" si="9">SUM(I4:L4)</f>
        <v>664.04</v>
      </c>
      <c r="N4" s="180">
        <f t="shared" ref="N4:N67" ca="1" si="10">INDIRECT("BRPL_ISGS_exbus!" &amp; $V$3 &amp; X4)</f>
        <v>496.96</v>
      </c>
      <c r="O4" s="181">
        <f t="shared" ref="O4:O67" ca="1" si="11">INDIRECT("BYPL_ISGS_exbus!" &amp; $V$3 &amp; X4)</f>
        <v>159.28</v>
      </c>
      <c r="P4" s="181">
        <f t="shared" ref="P4:P67" ca="1" si="12">INDIRECT("TPDDL_ISGS_exbus!" &amp; $V$3 &amp; X4)</f>
        <v>5.0143052710803815</v>
      </c>
      <c r="Q4" s="181">
        <f t="shared" ref="Q4:Q67" ca="1" si="13">INDIRECT("NDMC_ISGS_exbus!" &amp; $V$3 &amp; X4)</f>
        <v>2.800123728919683</v>
      </c>
      <c r="R4" s="182">
        <f t="shared" ref="R4:R67" ca="1" si="14">SUM(N4:Q4)</f>
        <v>664.05442900000003</v>
      </c>
      <c r="W4" s="47"/>
      <c r="X4" s="47">
        <v>4</v>
      </c>
    </row>
    <row r="5" spans="1:24">
      <c r="A5" s="62" t="s">
        <v>47</v>
      </c>
      <c r="B5" s="175">
        <f t="shared" ca="1" si="3"/>
        <v>0</v>
      </c>
      <c r="C5" s="180">
        <f t="shared" ca="1" si="4"/>
        <v>0</v>
      </c>
      <c r="D5" s="181">
        <f t="shared" ca="1" si="0"/>
        <v>0</v>
      </c>
      <c r="E5" s="181">
        <f t="shared" ca="1" si="0"/>
        <v>0</v>
      </c>
      <c r="F5" s="182">
        <f t="shared" ca="1" si="0"/>
        <v>0</v>
      </c>
      <c r="G5" s="183">
        <f t="shared" ca="1" si="1"/>
        <v>688.35329999999999</v>
      </c>
      <c r="H5" s="183">
        <f t="shared" ca="1" si="2"/>
        <v>664.05442900000003</v>
      </c>
      <c r="I5" s="184">
        <f t="shared" ca="1" si="5"/>
        <v>496.96</v>
      </c>
      <c r="J5" s="181">
        <f t="shared" ca="1" si="6"/>
        <v>159.28</v>
      </c>
      <c r="K5" s="181">
        <f t="shared" ca="1" si="7"/>
        <v>5</v>
      </c>
      <c r="L5" s="181">
        <f t="shared" ca="1" si="8"/>
        <v>2.8</v>
      </c>
      <c r="M5" s="182">
        <f t="shared" ca="1" si="9"/>
        <v>664.04</v>
      </c>
      <c r="N5" s="180">
        <f t="shared" ca="1" si="10"/>
        <v>496.96</v>
      </c>
      <c r="O5" s="181">
        <f t="shared" ca="1" si="11"/>
        <v>159.28</v>
      </c>
      <c r="P5" s="181">
        <f t="shared" ca="1" si="12"/>
        <v>5.0143052710803815</v>
      </c>
      <c r="Q5" s="181">
        <f t="shared" ca="1" si="13"/>
        <v>2.800123728919683</v>
      </c>
      <c r="R5" s="182">
        <f t="shared" ca="1" si="14"/>
        <v>664.05442900000003</v>
      </c>
      <c r="V5" s="47" t="s">
        <v>482</v>
      </c>
      <c r="W5" s="47"/>
      <c r="X5" s="47">
        <v>5</v>
      </c>
    </row>
    <row r="6" spans="1:24">
      <c r="A6" s="62" t="s">
        <v>48</v>
      </c>
      <c r="B6" s="175">
        <f t="shared" ca="1" si="3"/>
        <v>0</v>
      </c>
      <c r="C6" s="180">
        <f t="shared" ca="1" si="4"/>
        <v>0</v>
      </c>
      <c r="D6" s="181">
        <f t="shared" ca="1" si="0"/>
        <v>0</v>
      </c>
      <c r="E6" s="181">
        <f t="shared" ca="1" si="0"/>
        <v>0</v>
      </c>
      <c r="F6" s="182">
        <f t="shared" ca="1" si="0"/>
        <v>0</v>
      </c>
      <c r="G6" s="183">
        <f t="shared" ca="1" si="1"/>
        <v>688.35329999999999</v>
      </c>
      <c r="H6" s="183">
        <f t="shared" ca="1" si="2"/>
        <v>664.05442900000003</v>
      </c>
      <c r="I6" s="184">
        <f t="shared" ca="1" si="5"/>
        <v>496.96</v>
      </c>
      <c r="J6" s="181">
        <f t="shared" ca="1" si="6"/>
        <v>159.28</v>
      </c>
      <c r="K6" s="181">
        <f t="shared" ca="1" si="7"/>
        <v>5</v>
      </c>
      <c r="L6" s="181">
        <f t="shared" ca="1" si="8"/>
        <v>2.8</v>
      </c>
      <c r="M6" s="182">
        <f t="shared" ca="1" si="9"/>
        <v>664.04</v>
      </c>
      <c r="N6" s="180">
        <f t="shared" ca="1" si="10"/>
        <v>496.96</v>
      </c>
      <c r="O6" s="181">
        <f t="shared" ca="1" si="11"/>
        <v>159.28</v>
      </c>
      <c r="P6" s="181">
        <f t="shared" ca="1" si="12"/>
        <v>5.0143052710803815</v>
      </c>
      <c r="Q6" s="181">
        <f t="shared" ca="1" si="13"/>
        <v>2.800123728919683</v>
      </c>
      <c r="R6" s="182">
        <f t="shared" ca="1" si="14"/>
        <v>664.05442900000003</v>
      </c>
      <c r="V6" s="47">
        <v>11</v>
      </c>
      <c r="W6" s="47"/>
      <c r="X6" s="47">
        <v>6</v>
      </c>
    </row>
    <row r="7" spans="1:24">
      <c r="A7" s="62" t="s">
        <v>49</v>
      </c>
      <c r="B7" s="175">
        <f t="shared" ca="1" si="3"/>
        <v>0</v>
      </c>
      <c r="C7" s="180">
        <f t="shared" ca="1" si="4"/>
        <v>0</v>
      </c>
      <c r="D7" s="181">
        <f t="shared" ca="1" si="0"/>
        <v>0</v>
      </c>
      <c r="E7" s="181">
        <f t="shared" ca="1" si="0"/>
        <v>0</v>
      </c>
      <c r="F7" s="182">
        <f t="shared" ca="1" si="0"/>
        <v>0</v>
      </c>
      <c r="G7" s="183">
        <f t="shared" ca="1" si="1"/>
        <v>688.35329999999999</v>
      </c>
      <c r="H7" s="183">
        <f t="shared" ca="1" si="2"/>
        <v>664.05442900000003</v>
      </c>
      <c r="I7" s="184">
        <f t="shared" ca="1" si="5"/>
        <v>496.96</v>
      </c>
      <c r="J7" s="181">
        <f t="shared" ca="1" si="6"/>
        <v>159.28</v>
      </c>
      <c r="K7" s="181">
        <f t="shared" ca="1" si="7"/>
        <v>5</v>
      </c>
      <c r="L7" s="181">
        <f t="shared" ca="1" si="8"/>
        <v>2.8</v>
      </c>
      <c r="M7" s="182">
        <f t="shared" ca="1" si="9"/>
        <v>664.04</v>
      </c>
      <c r="N7" s="180">
        <f t="shared" ca="1" si="10"/>
        <v>496.96</v>
      </c>
      <c r="O7" s="181">
        <f t="shared" ca="1" si="11"/>
        <v>159.28</v>
      </c>
      <c r="P7" s="181">
        <f t="shared" ca="1" si="12"/>
        <v>5.0143052710803815</v>
      </c>
      <c r="Q7" s="181">
        <f t="shared" ca="1" si="13"/>
        <v>2.800123728919683</v>
      </c>
      <c r="R7" s="182">
        <f t="shared" ca="1" si="14"/>
        <v>664.05442900000003</v>
      </c>
      <c r="W7" s="47"/>
      <c r="X7" s="47">
        <v>7</v>
      </c>
    </row>
    <row r="8" spans="1:24">
      <c r="A8" s="62" t="s">
        <v>50</v>
      </c>
      <c r="B8" s="175">
        <f t="shared" ca="1" si="3"/>
        <v>0</v>
      </c>
      <c r="C8" s="180">
        <f t="shared" ca="1" si="4"/>
        <v>0</v>
      </c>
      <c r="D8" s="181">
        <f t="shared" ca="1" si="0"/>
        <v>0</v>
      </c>
      <c r="E8" s="181">
        <f t="shared" ca="1" si="0"/>
        <v>0</v>
      </c>
      <c r="F8" s="182">
        <f t="shared" ca="1" si="0"/>
        <v>0</v>
      </c>
      <c r="G8" s="183">
        <f t="shared" ca="1" si="1"/>
        <v>688.35329999999999</v>
      </c>
      <c r="H8" s="183">
        <f t="shared" ca="1" si="2"/>
        <v>664.05442900000003</v>
      </c>
      <c r="I8" s="184">
        <f t="shared" ca="1" si="5"/>
        <v>496.96</v>
      </c>
      <c r="J8" s="181">
        <f t="shared" ca="1" si="6"/>
        <v>159.28</v>
      </c>
      <c r="K8" s="181">
        <f t="shared" ca="1" si="7"/>
        <v>5</v>
      </c>
      <c r="L8" s="181">
        <f t="shared" ca="1" si="8"/>
        <v>2.8</v>
      </c>
      <c r="M8" s="182">
        <f t="shared" ca="1" si="9"/>
        <v>664.04</v>
      </c>
      <c r="N8" s="180">
        <f t="shared" ca="1" si="10"/>
        <v>496.96</v>
      </c>
      <c r="O8" s="181">
        <f t="shared" ca="1" si="11"/>
        <v>159.28</v>
      </c>
      <c r="P8" s="181">
        <f t="shared" ca="1" si="12"/>
        <v>5.0143052710803815</v>
      </c>
      <c r="Q8" s="181">
        <f t="shared" ca="1" si="13"/>
        <v>2.800123728919683</v>
      </c>
      <c r="R8" s="182">
        <f t="shared" ca="1" si="14"/>
        <v>664.05442900000003</v>
      </c>
      <c r="W8" s="47"/>
      <c r="X8" s="47">
        <v>8</v>
      </c>
    </row>
    <row r="9" spans="1:24">
      <c r="A9" s="62" t="s">
        <v>51</v>
      </c>
      <c r="B9" s="175">
        <f t="shared" ca="1" si="3"/>
        <v>0</v>
      </c>
      <c r="C9" s="180">
        <f t="shared" ca="1" si="4"/>
        <v>0</v>
      </c>
      <c r="D9" s="181">
        <f t="shared" ca="1" si="0"/>
        <v>0</v>
      </c>
      <c r="E9" s="181">
        <f t="shared" ca="1" si="0"/>
        <v>0</v>
      </c>
      <c r="F9" s="182">
        <f t="shared" ca="1" si="0"/>
        <v>0</v>
      </c>
      <c r="G9" s="183">
        <f t="shared" ca="1" si="1"/>
        <v>688.35329999999999</v>
      </c>
      <c r="H9" s="183">
        <f t="shared" ca="1" si="2"/>
        <v>664.05442900000003</v>
      </c>
      <c r="I9" s="184">
        <f t="shared" ca="1" si="5"/>
        <v>496.96</v>
      </c>
      <c r="J9" s="181">
        <f t="shared" ca="1" si="6"/>
        <v>159.28</v>
      </c>
      <c r="K9" s="181">
        <f t="shared" ca="1" si="7"/>
        <v>5</v>
      </c>
      <c r="L9" s="181">
        <f t="shared" ca="1" si="8"/>
        <v>2.8</v>
      </c>
      <c r="M9" s="182">
        <f t="shared" ca="1" si="9"/>
        <v>664.04</v>
      </c>
      <c r="N9" s="180">
        <f t="shared" ca="1" si="10"/>
        <v>496.96</v>
      </c>
      <c r="O9" s="181">
        <f t="shared" ca="1" si="11"/>
        <v>159.28</v>
      </c>
      <c r="P9" s="181">
        <f t="shared" ca="1" si="12"/>
        <v>5.0143052710803815</v>
      </c>
      <c r="Q9" s="181">
        <f t="shared" ca="1" si="13"/>
        <v>2.800123728919683</v>
      </c>
      <c r="R9" s="182">
        <f t="shared" ca="1" si="14"/>
        <v>664.05442900000003</v>
      </c>
      <c r="W9" s="47"/>
      <c r="X9" s="47">
        <v>9</v>
      </c>
    </row>
    <row r="10" spans="1:24">
      <c r="A10" s="62" t="s">
        <v>52</v>
      </c>
      <c r="B10" s="175">
        <f t="shared" ca="1" si="3"/>
        <v>0</v>
      </c>
      <c r="C10" s="180">
        <f t="shared" ca="1" si="4"/>
        <v>0</v>
      </c>
      <c r="D10" s="181">
        <f t="shared" ca="1" si="0"/>
        <v>0</v>
      </c>
      <c r="E10" s="181">
        <f t="shared" ca="1" si="0"/>
        <v>0</v>
      </c>
      <c r="F10" s="182">
        <f t="shared" ca="1" si="0"/>
        <v>0</v>
      </c>
      <c r="G10" s="183">
        <f t="shared" ca="1" si="1"/>
        <v>688.35329999999999</v>
      </c>
      <c r="H10" s="183">
        <f t="shared" ca="1" si="2"/>
        <v>664.05442900000003</v>
      </c>
      <c r="I10" s="184">
        <f t="shared" ca="1" si="5"/>
        <v>488.11</v>
      </c>
      <c r="J10" s="181">
        <f t="shared" ca="1" si="6"/>
        <v>164.12</v>
      </c>
      <c r="K10" s="181">
        <f t="shared" ca="1" si="7"/>
        <v>8.92</v>
      </c>
      <c r="L10" s="181">
        <f t="shared" ca="1" si="8"/>
        <v>2.89</v>
      </c>
      <c r="M10" s="182">
        <f t="shared" ca="1" si="9"/>
        <v>664.04</v>
      </c>
      <c r="N10" s="180">
        <f t="shared" ca="1" si="10"/>
        <v>488.12417159669883</v>
      </c>
      <c r="O10" s="181">
        <f t="shared" ca="1" si="11"/>
        <v>164.12</v>
      </c>
      <c r="P10" s="181">
        <f t="shared" ca="1" si="12"/>
        <v>8.9202574033012674</v>
      </c>
      <c r="Q10" s="181">
        <f t="shared" ca="1" si="13"/>
        <v>2.89</v>
      </c>
      <c r="R10" s="182">
        <f t="shared" ca="1" si="14"/>
        <v>664.05442900000014</v>
      </c>
      <c r="W10" s="47"/>
      <c r="X10" s="47">
        <v>10</v>
      </c>
    </row>
    <row r="11" spans="1:24">
      <c r="A11" s="62" t="s">
        <v>53</v>
      </c>
      <c r="B11" s="175">
        <f t="shared" ca="1" si="3"/>
        <v>0</v>
      </c>
      <c r="C11" s="180">
        <f t="shared" ca="1" si="4"/>
        <v>0</v>
      </c>
      <c r="D11" s="181">
        <f t="shared" ca="1" si="0"/>
        <v>0</v>
      </c>
      <c r="E11" s="181">
        <f t="shared" ca="1" si="0"/>
        <v>0</v>
      </c>
      <c r="F11" s="182">
        <f t="shared" ca="1" si="0"/>
        <v>0</v>
      </c>
      <c r="G11" s="183">
        <f t="shared" ca="1" si="1"/>
        <v>615.08949399999995</v>
      </c>
      <c r="H11" s="183">
        <f t="shared" ca="1" si="2"/>
        <v>593.37683500000003</v>
      </c>
      <c r="I11" s="184">
        <f t="shared" ca="1" si="5"/>
        <v>480</v>
      </c>
      <c r="J11" s="181">
        <f t="shared" ca="1" si="6"/>
        <v>101.12</v>
      </c>
      <c r="K11" s="181">
        <f t="shared" ca="1" si="7"/>
        <v>9.3699999999999992</v>
      </c>
      <c r="L11" s="181">
        <f t="shared" ca="1" si="8"/>
        <v>2.89</v>
      </c>
      <c r="M11" s="182">
        <f t="shared" ca="1" si="9"/>
        <v>593.38</v>
      </c>
      <c r="N11" s="180">
        <f t="shared" ca="1" si="10"/>
        <v>479.99743975192968</v>
      </c>
      <c r="O11" s="181">
        <f t="shared" ca="1" si="11"/>
        <v>101.11946064107319</v>
      </c>
      <c r="P11" s="181">
        <f t="shared" ca="1" si="12"/>
        <v>9.3699500218241258</v>
      </c>
      <c r="Q11" s="181">
        <f t="shared" ca="1" si="13"/>
        <v>2.8899845851730768</v>
      </c>
      <c r="R11" s="182">
        <f t="shared" ca="1" si="14"/>
        <v>593.37683500000014</v>
      </c>
      <c r="W11" s="47"/>
      <c r="X11" s="47">
        <v>11</v>
      </c>
    </row>
    <row r="12" spans="1:24">
      <c r="A12" s="62" t="s">
        <v>54</v>
      </c>
      <c r="B12" s="175">
        <f t="shared" ca="1" si="3"/>
        <v>0</v>
      </c>
      <c r="C12" s="180">
        <f t="shared" ca="1" si="4"/>
        <v>0</v>
      </c>
      <c r="D12" s="181">
        <f t="shared" ca="1" si="0"/>
        <v>0</v>
      </c>
      <c r="E12" s="181">
        <f t="shared" ca="1" si="0"/>
        <v>0</v>
      </c>
      <c r="F12" s="182">
        <f t="shared" ca="1" si="0"/>
        <v>0</v>
      </c>
      <c r="G12" s="183">
        <f t="shared" ca="1" si="1"/>
        <v>533.25919999999996</v>
      </c>
      <c r="H12" s="183">
        <f t="shared" ca="1" si="2"/>
        <v>514.43515000000002</v>
      </c>
      <c r="I12" s="184">
        <f t="shared" ca="1" si="5"/>
        <v>414.82</v>
      </c>
      <c r="J12" s="181">
        <f t="shared" ca="1" si="6"/>
        <v>87.79</v>
      </c>
      <c r="K12" s="181">
        <f t="shared" ca="1" si="7"/>
        <v>9.0399999999999991</v>
      </c>
      <c r="L12" s="181">
        <f t="shared" ca="1" si="8"/>
        <v>2.79</v>
      </c>
      <c r="M12" s="182">
        <f t="shared" ca="1" si="9"/>
        <v>514.44000000000005</v>
      </c>
      <c r="N12" s="180">
        <f t="shared" ca="1" si="10"/>
        <v>414.81608919018737</v>
      </c>
      <c r="O12" s="181">
        <f t="shared" ca="1" si="11"/>
        <v>87.789172339825825</v>
      </c>
      <c r="P12" s="181">
        <f t="shared" ca="1" si="12"/>
        <v>9.0399147733457728</v>
      </c>
      <c r="Q12" s="181">
        <f t="shared" ca="1" si="13"/>
        <v>2.7899736966410074</v>
      </c>
      <c r="R12" s="182">
        <f t="shared" ca="1" si="14"/>
        <v>514.43515000000002</v>
      </c>
      <c r="W12" s="47"/>
      <c r="X12" s="47">
        <v>12</v>
      </c>
    </row>
    <row r="13" spans="1:24">
      <c r="A13" s="62" t="s">
        <v>55</v>
      </c>
      <c r="B13" s="175">
        <f t="shared" ca="1" si="3"/>
        <v>0</v>
      </c>
      <c r="C13" s="180">
        <f t="shared" ca="1" si="4"/>
        <v>0</v>
      </c>
      <c r="D13" s="181">
        <f t="shared" ca="1" si="0"/>
        <v>0</v>
      </c>
      <c r="E13" s="181">
        <f t="shared" ca="1" si="0"/>
        <v>0</v>
      </c>
      <c r="F13" s="182">
        <f t="shared" ca="1" si="0"/>
        <v>0</v>
      </c>
      <c r="G13" s="183">
        <f t="shared" ca="1" si="1"/>
        <v>483.25920000000002</v>
      </c>
      <c r="H13" s="183">
        <f t="shared" ca="1" si="2"/>
        <v>466.20015000000001</v>
      </c>
      <c r="I13" s="184">
        <f t="shared" ca="1" si="5"/>
        <v>366.59</v>
      </c>
      <c r="J13" s="181">
        <f t="shared" ca="1" si="6"/>
        <v>87.79</v>
      </c>
      <c r="K13" s="181">
        <f t="shared" ca="1" si="7"/>
        <v>9.0399999999999991</v>
      </c>
      <c r="L13" s="181">
        <f t="shared" ca="1" si="8"/>
        <v>2.79</v>
      </c>
      <c r="M13" s="182">
        <f t="shared" ca="1" si="9"/>
        <v>466.21000000000004</v>
      </c>
      <c r="N13" s="180">
        <f t="shared" ca="1" si="10"/>
        <v>366.58225475322274</v>
      </c>
      <c r="O13" s="181">
        <f t="shared" ca="1" si="11"/>
        <v>87.788145188863382</v>
      </c>
      <c r="P13" s="181">
        <f t="shared" ca="1" si="12"/>
        <v>9.0398090045258552</v>
      </c>
      <c r="Q13" s="181">
        <f t="shared" ca="1" si="13"/>
        <v>2.7899410533879583</v>
      </c>
      <c r="R13" s="182">
        <f t="shared" ca="1" si="14"/>
        <v>466.20014999999995</v>
      </c>
      <c r="W13" s="47"/>
      <c r="X13" s="47">
        <v>13</v>
      </c>
    </row>
    <row r="14" spans="1:24">
      <c r="A14" s="62" t="s">
        <v>56</v>
      </c>
      <c r="B14" s="175">
        <f t="shared" ca="1" si="3"/>
        <v>0</v>
      </c>
      <c r="C14" s="180">
        <f t="shared" ca="1" si="4"/>
        <v>0</v>
      </c>
      <c r="D14" s="181">
        <f t="shared" ca="1" si="0"/>
        <v>0</v>
      </c>
      <c r="E14" s="181">
        <f t="shared" ca="1" si="0"/>
        <v>0</v>
      </c>
      <c r="F14" s="182">
        <f t="shared" ca="1" si="0"/>
        <v>0</v>
      </c>
      <c r="G14" s="183">
        <f t="shared" ca="1" si="1"/>
        <v>483.25920000000002</v>
      </c>
      <c r="H14" s="183">
        <f t="shared" ca="1" si="2"/>
        <v>466.20015000000001</v>
      </c>
      <c r="I14" s="184">
        <f t="shared" ca="1" si="5"/>
        <v>366.59</v>
      </c>
      <c r="J14" s="181">
        <f t="shared" ca="1" si="6"/>
        <v>87.79</v>
      </c>
      <c r="K14" s="181">
        <f t="shared" ca="1" si="7"/>
        <v>9.0399999999999991</v>
      </c>
      <c r="L14" s="181">
        <f t="shared" ca="1" si="8"/>
        <v>2.79</v>
      </c>
      <c r="M14" s="182">
        <f t="shared" ca="1" si="9"/>
        <v>466.21000000000004</v>
      </c>
      <c r="N14" s="180">
        <f t="shared" ca="1" si="10"/>
        <v>366.58225475322274</v>
      </c>
      <c r="O14" s="181">
        <f t="shared" ca="1" si="11"/>
        <v>87.788145188863382</v>
      </c>
      <c r="P14" s="181">
        <f t="shared" ca="1" si="12"/>
        <v>9.0398090045258552</v>
      </c>
      <c r="Q14" s="181">
        <f t="shared" ca="1" si="13"/>
        <v>2.7899410533879583</v>
      </c>
      <c r="R14" s="182">
        <f t="shared" ca="1" si="14"/>
        <v>466.20014999999995</v>
      </c>
      <c r="W14" s="47"/>
      <c r="X14" s="47">
        <v>14</v>
      </c>
    </row>
    <row r="15" spans="1:24">
      <c r="A15" s="62" t="s">
        <v>57</v>
      </c>
      <c r="B15" s="175">
        <f t="shared" ca="1" si="3"/>
        <v>0</v>
      </c>
      <c r="C15" s="180">
        <f t="shared" ca="1" si="4"/>
        <v>0</v>
      </c>
      <c r="D15" s="181">
        <f t="shared" ca="1" si="0"/>
        <v>0</v>
      </c>
      <c r="E15" s="181">
        <f t="shared" ca="1" si="0"/>
        <v>0</v>
      </c>
      <c r="F15" s="182">
        <f t="shared" ca="1" si="0"/>
        <v>0</v>
      </c>
      <c r="G15" s="183">
        <f t="shared" ca="1" si="1"/>
        <v>479.04259999999999</v>
      </c>
      <c r="H15" s="183">
        <f t="shared" ca="1" si="2"/>
        <v>462.13239600000003</v>
      </c>
      <c r="I15" s="184">
        <f t="shared" ca="1" si="5"/>
        <v>366.59</v>
      </c>
      <c r="J15" s="181">
        <f t="shared" ca="1" si="6"/>
        <v>87.79</v>
      </c>
      <c r="K15" s="181">
        <f t="shared" ca="1" si="7"/>
        <v>4.97</v>
      </c>
      <c r="L15" s="181">
        <f t="shared" ca="1" si="8"/>
        <v>2.79</v>
      </c>
      <c r="M15" s="182">
        <f t="shared" ca="1" si="9"/>
        <v>462.14000000000004</v>
      </c>
      <c r="N15" s="180">
        <f t="shared" ca="1" si="10"/>
        <v>366.58396816903962</v>
      </c>
      <c r="O15" s="181">
        <f t="shared" ca="1" si="11"/>
        <v>87.788555513134554</v>
      </c>
      <c r="P15" s="181">
        <f t="shared" ca="1" si="12"/>
        <v>4.9699182241744921</v>
      </c>
      <c r="Q15" s="181">
        <f t="shared" ca="1" si="13"/>
        <v>2.7899540936512746</v>
      </c>
      <c r="R15" s="182">
        <f t="shared" ca="1" si="14"/>
        <v>462.13239599999991</v>
      </c>
      <c r="W15" s="47"/>
      <c r="X15" s="47">
        <v>15</v>
      </c>
    </row>
    <row r="16" spans="1:24">
      <c r="A16" s="62" t="s">
        <v>58</v>
      </c>
      <c r="B16" s="175">
        <f t="shared" ca="1" si="3"/>
        <v>0</v>
      </c>
      <c r="C16" s="180">
        <f t="shared" ca="1" si="4"/>
        <v>0</v>
      </c>
      <c r="D16" s="181">
        <f t="shared" ca="1" si="0"/>
        <v>0</v>
      </c>
      <c r="E16" s="181">
        <f t="shared" ca="1" si="0"/>
        <v>0</v>
      </c>
      <c r="F16" s="182">
        <f t="shared" ca="1" si="0"/>
        <v>0</v>
      </c>
      <c r="G16" s="183">
        <f t="shared" ca="1" si="1"/>
        <v>429.04259999999999</v>
      </c>
      <c r="H16" s="183">
        <f t="shared" ca="1" si="2"/>
        <v>413.89739600000001</v>
      </c>
      <c r="I16" s="184">
        <f t="shared" ca="1" si="5"/>
        <v>318.35000000000002</v>
      </c>
      <c r="J16" s="181">
        <f t="shared" ca="1" si="6"/>
        <v>87.79</v>
      </c>
      <c r="K16" s="181">
        <f t="shared" ca="1" si="7"/>
        <v>4.97</v>
      </c>
      <c r="L16" s="181">
        <f t="shared" ca="1" si="8"/>
        <v>2.79</v>
      </c>
      <c r="M16" s="182">
        <f t="shared" ca="1" si="9"/>
        <v>413.90000000000009</v>
      </c>
      <c r="N16" s="180">
        <f t="shared" ca="1" si="10"/>
        <v>318.34799714085523</v>
      </c>
      <c r="O16" s="181">
        <f t="shared" ca="1" si="11"/>
        <v>87.789447680212604</v>
      </c>
      <c r="P16" s="181">
        <f t="shared" ca="1" si="12"/>
        <v>4.9699687318676</v>
      </c>
      <c r="Q16" s="181">
        <f t="shared" ca="1" si="13"/>
        <v>2.7899824470645078</v>
      </c>
      <c r="R16" s="182">
        <f t="shared" ca="1" si="14"/>
        <v>413.89739599999996</v>
      </c>
      <c r="W16" s="47"/>
      <c r="X16" s="47">
        <v>16</v>
      </c>
    </row>
    <row r="17" spans="1:24">
      <c r="A17" s="62" t="s">
        <v>59</v>
      </c>
      <c r="B17" s="175">
        <f t="shared" ca="1" si="3"/>
        <v>0</v>
      </c>
      <c r="C17" s="180">
        <f t="shared" ca="1" si="4"/>
        <v>0</v>
      </c>
      <c r="D17" s="181">
        <f t="shared" ca="1" si="0"/>
        <v>0</v>
      </c>
      <c r="E17" s="181">
        <f t="shared" ca="1" si="0"/>
        <v>0</v>
      </c>
      <c r="F17" s="182">
        <f t="shared" ca="1" si="0"/>
        <v>0</v>
      </c>
      <c r="G17" s="183">
        <f t="shared" ca="1" si="1"/>
        <v>384.04259999999999</v>
      </c>
      <c r="H17" s="183">
        <f t="shared" ca="1" si="2"/>
        <v>370.48589600000003</v>
      </c>
      <c r="I17" s="184">
        <f t="shared" ca="1" si="5"/>
        <v>274.94</v>
      </c>
      <c r="J17" s="181">
        <f t="shared" ca="1" si="6"/>
        <v>87.79</v>
      </c>
      <c r="K17" s="181">
        <f t="shared" ca="1" si="7"/>
        <v>4.97</v>
      </c>
      <c r="L17" s="181">
        <f t="shared" ca="1" si="8"/>
        <v>2.79</v>
      </c>
      <c r="M17" s="182">
        <f t="shared" ca="1" si="9"/>
        <v>370.49000000000007</v>
      </c>
      <c r="N17" s="180">
        <f t="shared" ca="1" si="10"/>
        <v>274.93695442856756</v>
      </c>
      <c r="O17" s="181">
        <f t="shared" ca="1" si="11"/>
        <v>87.789027530675583</v>
      </c>
      <c r="P17" s="181">
        <f t="shared" ca="1" si="12"/>
        <v>4.9699449462063745</v>
      </c>
      <c r="Q17" s="181">
        <f t="shared" ca="1" si="13"/>
        <v>2.78996909455046</v>
      </c>
      <c r="R17" s="182">
        <f t="shared" ca="1" si="14"/>
        <v>370.48589600000003</v>
      </c>
      <c r="W17" s="47"/>
      <c r="X17" s="47">
        <v>17</v>
      </c>
    </row>
    <row r="18" spans="1:24">
      <c r="A18" s="62" t="s">
        <v>60</v>
      </c>
      <c r="B18" s="175">
        <f t="shared" ca="1" si="3"/>
        <v>0</v>
      </c>
      <c r="C18" s="180">
        <f t="shared" ca="1" si="4"/>
        <v>0</v>
      </c>
      <c r="D18" s="181">
        <f t="shared" ca="1" si="0"/>
        <v>0</v>
      </c>
      <c r="E18" s="181">
        <f t="shared" ca="1" si="0"/>
        <v>0</v>
      </c>
      <c r="F18" s="182">
        <f t="shared" ca="1" si="0"/>
        <v>0</v>
      </c>
      <c r="G18" s="183">
        <f t="shared" ca="1" si="1"/>
        <v>384.04259999999999</v>
      </c>
      <c r="H18" s="183">
        <f t="shared" ca="1" si="2"/>
        <v>370.48589600000003</v>
      </c>
      <c r="I18" s="184">
        <f t="shared" ca="1" si="5"/>
        <v>274.94</v>
      </c>
      <c r="J18" s="181">
        <f t="shared" ca="1" si="6"/>
        <v>87.79</v>
      </c>
      <c r="K18" s="181">
        <f t="shared" ca="1" si="7"/>
        <v>4.97</v>
      </c>
      <c r="L18" s="181">
        <f t="shared" ca="1" si="8"/>
        <v>2.79</v>
      </c>
      <c r="M18" s="182">
        <f t="shared" ca="1" si="9"/>
        <v>370.49000000000007</v>
      </c>
      <c r="N18" s="180">
        <f t="shared" ca="1" si="10"/>
        <v>274.93695442856756</v>
      </c>
      <c r="O18" s="181">
        <f t="shared" ca="1" si="11"/>
        <v>87.789027530675583</v>
      </c>
      <c r="P18" s="181">
        <f t="shared" ca="1" si="12"/>
        <v>4.9699449462063745</v>
      </c>
      <c r="Q18" s="181">
        <f t="shared" ca="1" si="13"/>
        <v>2.78996909455046</v>
      </c>
      <c r="R18" s="182">
        <f t="shared" ca="1" si="14"/>
        <v>370.48589600000003</v>
      </c>
      <c r="W18" s="47"/>
      <c r="X18" s="47">
        <v>18</v>
      </c>
    </row>
    <row r="19" spans="1:24">
      <c r="A19" s="62" t="s">
        <v>61</v>
      </c>
      <c r="B19" s="175">
        <f t="shared" ca="1" si="3"/>
        <v>0</v>
      </c>
      <c r="C19" s="180">
        <f t="shared" ca="1" si="4"/>
        <v>0</v>
      </c>
      <c r="D19" s="181">
        <f t="shared" ca="1" si="4"/>
        <v>0</v>
      </c>
      <c r="E19" s="181">
        <f t="shared" ca="1" si="4"/>
        <v>0</v>
      </c>
      <c r="F19" s="182">
        <f t="shared" ca="1" si="4"/>
        <v>0</v>
      </c>
      <c r="G19" s="183">
        <f t="shared" ca="1" si="1"/>
        <v>384.04259999999999</v>
      </c>
      <c r="H19" s="183">
        <f t="shared" ca="1" si="2"/>
        <v>370.48589600000003</v>
      </c>
      <c r="I19" s="184">
        <f t="shared" ca="1" si="5"/>
        <v>274.94</v>
      </c>
      <c r="J19" s="181">
        <f t="shared" ca="1" si="6"/>
        <v>87.79</v>
      </c>
      <c r="K19" s="181">
        <f t="shared" ca="1" si="7"/>
        <v>4.97</v>
      </c>
      <c r="L19" s="181">
        <f t="shared" ca="1" si="8"/>
        <v>2.79</v>
      </c>
      <c r="M19" s="182">
        <f t="shared" ca="1" si="9"/>
        <v>370.49000000000007</v>
      </c>
      <c r="N19" s="180">
        <f t="shared" ca="1" si="10"/>
        <v>274.93695442856756</v>
      </c>
      <c r="O19" s="181">
        <f t="shared" ca="1" si="11"/>
        <v>87.789027530675583</v>
      </c>
      <c r="P19" s="181">
        <f t="shared" ca="1" si="12"/>
        <v>4.9699449462063745</v>
      </c>
      <c r="Q19" s="181">
        <f t="shared" ca="1" si="13"/>
        <v>2.78996909455046</v>
      </c>
      <c r="R19" s="182">
        <f t="shared" ca="1" si="14"/>
        <v>370.48589600000003</v>
      </c>
      <c r="W19" s="47"/>
      <c r="X19" s="47">
        <v>19</v>
      </c>
    </row>
    <row r="20" spans="1:24">
      <c r="A20" s="62" t="s">
        <v>62</v>
      </c>
      <c r="B20" s="175">
        <f t="shared" ca="1" si="3"/>
        <v>0</v>
      </c>
      <c r="C20" s="180">
        <f t="shared" ca="1" si="4"/>
        <v>0</v>
      </c>
      <c r="D20" s="181">
        <f t="shared" ca="1" si="4"/>
        <v>0</v>
      </c>
      <c r="E20" s="181">
        <f t="shared" ca="1" si="4"/>
        <v>0</v>
      </c>
      <c r="F20" s="182">
        <f t="shared" ca="1" si="4"/>
        <v>0</v>
      </c>
      <c r="G20" s="183">
        <f t="shared" ca="1" si="1"/>
        <v>384.04259999999999</v>
      </c>
      <c r="H20" s="183">
        <f t="shared" ca="1" si="2"/>
        <v>370.48589600000003</v>
      </c>
      <c r="I20" s="184">
        <f t="shared" ca="1" si="5"/>
        <v>274.94</v>
      </c>
      <c r="J20" s="181">
        <f t="shared" ca="1" si="6"/>
        <v>87.79</v>
      </c>
      <c r="K20" s="181">
        <f t="shared" ca="1" si="7"/>
        <v>4.97</v>
      </c>
      <c r="L20" s="181">
        <f t="shared" ca="1" si="8"/>
        <v>2.79</v>
      </c>
      <c r="M20" s="182">
        <f t="shared" ca="1" si="9"/>
        <v>370.49000000000007</v>
      </c>
      <c r="N20" s="180">
        <f t="shared" ca="1" si="10"/>
        <v>274.93695442856756</v>
      </c>
      <c r="O20" s="181">
        <f t="shared" ca="1" si="11"/>
        <v>87.789027530675583</v>
      </c>
      <c r="P20" s="181">
        <f t="shared" ca="1" si="12"/>
        <v>4.9699449462063745</v>
      </c>
      <c r="Q20" s="181">
        <f t="shared" ca="1" si="13"/>
        <v>2.78996909455046</v>
      </c>
      <c r="R20" s="182">
        <f t="shared" ca="1" si="14"/>
        <v>370.48589600000003</v>
      </c>
      <c r="W20" s="47"/>
      <c r="X20" s="47">
        <v>20</v>
      </c>
    </row>
    <row r="21" spans="1:24">
      <c r="A21" s="62" t="s">
        <v>63</v>
      </c>
      <c r="B21" s="175">
        <f t="shared" ca="1" si="3"/>
        <v>0</v>
      </c>
      <c r="C21" s="180">
        <f t="shared" ca="1" si="4"/>
        <v>0</v>
      </c>
      <c r="D21" s="181">
        <f t="shared" ca="1" si="4"/>
        <v>0</v>
      </c>
      <c r="E21" s="181">
        <f t="shared" ca="1" si="4"/>
        <v>0</v>
      </c>
      <c r="F21" s="182">
        <f t="shared" ca="1" si="4"/>
        <v>0</v>
      </c>
      <c r="G21" s="183">
        <f t="shared" ca="1" si="1"/>
        <v>384.04259999999999</v>
      </c>
      <c r="H21" s="183">
        <f t="shared" ca="1" si="2"/>
        <v>370.48589600000003</v>
      </c>
      <c r="I21" s="184">
        <f t="shared" ca="1" si="5"/>
        <v>274.94</v>
      </c>
      <c r="J21" s="181">
        <f t="shared" ca="1" si="6"/>
        <v>87.79</v>
      </c>
      <c r="K21" s="181">
        <f t="shared" ca="1" si="7"/>
        <v>4.97</v>
      </c>
      <c r="L21" s="181">
        <f t="shared" ca="1" si="8"/>
        <v>2.79</v>
      </c>
      <c r="M21" s="182">
        <f t="shared" ca="1" si="9"/>
        <v>370.49000000000007</v>
      </c>
      <c r="N21" s="180">
        <f t="shared" ca="1" si="10"/>
        <v>274.93695442856756</v>
      </c>
      <c r="O21" s="181">
        <f t="shared" ca="1" si="11"/>
        <v>87.789027530675583</v>
      </c>
      <c r="P21" s="181">
        <f t="shared" ca="1" si="12"/>
        <v>4.9699449462063745</v>
      </c>
      <c r="Q21" s="181">
        <f t="shared" ca="1" si="13"/>
        <v>2.78996909455046</v>
      </c>
      <c r="R21" s="182">
        <f t="shared" ca="1" si="14"/>
        <v>370.48589600000003</v>
      </c>
      <c r="W21" s="47"/>
      <c r="X21" s="47">
        <v>21</v>
      </c>
    </row>
    <row r="22" spans="1:24">
      <c r="A22" s="62" t="s">
        <v>64</v>
      </c>
      <c r="B22" s="175">
        <f t="shared" ca="1" si="3"/>
        <v>0</v>
      </c>
      <c r="C22" s="180">
        <f t="shared" ca="1" si="4"/>
        <v>0</v>
      </c>
      <c r="D22" s="181">
        <f t="shared" ca="1" si="4"/>
        <v>0</v>
      </c>
      <c r="E22" s="181">
        <f t="shared" ca="1" si="4"/>
        <v>0</v>
      </c>
      <c r="F22" s="182">
        <f t="shared" ca="1" si="4"/>
        <v>0</v>
      </c>
      <c r="G22" s="183">
        <f t="shared" ca="1" si="1"/>
        <v>384.04259999999999</v>
      </c>
      <c r="H22" s="183">
        <f t="shared" ca="1" si="2"/>
        <v>370.48589600000003</v>
      </c>
      <c r="I22" s="184">
        <f t="shared" ca="1" si="5"/>
        <v>274.94</v>
      </c>
      <c r="J22" s="181">
        <f t="shared" ca="1" si="6"/>
        <v>87.79</v>
      </c>
      <c r="K22" s="181">
        <f t="shared" ca="1" si="7"/>
        <v>4.97</v>
      </c>
      <c r="L22" s="181">
        <f t="shared" ca="1" si="8"/>
        <v>2.79</v>
      </c>
      <c r="M22" s="182">
        <f t="shared" ca="1" si="9"/>
        <v>370.49000000000007</v>
      </c>
      <c r="N22" s="180">
        <f t="shared" ca="1" si="10"/>
        <v>274.93695442856756</v>
      </c>
      <c r="O22" s="181">
        <f t="shared" ca="1" si="11"/>
        <v>87.789027530675583</v>
      </c>
      <c r="P22" s="181">
        <f t="shared" ca="1" si="12"/>
        <v>4.9699449462063745</v>
      </c>
      <c r="Q22" s="181">
        <f t="shared" ca="1" si="13"/>
        <v>2.78996909455046</v>
      </c>
      <c r="R22" s="182">
        <f t="shared" ca="1" si="14"/>
        <v>370.48589600000003</v>
      </c>
      <c r="W22" s="47"/>
      <c r="X22" s="47">
        <v>22</v>
      </c>
    </row>
    <row r="23" spans="1:24">
      <c r="A23" s="62" t="s">
        <v>65</v>
      </c>
      <c r="B23" s="175">
        <f t="shared" ca="1" si="3"/>
        <v>0</v>
      </c>
      <c r="C23" s="180">
        <f t="shared" ca="1" si="4"/>
        <v>0</v>
      </c>
      <c r="D23" s="181">
        <f t="shared" ca="1" si="4"/>
        <v>0</v>
      </c>
      <c r="E23" s="181">
        <f t="shared" ca="1" si="4"/>
        <v>0</v>
      </c>
      <c r="F23" s="182">
        <f t="shared" ca="1" si="4"/>
        <v>0</v>
      </c>
      <c r="G23" s="183">
        <f t="shared" ca="1" si="1"/>
        <v>383.04259999999999</v>
      </c>
      <c r="H23" s="183">
        <f t="shared" ca="1" si="2"/>
        <v>369.52119599999997</v>
      </c>
      <c r="I23" s="184">
        <f t="shared" ca="1" si="5"/>
        <v>274.94</v>
      </c>
      <c r="J23" s="181">
        <f t="shared" ca="1" si="6"/>
        <v>86.82</v>
      </c>
      <c r="K23" s="181">
        <f t="shared" ca="1" si="7"/>
        <v>4.97</v>
      </c>
      <c r="L23" s="181">
        <f t="shared" ca="1" si="8"/>
        <v>2.79</v>
      </c>
      <c r="M23" s="182">
        <f t="shared" ca="1" si="9"/>
        <v>369.52000000000004</v>
      </c>
      <c r="N23" s="180">
        <f t="shared" ca="1" si="10"/>
        <v>274.94</v>
      </c>
      <c r="O23" s="181">
        <f t="shared" ca="1" si="11"/>
        <v>86.82114457366778</v>
      </c>
      <c r="P23" s="181">
        <f t="shared" ca="1" si="12"/>
        <v>4.9700514263321516</v>
      </c>
      <c r="Q23" s="181">
        <f t="shared" ca="1" si="13"/>
        <v>2.79</v>
      </c>
      <c r="R23" s="182">
        <f t="shared" ca="1" si="14"/>
        <v>369.52119599999992</v>
      </c>
      <c r="W23" s="47"/>
      <c r="X23" s="47">
        <v>23</v>
      </c>
    </row>
    <row r="24" spans="1:24">
      <c r="A24" s="62" t="s">
        <v>66</v>
      </c>
      <c r="B24" s="175">
        <f t="shared" ca="1" si="3"/>
        <v>0</v>
      </c>
      <c r="C24" s="180">
        <f t="shared" ca="1" si="4"/>
        <v>0</v>
      </c>
      <c r="D24" s="181">
        <f t="shared" ca="1" si="4"/>
        <v>0</v>
      </c>
      <c r="E24" s="181">
        <f t="shared" ca="1" si="4"/>
        <v>0</v>
      </c>
      <c r="F24" s="182">
        <f t="shared" ca="1" si="4"/>
        <v>0</v>
      </c>
      <c r="G24" s="183">
        <f t="shared" ca="1" si="1"/>
        <v>383.04259999999999</v>
      </c>
      <c r="H24" s="183">
        <f t="shared" ca="1" si="2"/>
        <v>369.52119599999997</v>
      </c>
      <c r="I24" s="184">
        <f t="shared" ca="1" si="5"/>
        <v>274.94</v>
      </c>
      <c r="J24" s="181">
        <f t="shared" ca="1" si="6"/>
        <v>86.82</v>
      </c>
      <c r="K24" s="181">
        <f t="shared" ca="1" si="7"/>
        <v>4.97</v>
      </c>
      <c r="L24" s="181">
        <f t="shared" ca="1" si="8"/>
        <v>2.79</v>
      </c>
      <c r="M24" s="182">
        <f t="shared" ca="1" si="9"/>
        <v>369.52000000000004</v>
      </c>
      <c r="N24" s="180">
        <f t="shared" ca="1" si="10"/>
        <v>274.94</v>
      </c>
      <c r="O24" s="181">
        <f t="shared" ca="1" si="11"/>
        <v>86.82114457366778</v>
      </c>
      <c r="P24" s="181">
        <f t="shared" ca="1" si="12"/>
        <v>4.9700514263321516</v>
      </c>
      <c r="Q24" s="181">
        <f t="shared" ca="1" si="13"/>
        <v>2.79</v>
      </c>
      <c r="R24" s="182">
        <f t="shared" ca="1" si="14"/>
        <v>369.52119599999992</v>
      </c>
      <c r="W24" s="47"/>
      <c r="X24" s="47">
        <v>24</v>
      </c>
    </row>
    <row r="25" spans="1:24">
      <c r="A25" s="62" t="s">
        <v>67</v>
      </c>
      <c r="B25" s="175">
        <f t="shared" ca="1" si="3"/>
        <v>0</v>
      </c>
      <c r="C25" s="180">
        <f t="shared" ca="1" si="4"/>
        <v>0</v>
      </c>
      <c r="D25" s="181">
        <f t="shared" ca="1" si="4"/>
        <v>0</v>
      </c>
      <c r="E25" s="181">
        <f t="shared" ca="1" si="4"/>
        <v>0</v>
      </c>
      <c r="F25" s="182">
        <f t="shared" ca="1" si="4"/>
        <v>0</v>
      </c>
      <c r="G25" s="183">
        <f t="shared" ca="1" si="1"/>
        <v>383.04259999999999</v>
      </c>
      <c r="H25" s="183">
        <f t="shared" ca="1" si="2"/>
        <v>369.52119599999997</v>
      </c>
      <c r="I25" s="184">
        <f t="shared" ca="1" si="5"/>
        <v>274.94</v>
      </c>
      <c r="J25" s="181">
        <f t="shared" ca="1" si="6"/>
        <v>86.82</v>
      </c>
      <c r="K25" s="181">
        <f t="shared" ca="1" si="7"/>
        <v>4.97</v>
      </c>
      <c r="L25" s="181">
        <f t="shared" ca="1" si="8"/>
        <v>2.79</v>
      </c>
      <c r="M25" s="182">
        <f t="shared" ca="1" si="9"/>
        <v>369.52000000000004</v>
      </c>
      <c r="N25" s="180">
        <f t="shared" ca="1" si="10"/>
        <v>274.94</v>
      </c>
      <c r="O25" s="181">
        <f t="shared" ca="1" si="11"/>
        <v>86.82114457366778</v>
      </c>
      <c r="P25" s="181">
        <f t="shared" ca="1" si="12"/>
        <v>4.9700514263321516</v>
      </c>
      <c r="Q25" s="181">
        <f t="shared" ca="1" si="13"/>
        <v>2.79</v>
      </c>
      <c r="R25" s="182">
        <f t="shared" ca="1" si="14"/>
        <v>369.52119599999992</v>
      </c>
      <c r="W25" s="47"/>
      <c r="X25" s="47">
        <v>25</v>
      </c>
    </row>
    <row r="26" spans="1:24">
      <c r="A26" s="62" t="s">
        <v>68</v>
      </c>
      <c r="B26" s="175">
        <f t="shared" ca="1" si="3"/>
        <v>0</v>
      </c>
      <c r="C26" s="180">
        <f t="shared" ca="1" si="4"/>
        <v>0</v>
      </c>
      <c r="D26" s="181">
        <f t="shared" ca="1" si="4"/>
        <v>0</v>
      </c>
      <c r="E26" s="181">
        <f t="shared" ca="1" si="4"/>
        <v>0</v>
      </c>
      <c r="F26" s="182">
        <f t="shared" ca="1" si="4"/>
        <v>0</v>
      </c>
      <c r="G26" s="183">
        <f t="shared" ca="1" si="1"/>
        <v>383.04259999999999</v>
      </c>
      <c r="H26" s="183">
        <f t="shared" ca="1" si="2"/>
        <v>369.52119599999997</v>
      </c>
      <c r="I26" s="184">
        <f t="shared" ca="1" si="5"/>
        <v>274.94</v>
      </c>
      <c r="J26" s="181">
        <f t="shared" ca="1" si="6"/>
        <v>86.82</v>
      </c>
      <c r="K26" s="181">
        <f t="shared" ca="1" si="7"/>
        <v>4.97</v>
      </c>
      <c r="L26" s="181">
        <f t="shared" ca="1" si="8"/>
        <v>2.79</v>
      </c>
      <c r="M26" s="182">
        <f t="shared" ca="1" si="9"/>
        <v>369.52000000000004</v>
      </c>
      <c r="N26" s="180">
        <f t="shared" ca="1" si="10"/>
        <v>274.94</v>
      </c>
      <c r="O26" s="181">
        <f t="shared" ca="1" si="11"/>
        <v>86.82114457366778</v>
      </c>
      <c r="P26" s="181">
        <f t="shared" ca="1" si="12"/>
        <v>4.9700514263321516</v>
      </c>
      <c r="Q26" s="181">
        <f t="shared" ca="1" si="13"/>
        <v>2.79</v>
      </c>
      <c r="R26" s="182">
        <f t="shared" ca="1" si="14"/>
        <v>369.52119599999992</v>
      </c>
      <c r="W26" s="47"/>
      <c r="X26" s="47">
        <v>26</v>
      </c>
    </row>
    <row r="27" spans="1:24">
      <c r="A27" s="62" t="s">
        <v>69</v>
      </c>
      <c r="B27" s="175">
        <f t="shared" ca="1" si="3"/>
        <v>0</v>
      </c>
      <c r="C27" s="180">
        <f t="shared" ca="1" si="4"/>
        <v>0</v>
      </c>
      <c r="D27" s="181">
        <f t="shared" ca="1" si="4"/>
        <v>0</v>
      </c>
      <c r="E27" s="181">
        <f t="shared" ca="1" si="4"/>
        <v>0</v>
      </c>
      <c r="F27" s="182">
        <f t="shared" ca="1" si="4"/>
        <v>0</v>
      </c>
      <c r="G27" s="183">
        <f t="shared" ca="1" si="1"/>
        <v>383.19260000000003</v>
      </c>
      <c r="H27" s="183">
        <f t="shared" ca="1" si="2"/>
        <v>369.66590100000002</v>
      </c>
      <c r="I27" s="184">
        <f t="shared" ca="1" si="5"/>
        <v>274.94</v>
      </c>
      <c r="J27" s="181">
        <f t="shared" ca="1" si="6"/>
        <v>86.82</v>
      </c>
      <c r="K27" s="181">
        <f t="shared" ca="1" si="7"/>
        <v>5.1100000000000003</v>
      </c>
      <c r="L27" s="181">
        <f t="shared" ca="1" si="8"/>
        <v>2.79</v>
      </c>
      <c r="M27" s="182">
        <f t="shared" ca="1" si="9"/>
        <v>369.66</v>
      </c>
      <c r="N27" s="180">
        <f t="shared" ca="1" si="10"/>
        <v>274.94439072563165</v>
      </c>
      <c r="O27" s="181">
        <f t="shared" ca="1" si="11"/>
        <v>86.82151027436835</v>
      </c>
      <c r="P27" s="181">
        <f t="shared" ca="1" si="12"/>
        <v>5.1100000000000003</v>
      </c>
      <c r="Q27" s="181">
        <f t="shared" ca="1" si="13"/>
        <v>2.79</v>
      </c>
      <c r="R27" s="182">
        <f t="shared" ca="1" si="14"/>
        <v>369.66590100000002</v>
      </c>
      <c r="W27" s="47"/>
      <c r="X27" s="47">
        <v>27</v>
      </c>
    </row>
    <row r="28" spans="1:24">
      <c r="A28" s="62" t="s">
        <v>70</v>
      </c>
      <c r="B28" s="175">
        <f t="shared" ca="1" si="3"/>
        <v>0</v>
      </c>
      <c r="C28" s="180">
        <f t="shared" ca="1" si="4"/>
        <v>0</v>
      </c>
      <c r="D28" s="181">
        <f t="shared" ca="1" si="4"/>
        <v>0</v>
      </c>
      <c r="E28" s="181">
        <f t="shared" ca="1" si="4"/>
        <v>0</v>
      </c>
      <c r="F28" s="182">
        <f t="shared" ca="1" si="4"/>
        <v>0</v>
      </c>
      <c r="G28" s="183">
        <f t="shared" ca="1" si="1"/>
        <v>383.19260000000003</v>
      </c>
      <c r="H28" s="183">
        <f t="shared" ca="1" si="2"/>
        <v>369.66590100000002</v>
      </c>
      <c r="I28" s="184">
        <f t="shared" ca="1" si="5"/>
        <v>274.94</v>
      </c>
      <c r="J28" s="181">
        <f t="shared" ca="1" si="6"/>
        <v>86.82</v>
      </c>
      <c r="K28" s="181">
        <f t="shared" ca="1" si="7"/>
        <v>5.1100000000000003</v>
      </c>
      <c r="L28" s="181">
        <f t="shared" ca="1" si="8"/>
        <v>2.79</v>
      </c>
      <c r="M28" s="182">
        <f t="shared" ca="1" si="9"/>
        <v>369.66</v>
      </c>
      <c r="N28" s="180">
        <f t="shared" ca="1" si="10"/>
        <v>274.94439072563165</v>
      </c>
      <c r="O28" s="181">
        <f t="shared" ca="1" si="11"/>
        <v>86.82151027436835</v>
      </c>
      <c r="P28" s="181">
        <f t="shared" ca="1" si="12"/>
        <v>5.1100000000000003</v>
      </c>
      <c r="Q28" s="181">
        <f t="shared" ca="1" si="13"/>
        <v>2.79</v>
      </c>
      <c r="R28" s="182">
        <f t="shared" ca="1" si="14"/>
        <v>369.66590100000002</v>
      </c>
      <c r="W28" s="47"/>
      <c r="X28" s="47">
        <v>28</v>
      </c>
    </row>
    <row r="29" spans="1:24">
      <c r="A29" s="62" t="s">
        <v>71</v>
      </c>
      <c r="B29" s="175">
        <f t="shared" ca="1" si="3"/>
        <v>0</v>
      </c>
      <c r="C29" s="180">
        <f t="shared" ca="1" si="4"/>
        <v>0</v>
      </c>
      <c r="D29" s="181">
        <f t="shared" ca="1" si="4"/>
        <v>0</v>
      </c>
      <c r="E29" s="181">
        <f t="shared" ca="1" si="4"/>
        <v>0</v>
      </c>
      <c r="F29" s="182">
        <f t="shared" ca="1" si="4"/>
        <v>0</v>
      </c>
      <c r="G29" s="183">
        <f t="shared" ca="1" si="1"/>
        <v>383.19260000000003</v>
      </c>
      <c r="H29" s="183">
        <f t="shared" ca="1" si="2"/>
        <v>369.66590100000002</v>
      </c>
      <c r="I29" s="184">
        <f t="shared" ca="1" si="5"/>
        <v>274.94</v>
      </c>
      <c r="J29" s="181">
        <f t="shared" ca="1" si="6"/>
        <v>86.82</v>
      </c>
      <c r="K29" s="181">
        <f t="shared" ca="1" si="7"/>
        <v>5.1100000000000003</v>
      </c>
      <c r="L29" s="181">
        <f t="shared" ca="1" si="8"/>
        <v>2.79</v>
      </c>
      <c r="M29" s="182">
        <f t="shared" ca="1" si="9"/>
        <v>369.66</v>
      </c>
      <c r="N29" s="180">
        <f t="shared" ca="1" si="10"/>
        <v>274.94439072563165</v>
      </c>
      <c r="O29" s="181">
        <f t="shared" ca="1" si="11"/>
        <v>86.82151027436835</v>
      </c>
      <c r="P29" s="181">
        <f t="shared" ca="1" si="12"/>
        <v>5.1100000000000003</v>
      </c>
      <c r="Q29" s="181">
        <f t="shared" ca="1" si="13"/>
        <v>2.79</v>
      </c>
      <c r="R29" s="182">
        <f t="shared" ca="1" si="14"/>
        <v>369.66590100000002</v>
      </c>
      <c r="W29" s="47"/>
      <c r="X29" s="47">
        <v>29</v>
      </c>
    </row>
    <row r="30" spans="1:24">
      <c r="A30" s="62" t="s">
        <v>72</v>
      </c>
      <c r="B30" s="175">
        <f t="shared" ca="1" si="3"/>
        <v>0</v>
      </c>
      <c r="C30" s="180">
        <f t="shared" ca="1" si="4"/>
        <v>0</v>
      </c>
      <c r="D30" s="181">
        <f t="shared" ca="1" si="4"/>
        <v>0</v>
      </c>
      <c r="E30" s="181">
        <f t="shared" ca="1" si="4"/>
        <v>0</v>
      </c>
      <c r="F30" s="182">
        <f t="shared" ca="1" si="4"/>
        <v>0</v>
      </c>
      <c r="G30" s="183">
        <f t="shared" ca="1" si="1"/>
        <v>383.19260000000003</v>
      </c>
      <c r="H30" s="183">
        <f t="shared" ca="1" si="2"/>
        <v>369.66590100000002</v>
      </c>
      <c r="I30" s="184">
        <f t="shared" ca="1" si="5"/>
        <v>274.94</v>
      </c>
      <c r="J30" s="181">
        <f t="shared" ca="1" si="6"/>
        <v>86.82</v>
      </c>
      <c r="K30" s="181">
        <f t="shared" ca="1" si="7"/>
        <v>5.1100000000000003</v>
      </c>
      <c r="L30" s="181">
        <f t="shared" ca="1" si="8"/>
        <v>2.79</v>
      </c>
      <c r="M30" s="182">
        <f t="shared" ca="1" si="9"/>
        <v>369.66</v>
      </c>
      <c r="N30" s="180">
        <f t="shared" ca="1" si="10"/>
        <v>274.94439072563165</v>
      </c>
      <c r="O30" s="181">
        <f t="shared" ca="1" si="11"/>
        <v>86.82151027436835</v>
      </c>
      <c r="P30" s="181">
        <f t="shared" ca="1" si="12"/>
        <v>5.1100000000000003</v>
      </c>
      <c r="Q30" s="181">
        <f t="shared" ca="1" si="13"/>
        <v>2.79</v>
      </c>
      <c r="R30" s="182">
        <f t="shared" ca="1" si="14"/>
        <v>369.66590100000002</v>
      </c>
      <c r="W30" s="47"/>
      <c r="X30" s="47">
        <v>30</v>
      </c>
    </row>
    <row r="31" spans="1:24">
      <c r="A31" s="62" t="s">
        <v>73</v>
      </c>
      <c r="B31" s="175">
        <f t="shared" ca="1" si="3"/>
        <v>0</v>
      </c>
      <c r="C31" s="180">
        <f t="shared" ca="1" si="4"/>
        <v>0</v>
      </c>
      <c r="D31" s="181">
        <f t="shared" ca="1" si="4"/>
        <v>0</v>
      </c>
      <c r="E31" s="181">
        <f t="shared" ca="1" si="4"/>
        <v>0</v>
      </c>
      <c r="F31" s="182">
        <f t="shared" ca="1" si="4"/>
        <v>0</v>
      </c>
      <c r="G31" s="183">
        <f t="shared" ca="1" si="1"/>
        <v>383.19260000000003</v>
      </c>
      <c r="H31" s="183">
        <f t="shared" ca="1" si="2"/>
        <v>369.66590100000002</v>
      </c>
      <c r="I31" s="184">
        <f t="shared" ca="1" si="5"/>
        <v>274.94</v>
      </c>
      <c r="J31" s="181">
        <f t="shared" ca="1" si="6"/>
        <v>86.82</v>
      </c>
      <c r="K31" s="181">
        <f t="shared" ca="1" si="7"/>
        <v>5.1100000000000003</v>
      </c>
      <c r="L31" s="181">
        <f t="shared" ca="1" si="8"/>
        <v>2.79</v>
      </c>
      <c r="M31" s="182">
        <f t="shared" ca="1" si="9"/>
        <v>369.66</v>
      </c>
      <c r="N31" s="180">
        <f t="shared" ca="1" si="10"/>
        <v>274.94439072563165</v>
      </c>
      <c r="O31" s="181">
        <f t="shared" ca="1" si="11"/>
        <v>86.82151027436835</v>
      </c>
      <c r="P31" s="181">
        <f t="shared" ca="1" si="12"/>
        <v>5.1100000000000003</v>
      </c>
      <c r="Q31" s="181">
        <f t="shared" ca="1" si="13"/>
        <v>2.79</v>
      </c>
      <c r="R31" s="182">
        <f t="shared" ca="1" si="14"/>
        <v>369.66590100000002</v>
      </c>
      <c r="W31" s="47"/>
      <c r="X31" s="47">
        <v>31</v>
      </c>
    </row>
    <row r="32" spans="1:24">
      <c r="A32" s="62" t="s">
        <v>74</v>
      </c>
      <c r="B32" s="175">
        <f t="shared" ca="1" si="3"/>
        <v>0</v>
      </c>
      <c r="C32" s="180">
        <f t="shared" ca="1" si="4"/>
        <v>0</v>
      </c>
      <c r="D32" s="181">
        <f t="shared" ca="1" si="4"/>
        <v>0</v>
      </c>
      <c r="E32" s="181">
        <f t="shared" ca="1" si="4"/>
        <v>0</v>
      </c>
      <c r="F32" s="182">
        <f t="shared" ca="1" si="4"/>
        <v>0</v>
      </c>
      <c r="G32" s="183">
        <f t="shared" ca="1" si="1"/>
        <v>383.19260000000003</v>
      </c>
      <c r="H32" s="183">
        <f t="shared" ca="1" si="2"/>
        <v>369.66590100000002</v>
      </c>
      <c r="I32" s="184">
        <f t="shared" ca="1" si="5"/>
        <v>274.94</v>
      </c>
      <c r="J32" s="181">
        <f t="shared" ca="1" si="6"/>
        <v>86.82</v>
      </c>
      <c r="K32" s="181">
        <f t="shared" ca="1" si="7"/>
        <v>5.1100000000000003</v>
      </c>
      <c r="L32" s="181">
        <f t="shared" ca="1" si="8"/>
        <v>2.79</v>
      </c>
      <c r="M32" s="182">
        <f t="shared" ca="1" si="9"/>
        <v>369.66</v>
      </c>
      <c r="N32" s="180">
        <f t="shared" ca="1" si="10"/>
        <v>274.94439072563165</v>
      </c>
      <c r="O32" s="181">
        <f t="shared" ca="1" si="11"/>
        <v>86.82151027436835</v>
      </c>
      <c r="P32" s="181">
        <f t="shared" ca="1" si="12"/>
        <v>5.1100000000000003</v>
      </c>
      <c r="Q32" s="181">
        <f t="shared" ca="1" si="13"/>
        <v>2.79</v>
      </c>
      <c r="R32" s="182">
        <f t="shared" ca="1" si="14"/>
        <v>369.66590100000002</v>
      </c>
      <c r="W32" s="47"/>
      <c r="X32" s="47">
        <v>32</v>
      </c>
    </row>
    <row r="33" spans="1:24">
      <c r="A33" s="62" t="s">
        <v>75</v>
      </c>
      <c r="B33" s="175">
        <f t="shared" ca="1" si="3"/>
        <v>0</v>
      </c>
      <c r="C33" s="180">
        <f t="shared" ca="1" si="4"/>
        <v>0</v>
      </c>
      <c r="D33" s="181">
        <f t="shared" ca="1" si="4"/>
        <v>0</v>
      </c>
      <c r="E33" s="181">
        <f t="shared" ca="1" si="4"/>
        <v>0</v>
      </c>
      <c r="F33" s="182">
        <f t="shared" ca="1" si="4"/>
        <v>0</v>
      </c>
      <c r="G33" s="183">
        <f t="shared" ca="1" si="1"/>
        <v>383.19260000000003</v>
      </c>
      <c r="H33" s="183">
        <f t="shared" ca="1" si="2"/>
        <v>369.66590100000002</v>
      </c>
      <c r="I33" s="184">
        <f t="shared" ca="1" si="5"/>
        <v>274.94</v>
      </c>
      <c r="J33" s="181">
        <f t="shared" ca="1" si="6"/>
        <v>86.82</v>
      </c>
      <c r="K33" s="181">
        <f t="shared" ca="1" si="7"/>
        <v>5.1100000000000003</v>
      </c>
      <c r="L33" s="181">
        <f t="shared" ca="1" si="8"/>
        <v>2.79</v>
      </c>
      <c r="M33" s="182">
        <f t="shared" ca="1" si="9"/>
        <v>369.66</v>
      </c>
      <c r="N33" s="180">
        <f t="shared" ca="1" si="10"/>
        <v>274.94439072563165</v>
      </c>
      <c r="O33" s="181">
        <f t="shared" ca="1" si="11"/>
        <v>86.82151027436835</v>
      </c>
      <c r="P33" s="181">
        <f t="shared" ca="1" si="12"/>
        <v>5.1100000000000003</v>
      </c>
      <c r="Q33" s="181">
        <f t="shared" ca="1" si="13"/>
        <v>2.79</v>
      </c>
      <c r="R33" s="182">
        <f t="shared" ca="1" si="14"/>
        <v>369.66590100000002</v>
      </c>
      <c r="W33" s="47"/>
      <c r="X33" s="47">
        <v>33</v>
      </c>
    </row>
    <row r="34" spans="1:24">
      <c r="A34" s="62" t="s">
        <v>76</v>
      </c>
      <c r="B34" s="175">
        <f t="shared" ca="1" si="3"/>
        <v>0</v>
      </c>
      <c r="C34" s="180">
        <f t="shared" ca="1" si="4"/>
        <v>0</v>
      </c>
      <c r="D34" s="181">
        <f t="shared" ca="1" si="4"/>
        <v>0</v>
      </c>
      <c r="E34" s="181">
        <f t="shared" ca="1" si="4"/>
        <v>0</v>
      </c>
      <c r="F34" s="182">
        <f t="shared" ca="1" si="4"/>
        <v>0</v>
      </c>
      <c r="G34" s="183">
        <f t="shared" ca="1" si="1"/>
        <v>383.19260000000003</v>
      </c>
      <c r="H34" s="183">
        <f t="shared" ca="1" si="2"/>
        <v>369.66590100000002</v>
      </c>
      <c r="I34" s="184">
        <f t="shared" ca="1" si="5"/>
        <v>274.94</v>
      </c>
      <c r="J34" s="181">
        <f t="shared" ca="1" si="6"/>
        <v>86.82</v>
      </c>
      <c r="K34" s="181">
        <f t="shared" ca="1" si="7"/>
        <v>5.1100000000000003</v>
      </c>
      <c r="L34" s="181">
        <f t="shared" ca="1" si="8"/>
        <v>2.79</v>
      </c>
      <c r="M34" s="182">
        <f t="shared" ca="1" si="9"/>
        <v>369.66</v>
      </c>
      <c r="N34" s="180">
        <f t="shared" ca="1" si="10"/>
        <v>274.94439072563165</v>
      </c>
      <c r="O34" s="181">
        <f t="shared" ca="1" si="11"/>
        <v>86.82151027436835</v>
      </c>
      <c r="P34" s="181">
        <f t="shared" ca="1" si="12"/>
        <v>5.1100000000000003</v>
      </c>
      <c r="Q34" s="181">
        <f t="shared" ca="1" si="13"/>
        <v>2.79</v>
      </c>
      <c r="R34" s="182">
        <f t="shared" ca="1" si="14"/>
        <v>369.66590100000002</v>
      </c>
      <c r="W34" s="47"/>
      <c r="X34" s="47">
        <v>34</v>
      </c>
    </row>
    <row r="35" spans="1:24">
      <c r="A35" s="62" t="s">
        <v>77</v>
      </c>
      <c r="B35" s="175">
        <f t="shared" ca="1" si="3"/>
        <v>0</v>
      </c>
      <c r="C35" s="180">
        <f t="shared" ca="1" si="4"/>
        <v>0</v>
      </c>
      <c r="D35" s="181">
        <f t="shared" ca="1" si="4"/>
        <v>0</v>
      </c>
      <c r="E35" s="181">
        <f t="shared" ca="1" si="4"/>
        <v>0</v>
      </c>
      <c r="F35" s="182">
        <f t="shared" ca="1" si="4"/>
        <v>0</v>
      </c>
      <c r="G35" s="183">
        <f t="shared" ca="1" si="1"/>
        <v>383.19260000000003</v>
      </c>
      <c r="H35" s="183">
        <f t="shared" ca="1" si="2"/>
        <v>369.66590100000002</v>
      </c>
      <c r="I35" s="184">
        <f t="shared" ca="1" si="5"/>
        <v>274.94</v>
      </c>
      <c r="J35" s="181">
        <f t="shared" ca="1" si="6"/>
        <v>86.82</v>
      </c>
      <c r="K35" s="181">
        <f t="shared" ca="1" si="7"/>
        <v>5.1100000000000003</v>
      </c>
      <c r="L35" s="181">
        <f t="shared" ca="1" si="8"/>
        <v>2.79</v>
      </c>
      <c r="M35" s="182">
        <f t="shared" ca="1" si="9"/>
        <v>369.66</v>
      </c>
      <c r="N35" s="180">
        <f t="shared" ca="1" si="10"/>
        <v>274.94439072563165</v>
      </c>
      <c r="O35" s="181">
        <f t="shared" ca="1" si="11"/>
        <v>86.82151027436835</v>
      </c>
      <c r="P35" s="181">
        <f t="shared" ca="1" si="12"/>
        <v>5.1100000000000003</v>
      </c>
      <c r="Q35" s="181">
        <f t="shared" ca="1" si="13"/>
        <v>2.79</v>
      </c>
      <c r="R35" s="182">
        <f t="shared" ca="1" si="14"/>
        <v>369.66590100000002</v>
      </c>
      <c r="W35" s="47"/>
      <c r="X35" s="47">
        <v>35</v>
      </c>
    </row>
    <row r="36" spans="1:24">
      <c r="A36" s="62" t="s">
        <v>78</v>
      </c>
      <c r="B36" s="175">
        <f t="shared" ca="1" si="3"/>
        <v>0</v>
      </c>
      <c r="C36" s="180">
        <f t="shared" ref="C36:F67" ca="1" si="15">$B36*C$1/100</f>
        <v>0</v>
      </c>
      <c r="D36" s="181">
        <f t="shared" ca="1" si="15"/>
        <v>0</v>
      </c>
      <c r="E36" s="181">
        <f t="shared" ca="1" si="15"/>
        <v>0</v>
      </c>
      <c r="F36" s="182">
        <f t="shared" ca="1" si="15"/>
        <v>0</v>
      </c>
      <c r="G36" s="183">
        <f t="shared" ca="1" si="1"/>
        <v>383.19260000000003</v>
      </c>
      <c r="H36" s="183">
        <f t="shared" ca="1" si="2"/>
        <v>369.66590100000002</v>
      </c>
      <c r="I36" s="184">
        <f t="shared" ca="1" si="5"/>
        <v>274.94</v>
      </c>
      <c r="J36" s="181">
        <f t="shared" ca="1" si="6"/>
        <v>86.82</v>
      </c>
      <c r="K36" s="181">
        <f t="shared" ca="1" si="7"/>
        <v>5.1100000000000003</v>
      </c>
      <c r="L36" s="181">
        <f t="shared" ca="1" si="8"/>
        <v>2.79</v>
      </c>
      <c r="M36" s="182">
        <f t="shared" ca="1" si="9"/>
        <v>369.66</v>
      </c>
      <c r="N36" s="180">
        <f t="shared" ca="1" si="10"/>
        <v>274.94439072563165</v>
      </c>
      <c r="O36" s="181">
        <f t="shared" ca="1" si="11"/>
        <v>86.82151027436835</v>
      </c>
      <c r="P36" s="181">
        <f t="shared" ca="1" si="12"/>
        <v>5.1100000000000003</v>
      </c>
      <c r="Q36" s="181">
        <f t="shared" ca="1" si="13"/>
        <v>2.79</v>
      </c>
      <c r="R36" s="182">
        <f t="shared" ca="1" si="14"/>
        <v>369.66590100000002</v>
      </c>
      <c r="W36" s="47"/>
      <c r="X36" s="47">
        <v>36</v>
      </c>
    </row>
    <row r="37" spans="1:24">
      <c r="A37" s="62" t="s">
        <v>79</v>
      </c>
      <c r="B37" s="175">
        <f t="shared" ca="1" si="3"/>
        <v>0</v>
      </c>
      <c r="C37" s="180">
        <f t="shared" ca="1" si="15"/>
        <v>0</v>
      </c>
      <c r="D37" s="181">
        <f t="shared" ca="1" si="15"/>
        <v>0</v>
      </c>
      <c r="E37" s="181">
        <f t="shared" ca="1" si="15"/>
        <v>0</v>
      </c>
      <c r="F37" s="182">
        <f t="shared" ca="1" si="15"/>
        <v>0</v>
      </c>
      <c r="G37" s="183">
        <f t="shared" ca="1" si="1"/>
        <v>383.19260000000003</v>
      </c>
      <c r="H37" s="183">
        <f t="shared" ca="1" si="2"/>
        <v>369.66590100000002</v>
      </c>
      <c r="I37" s="184">
        <f t="shared" ca="1" si="5"/>
        <v>274.94</v>
      </c>
      <c r="J37" s="181">
        <f t="shared" ca="1" si="6"/>
        <v>86.82</v>
      </c>
      <c r="K37" s="181">
        <f t="shared" ca="1" si="7"/>
        <v>5.1100000000000003</v>
      </c>
      <c r="L37" s="181">
        <f t="shared" ca="1" si="8"/>
        <v>2.79</v>
      </c>
      <c r="M37" s="182">
        <f t="shared" ca="1" si="9"/>
        <v>369.66</v>
      </c>
      <c r="N37" s="180">
        <f t="shared" ca="1" si="10"/>
        <v>274.94439072563165</v>
      </c>
      <c r="O37" s="181">
        <f t="shared" ca="1" si="11"/>
        <v>86.82151027436835</v>
      </c>
      <c r="P37" s="181">
        <f t="shared" ca="1" si="12"/>
        <v>5.1100000000000003</v>
      </c>
      <c r="Q37" s="181">
        <f t="shared" ca="1" si="13"/>
        <v>2.79</v>
      </c>
      <c r="R37" s="182">
        <f t="shared" ca="1" si="14"/>
        <v>369.66590100000002</v>
      </c>
      <c r="W37" s="47"/>
      <c r="X37" s="47">
        <v>37</v>
      </c>
    </row>
    <row r="38" spans="1:24">
      <c r="A38" s="62" t="s">
        <v>80</v>
      </c>
      <c r="B38" s="175">
        <f t="shared" ca="1" si="3"/>
        <v>0</v>
      </c>
      <c r="C38" s="180">
        <f t="shared" ca="1" si="15"/>
        <v>0</v>
      </c>
      <c r="D38" s="181">
        <f t="shared" ca="1" si="15"/>
        <v>0</v>
      </c>
      <c r="E38" s="181">
        <f t="shared" ca="1" si="15"/>
        <v>0</v>
      </c>
      <c r="F38" s="182">
        <f t="shared" ca="1" si="15"/>
        <v>0</v>
      </c>
      <c r="G38" s="183">
        <f t="shared" ca="1" si="1"/>
        <v>383.19260000000003</v>
      </c>
      <c r="H38" s="183">
        <f t="shared" ca="1" si="2"/>
        <v>369.66590100000002</v>
      </c>
      <c r="I38" s="184">
        <f t="shared" ca="1" si="5"/>
        <v>274.94</v>
      </c>
      <c r="J38" s="181">
        <f t="shared" ca="1" si="6"/>
        <v>86.82</v>
      </c>
      <c r="K38" s="181">
        <f t="shared" ca="1" si="7"/>
        <v>5.1100000000000003</v>
      </c>
      <c r="L38" s="181">
        <f t="shared" ca="1" si="8"/>
        <v>2.79</v>
      </c>
      <c r="M38" s="182">
        <f t="shared" ca="1" si="9"/>
        <v>369.66</v>
      </c>
      <c r="N38" s="180">
        <f t="shared" ca="1" si="10"/>
        <v>274.94439072563165</v>
      </c>
      <c r="O38" s="181">
        <f t="shared" ca="1" si="11"/>
        <v>86.82151027436835</v>
      </c>
      <c r="P38" s="181">
        <f t="shared" ca="1" si="12"/>
        <v>5.1100000000000003</v>
      </c>
      <c r="Q38" s="181">
        <f t="shared" ca="1" si="13"/>
        <v>2.79</v>
      </c>
      <c r="R38" s="182">
        <f t="shared" ca="1" si="14"/>
        <v>369.66590100000002</v>
      </c>
      <c r="W38" s="47"/>
      <c r="X38" s="47">
        <v>38</v>
      </c>
    </row>
    <row r="39" spans="1:24">
      <c r="A39" s="62" t="s">
        <v>81</v>
      </c>
      <c r="B39" s="175">
        <f t="shared" ca="1" si="3"/>
        <v>0</v>
      </c>
      <c r="C39" s="180">
        <f t="shared" ca="1" si="15"/>
        <v>0</v>
      </c>
      <c r="D39" s="181">
        <f t="shared" ca="1" si="15"/>
        <v>0</v>
      </c>
      <c r="E39" s="181">
        <f t="shared" ca="1" si="15"/>
        <v>0</v>
      </c>
      <c r="F39" s="182">
        <f t="shared" ca="1" si="15"/>
        <v>0</v>
      </c>
      <c r="G39" s="183">
        <f t="shared" ca="1" si="1"/>
        <v>383.19260000000003</v>
      </c>
      <c r="H39" s="183">
        <f t="shared" ca="1" si="2"/>
        <v>369.66590100000002</v>
      </c>
      <c r="I39" s="184">
        <f t="shared" ca="1" si="5"/>
        <v>274.94</v>
      </c>
      <c r="J39" s="181">
        <f t="shared" ca="1" si="6"/>
        <v>86.82</v>
      </c>
      <c r="K39" s="181">
        <f t="shared" ca="1" si="7"/>
        <v>5.1100000000000003</v>
      </c>
      <c r="L39" s="181">
        <f t="shared" ca="1" si="8"/>
        <v>2.79</v>
      </c>
      <c r="M39" s="182">
        <f t="shared" ca="1" si="9"/>
        <v>369.66</v>
      </c>
      <c r="N39" s="180">
        <f t="shared" ca="1" si="10"/>
        <v>274.94439072563165</v>
      </c>
      <c r="O39" s="181">
        <f t="shared" ca="1" si="11"/>
        <v>86.82151027436835</v>
      </c>
      <c r="P39" s="181">
        <f t="shared" ca="1" si="12"/>
        <v>5.1100000000000003</v>
      </c>
      <c r="Q39" s="181">
        <f t="shared" ca="1" si="13"/>
        <v>2.79</v>
      </c>
      <c r="R39" s="182">
        <f t="shared" ca="1" si="14"/>
        <v>369.66590100000002</v>
      </c>
      <c r="W39" s="47"/>
      <c r="X39" s="47">
        <v>39</v>
      </c>
    </row>
    <row r="40" spans="1:24">
      <c r="A40" s="62" t="s">
        <v>82</v>
      </c>
      <c r="B40" s="175">
        <f t="shared" ca="1" si="3"/>
        <v>0</v>
      </c>
      <c r="C40" s="180">
        <f t="shared" ca="1" si="15"/>
        <v>0</v>
      </c>
      <c r="D40" s="181">
        <f t="shared" ca="1" si="15"/>
        <v>0</v>
      </c>
      <c r="E40" s="181">
        <f t="shared" ca="1" si="15"/>
        <v>0</v>
      </c>
      <c r="F40" s="182">
        <f t="shared" ca="1" si="15"/>
        <v>0</v>
      </c>
      <c r="G40" s="183">
        <f t="shared" ca="1" si="1"/>
        <v>383.19260000000003</v>
      </c>
      <c r="H40" s="183">
        <f t="shared" ca="1" si="2"/>
        <v>369.66590100000002</v>
      </c>
      <c r="I40" s="184">
        <f t="shared" ca="1" si="5"/>
        <v>274.94</v>
      </c>
      <c r="J40" s="181">
        <f t="shared" ca="1" si="6"/>
        <v>86.82</v>
      </c>
      <c r="K40" s="181">
        <f t="shared" ca="1" si="7"/>
        <v>5.1100000000000003</v>
      </c>
      <c r="L40" s="181">
        <f t="shared" ca="1" si="8"/>
        <v>2.79</v>
      </c>
      <c r="M40" s="182">
        <f t="shared" ca="1" si="9"/>
        <v>369.66</v>
      </c>
      <c r="N40" s="180">
        <f t="shared" ca="1" si="10"/>
        <v>274.94439072563165</v>
      </c>
      <c r="O40" s="181">
        <f t="shared" ca="1" si="11"/>
        <v>86.82151027436835</v>
      </c>
      <c r="P40" s="181">
        <f t="shared" ca="1" si="12"/>
        <v>5.1100000000000003</v>
      </c>
      <c r="Q40" s="181">
        <f t="shared" ca="1" si="13"/>
        <v>2.79</v>
      </c>
      <c r="R40" s="182">
        <f t="shared" ca="1" si="14"/>
        <v>369.66590100000002</v>
      </c>
      <c r="W40" s="47"/>
      <c r="X40" s="47">
        <v>40</v>
      </c>
    </row>
    <row r="41" spans="1:24">
      <c r="A41" s="62" t="s">
        <v>83</v>
      </c>
      <c r="B41" s="175">
        <f t="shared" ca="1" si="3"/>
        <v>0</v>
      </c>
      <c r="C41" s="180">
        <f t="shared" ca="1" si="15"/>
        <v>0</v>
      </c>
      <c r="D41" s="181">
        <f t="shared" ca="1" si="15"/>
        <v>0</v>
      </c>
      <c r="E41" s="181">
        <f t="shared" ca="1" si="15"/>
        <v>0</v>
      </c>
      <c r="F41" s="182">
        <f t="shared" ca="1" si="15"/>
        <v>0</v>
      </c>
      <c r="G41" s="183">
        <f t="shared" ca="1" si="1"/>
        <v>383.19260000000003</v>
      </c>
      <c r="H41" s="183">
        <f t="shared" ca="1" si="2"/>
        <v>369.66590100000002</v>
      </c>
      <c r="I41" s="184">
        <f t="shared" ca="1" si="5"/>
        <v>274.94</v>
      </c>
      <c r="J41" s="181">
        <f t="shared" ca="1" si="6"/>
        <v>86.82</v>
      </c>
      <c r="K41" s="181">
        <f t="shared" ca="1" si="7"/>
        <v>5.1100000000000003</v>
      </c>
      <c r="L41" s="181">
        <f t="shared" ca="1" si="8"/>
        <v>2.79</v>
      </c>
      <c r="M41" s="182">
        <f t="shared" ca="1" si="9"/>
        <v>369.66</v>
      </c>
      <c r="N41" s="180">
        <f t="shared" ca="1" si="10"/>
        <v>274.94439072563165</v>
      </c>
      <c r="O41" s="181">
        <f t="shared" ca="1" si="11"/>
        <v>86.82151027436835</v>
      </c>
      <c r="P41" s="181">
        <f t="shared" ca="1" si="12"/>
        <v>5.1100000000000003</v>
      </c>
      <c r="Q41" s="181">
        <f t="shared" ca="1" si="13"/>
        <v>2.79</v>
      </c>
      <c r="R41" s="182">
        <f t="shared" ca="1" si="14"/>
        <v>369.66590100000002</v>
      </c>
      <c r="W41" s="47"/>
      <c r="X41" s="47">
        <v>41</v>
      </c>
    </row>
    <row r="42" spans="1:24">
      <c r="A42" s="62" t="s">
        <v>84</v>
      </c>
      <c r="B42" s="175">
        <f t="shared" ca="1" si="3"/>
        <v>0</v>
      </c>
      <c r="C42" s="180">
        <f t="shared" ca="1" si="15"/>
        <v>0</v>
      </c>
      <c r="D42" s="181">
        <f t="shared" ca="1" si="15"/>
        <v>0</v>
      </c>
      <c r="E42" s="181">
        <f t="shared" ca="1" si="15"/>
        <v>0</v>
      </c>
      <c r="F42" s="182">
        <f t="shared" ca="1" si="15"/>
        <v>0</v>
      </c>
      <c r="G42" s="183">
        <f t="shared" ca="1" si="1"/>
        <v>383.19260000000003</v>
      </c>
      <c r="H42" s="183">
        <f t="shared" ca="1" si="2"/>
        <v>369.66590100000002</v>
      </c>
      <c r="I42" s="184">
        <f t="shared" ca="1" si="5"/>
        <v>274.94</v>
      </c>
      <c r="J42" s="181">
        <f t="shared" ca="1" si="6"/>
        <v>86.82</v>
      </c>
      <c r="K42" s="181">
        <f t="shared" ca="1" si="7"/>
        <v>5.1100000000000003</v>
      </c>
      <c r="L42" s="181">
        <f t="shared" ca="1" si="8"/>
        <v>2.79</v>
      </c>
      <c r="M42" s="182">
        <f t="shared" ca="1" si="9"/>
        <v>369.66</v>
      </c>
      <c r="N42" s="180">
        <f t="shared" ca="1" si="10"/>
        <v>274.94439072563165</v>
      </c>
      <c r="O42" s="181">
        <f t="shared" ca="1" si="11"/>
        <v>86.82151027436835</v>
      </c>
      <c r="P42" s="181">
        <f t="shared" ca="1" si="12"/>
        <v>5.1100000000000003</v>
      </c>
      <c r="Q42" s="181">
        <f t="shared" ca="1" si="13"/>
        <v>2.79</v>
      </c>
      <c r="R42" s="182">
        <f t="shared" ca="1" si="14"/>
        <v>369.66590100000002</v>
      </c>
      <c r="W42" s="47"/>
      <c r="X42" s="47">
        <v>42</v>
      </c>
    </row>
    <row r="43" spans="1:24">
      <c r="A43" s="62" t="s">
        <v>85</v>
      </c>
      <c r="B43" s="175">
        <f t="shared" ca="1" si="3"/>
        <v>0</v>
      </c>
      <c r="C43" s="180">
        <f t="shared" ca="1" si="15"/>
        <v>0</v>
      </c>
      <c r="D43" s="181">
        <f t="shared" ca="1" si="15"/>
        <v>0</v>
      </c>
      <c r="E43" s="181">
        <f t="shared" ca="1" si="15"/>
        <v>0</v>
      </c>
      <c r="F43" s="182">
        <f t="shared" ca="1" si="15"/>
        <v>0</v>
      </c>
      <c r="G43" s="183">
        <f t="shared" ca="1" si="1"/>
        <v>383.19260000000003</v>
      </c>
      <c r="H43" s="183">
        <f t="shared" ca="1" si="2"/>
        <v>369.66590100000002</v>
      </c>
      <c r="I43" s="184">
        <f t="shared" ca="1" si="5"/>
        <v>274.94</v>
      </c>
      <c r="J43" s="181">
        <f t="shared" ca="1" si="6"/>
        <v>86.82</v>
      </c>
      <c r="K43" s="181">
        <f t="shared" ca="1" si="7"/>
        <v>5.1100000000000003</v>
      </c>
      <c r="L43" s="181">
        <f t="shared" ca="1" si="8"/>
        <v>2.79</v>
      </c>
      <c r="M43" s="182">
        <f t="shared" ca="1" si="9"/>
        <v>369.66</v>
      </c>
      <c r="N43" s="180">
        <f t="shared" ca="1" si="10"/>
        <v>274.94439072563165</v>
      </c>
      <c r="O43" s="181">
        <f t="shared" ca="1" si="11"/>
        <v>86.82151027436835</v>
      </c>
      <c r="P43" s="181">
        <f t="shared" ca="1" si="12"/>
        <v>5.1100000000000003</v>
      </c>
      <c r="Q43" s="181">
        <f t="shared" ca="1" si="13"/>
        <v>2.79</v>
      </c>
      <c r="R43" s="182">
        <f t="shared" ca="1" si="14"/>
        <v>369.66590100000002</v>
      </c>
      <c r="W43" s="47"/>
      <c r="X43" s="47">
        <v>43</v>
      </c>
    </row>
    <row r="44" spans="1:24">
      <c r="A44" s="62" t="s">
        <v>86</v>
      </c>
      <c r="B44" s="175">
        <f t="shared" ca="1" si="3"/>
        <v>0</v>
      </c>
      <c r="C44" s="180">
        <f t="shared" ca="1" si="15"/>
        <v>0</v>
      </c>
      <c r="D44" s="181">
        <f t="shared" ca="1" si="15"/>
        <v>0</v>
      </c>
      <c r="E44" s="181">
        <f t="shared" ca="1" si="15"/>
        <v>0</v>
      </c>
      <c r="F44" s="182">
        <f t="shared" ca="1" si="15"/>
        <v>0</v>
      </c>
      <c r="G44" s="183">
        <f t="shared" ca="1" si="1"/>
        <v>383.19260000000003</v>
      </c>
      <c r="H44" s="183">
        <f t="shared" ca="1" si="2"/>
        <v>369.66590100000002</v>
      </c>
      <c r="I44" s="184">
        <f t="shared" ca="1" si="5"/>
        <v>274.94</v>
      </c>
      <c r="J44" s="181">
        <f t="shared" ca="1" si="6"/>
        <v>86.82</v>
      </c>
      <c r="K44" s="181">
        <f t="shared" ca="1" si="7"/>
        <v>5.1100000000000003</v>
      </c>
      <c r="L44" s="181">
        <f t="shared" ca="1" si="8"/>
        <v>2.79</v>
      </c>
      <c r="M44" s="182">
        <f t="shared" ca="1" si="9"/>
        <v>369.66</v>
      </c>
      <c r="N44" s="180">
        <f t="shared" ca="1" si="10"/>
        <v>274.94439072563165</v>
      </c>
      <c r="O44" s="181">
        <f t="shared" ca="1" si="11"/>
        <v>86.82151027436835</v>
      </c>
      <c r="P44" s="181">
        <f t="shared" ca="1" si="12"/>
        <v>5.1100000000000003</v>
      </c>
      <c r="Q44" s="181">
        <f t="shared" ca="1" si="13"/>
        <v>2.79</v>
      </c>
      <c r="R44" s="182">
        <f t="shared" ca="1" si="14"/>
        <v>369.66590100000002</v>
      </c>
      <c r="W44" s="47"/>
      <c r="X44" s="47">
        <v>44</v>
      </c>
    </row>
    <row r="45" spans="1:24">
      <c r="A45" s="62" t="s">
        <v>87</v>
      </c>
      <c r="B45" s="175">
        <f t="shared" ca="1" si="3"/>
        <v>0</v>
      </c>
      <c r="C45" s="180">
        <f t="shared" ca="1" si="15"/>
        <v>0</v>
      </c>
      <c r="D45" s="181">
        <f t="shared" ca="1" si="15"/>
        <v>0</v>
      </c>
      <c r="E45" s="181">
        <f t="shared" ca="1" si="15"/>
        <v>0</v>
      </c>
      <c r="F45" s="182">
        <f t="shared" ca="1" si="15"/>
        <v>0</v>
      </c>
      <c r="G45" s="183">
        <f t="shared" ca="1" si="1"/>
        <v>383.19260000000003</v>
      </c>
      <c r="H45" s="183">
        <f t="shared" ca="1" si="2"/>
        <v>369.66590100000002</v>
      </c>
      <c r="I45" s="184">
        <f t="shared" ca="1" si="5"/>
        <v>274.94</v>
      </c>
      <c r="J45" s="181">
        <f t="shared" ca="1" si="6"/>
        <v>86.82</v>
      </c>
      <c r="K45" s="181">
        <f t="shared" ca="1" si="7"/>
        <v>5.1100000000000003</v>
      </c>
      <c r="L45" s="181">
        <f t="shared" ca="1" si="8"/>
        <v>2.79</v>
      </c>
      <c r="M45" s="182">
        <f t="shared" ca="1" si="9"/>
        <v>369.66</v>
      </c>
      <c r="N45" s="180">
        <f t="shared" ca="1" si="10"/>
        <v>274.94439072563165</v>
      </c>
      <c r="O45" s="181">
        <f t="shared" ca="1" si="11"/>
        <v>86.82151027436835</v>
      </c>
      <c r="P45" s="181">
        <f t="shared" ca="1" si="12"/>
        <v>5.1100000000000003</v>
      </c>
      <c r="Q45" s="181">
        <f t="shared" ca="1" si="13"/>
        <v>2.79</v>
      </c>
      <c r="R45" s="182">
        <f t="shared" ca="1" si="14"/>
        <v>369.66590100000002</v>
      </c>
      <c r="W45" s="47"/>
      <c r="X45" s="47">
        <v>45</v>
      </c>
    </row>
    <row r="46" spans="1:24">
      <c r="A46" s="62" t="s">
        <v>88</v>
      </c>
      <c r="B46" s="175">
        <f t="shared" ca="1" si="3"/>
        <v>0</v>
      </c>
      <c r="C46" s="180">
        <f t="shared" ca="1" si="15"/>
        <v>0</v>
      </c>
      <c r="D46" s="181">
        <f t="shared" ca="1" si="15"/>
        <v>0</v>
      </c>
      <c r="E46" s="181">
        <f t="shared" ca="1" si="15"/>
        <v>0</v>
      </c>
      <c r="F46" s="182">
        <f t="shared" ca="1" si="15"/>
        <v>0</v>
      </c>
      <c r="G46" s="183">
        <f t="shared" ca="1" si="1"/>
        <v>383.19260000000003</v>
      </c>
      <c r="H46" s="183">
        <f t="shared" ca="1" si="2"/>
        <v>369.66590100000002</v>
      </c>
      <c r="I46" s="184">
        <f t="shared" ca="1" si="5"/>
        <v>274.94</v>
      </c>
      <c r="J46" s="181">
        <f t="shared" ca="1" si="6"/>
        <v>86.82</v>
      </c>
      <c r="K46" s="181">
        <f t="shared" ca="1" si="7"/>
        <v>5.1100000000000003</v>
      </c>
      <c r="L46" s="181">
        <f t="shared" ca="1" si="8"/>
        <v>2.79</v>
      </c>
      <c r="M46" s="182">
        <f t="shared" ca="1" si="9"/>
        <v>369.66</v>
      </c>
      <c r="N46" s="180">
        <f t="shared" ca="1" si="10"/>
        <v>274.94439072563165</v>
      </c>
      <c r="O46" s="181">
        <f t="shared" ca="1" si="11"/>
        <v>86.82151027436835</v>
      </c>
      <c r="P46" s="181">
        <f t="shared" ca="1" si="12"/>
        <v>5.1100000000000003</v>
      </c>
      <c r="Q46" s="181">
        <f t="shared" ca="1" si="13"/>
        <v>2.79</v>
      </c>
      <c r="R46" s="182">
        <f t="shared" ca="1" si="14"/>
        <v>369.66590100000002</v>
      </c>
      <c r="W46" s="47"/>
      <c r="X46" s="47">
        <v>46</v>
      </c>
    </row>
    <row r="47" spans="1:24">
      <c r="A47" s="62" t="s">
        <v>89</v>
      </c>
      <c r="B47" s="175">
        <f t="shared" ca="1" si="3"/>
        <v>0</v>
      </c>
      <c r="C47" s="180">
        <f t="shared" ca="1" si="15"/>
        <v>0</v>
      </c>
      <c r="D47" s="181">
        <f t="shared" ca="1" si="15"/>
        <v>0</v>
      </c>
      <c r="E47" s="181">
        <f t="shared" ca="1" si="15"/>
        <v>0</v>
      </c>
      <c r="F47" s="182">
        <f t="shared" ca="1" si="15"/>
        <v>0</v>
      </c>
      <c r="G47" s="183">
        <f t="shared" ca="1" si="1"/>
        <v>383.19260000000003</v>
      </c>
      <c r="H47" s="183">
        <f t="shared" ca="1" si="2"/>
        <v>369.66590100000002</v>
      </c>
      <c r="I47" s="184">
        <f t="shared" ca="1" si="5"/>
        <v>274.94</v>
      </c>
      <c r="J47" s="181">
        <f t="shared" ca="1" si="6"/>
        <v>86.82</v>
      </c>
      <c r="K47" s="181">
        <f t="shared" ca="1" si="7"/>
        <v>5.1100000000000003</v>
      </c>
      <c r="L47" s="181">
        <f t="shared" ca="1" si="8"/>
        <v>2.79</v>
      </c>
      <c r="M47" s="182">
        <f t="shared" ca="1" si="9"/>
        <v>369.66</v>
      </c>
      <c r="N47" s="180">
        <f t="shared" ca="1" si="10"/>
        <v>274.94439072563165</v>
      </c>
      <c r="O47" s="181">
        <f t="shared" ca="1" si="11"/>
        <v>86.82151027436835</v>
      </c>
      <c r="P47" s="181">
        <f t="shared" ca="1" si="12"/>
        <v>5.1100000000000003</v>
      </c>
      <c r="Q47" s="181">
        <f t="shared" ca="1" si="13"/>
        <v>2.79</v>
      </c>
      <c r="R47" s="182">
        <f t="shared" ca="1" si="14"/>
        <v>369.66590100000002</v>
      </c>
      <c r="W47" s="47"/>
      <c r="X47" s="47">
        <v>47</v>
      </c>
    </row>
    <row r="48" spans="1:24">
      <c r="A48" s="62" t="s">
        <v>90</v>
      </c>
      <c r="B48" s="175">
        <f t="shared" ca="1" si="3"/>
        <v>0</v>
      </c>
      <c r="C48" s="180">
        <f t="shared" ca="1" si="15"/>
        <v>0</v>
      </c>
      <c r="D48" s="181">
        <f t="shared" ca="1" si="15"/>
        <v>0</v>
      </c>
      <c r="E48" s="181">
        <f t="shared" ca="1" si="15"/>
        <v>0</v>
      </c>
      <c r="F48" s="182">
        <f t="shared" ca="1" si="15"/>
        <v>0</v>
      </c>
      <c r="G48" s="183">
        <f t="shared" ca="1" si="1"/>
        <v>383.19260000000003</v>
      </c>
      <c r="H48" s="183">
        <f t="shared" ca="1" si="2"/>
        <v>369.66590100000002</v>
      </c>
      <c r="I48" s="184">
        <f t="shared" ca="1" si="5"/>
        <v>274.94</v>
      </c>
      <c r="J48" s="181">
        <f t="shared" ca="1" si="6"/>
        <v>86.82</v>
      </c>
      <c r="K48" s="181">
        <f t="shared" ca="1" si="7"/>
        <v>5.1100000000000003</v>
      </c>
      <c r="L48" s="181">
        <f t="shared" ca="1" si="8"/>
        <v>2.79</v>
      </c>
      <c r="M48" s="182">
        <f t="shared" ca="1" si="9"/>
        <v>369.66</v>
      </c>
      <c r="N48" s="180">
        <f t="shared" ca="1" si="10"/>
        <v>274.94439072563165</v>
      </c>
      <c r="O48" s="181">
        <f t="shared" ca="1" si="11"/>
        <v>86.82151027436835</v>
      </c>
      <c r="P48" s="181">
        <f t="shared" ca="1" si="12"/>
        <v>5.1100000000000003</v>
      </c>
      <c r="Q48" s="181">
        <f t="shared" ca="1" si="13"/>
        <v>2.79</v>
      </c>
      <c r="R48" s="182">
        <f t="shared" ca="1" si="14"/>
        <v>369.66590100000002</v>
      </c>
      <c r="W48" s="47"/>
      <c r="X48" s="47">
        <v>48</v>
      </c>
    </row>
    <row r="49" spans="1:24">
      <c r="A49" s="62" t="s">
        <v>91</v>
      </c>
      <c r="B49" s="175">
        <f t="shared" ca="1" si="3"/>
        <v>0</v>
      </c>
      <c r="C49" s="180">
        <f t="shared" ca="1" si="15"/>
        <v>0</v>
      </c>
      <c r="D49" s="181">
        <f t="shared" ca="1" si="15"/>
        <v>0</v>
      </c>
      <c r="E49" s="181">
        <f t="shared" ca="1" si="15"/>
        <v>0</v>
      </c>
      <c r="F49" s="182">
        <f t="shared" ca="1" si="15"/>
        <v>0</v>
      </c>
      <c r="G49" s="183">
        <f t="shared" ca="1" si="1"/>
        <v>383.19260000000003</v>
      </c>
      <c r="H49" s="183">
        <f t="shared" ca="1" si="2"/>
        <v>369.66590100000002</v>
      </c>
      <c r="I49" s="184">
        <f t="shared" ca="1" si="5"/>
        <v>274.94</v>
      </c>
      <c r="J49" s="181">
        <f t="shared" ca="1" si="6"/>
        <v>86.82</v>
      </c>
      <c r="K49" s="181">
        <f t="shared" ca="1" si="7"/>
        <v>5.1100000000000003</v>
      </c>
      <c r="L49" s="181">
        <f t="shared" ca="1" si="8"/>
        <v>2.79</v>
      </c>
      <c r="M49" s="182">
        <f t="shared" ca="1" si="9"/>
        <v>369.66</v>
      </c>
      <c r="N49" s="180">
        <f t="shared" ca="1" si="10"/>
        <v>274.94439072563165</v>
      </c>
      <c r="O49" s="181">
        <f t="shared" ca="1" si="11"/>
        <v>86.82151027436835</v>
      </c>
      <c r="P49" s="181">
        <f t="shared" ca="1" si="12"/>
        <v>5.1100000000000003</v>
      </c>
      <c r="Q49" s="181">
        <f t="shared" ca="1" si="13"/>
        <v>2.79</v>
      </c>
      <c r="R49" s="182">
        <f t="shared" ca="1" si="14"/>
        <v>369.66590100000002</v>
      </c>
      <c r="W49" s="47"/>
      <c r="X49" s="47">
        <v>49</v>
      </c>
    </row>
    <row r="50" spans="1:24">
      <c r="A50" s="62" t="s">
        <v>92</v>
      </c>
      <c r="B50" s="175">
        <f t="shared" ca="1" si="3"/>
        <v>0</v>
      </c>
      <c r="C50" s="180">
        <f t="shared" ca="1" si="15"/>
        <v>0</v>
      </c>
      <c r="D50" s="181">
        <f t="shared" ca="1" si="15"/>
        <v>0</v>
      </c>
      <c r="E50" s="181">
        <f t="shared" ca="1" si="15"/>
        <v>0</v>
      </c>
      <c r="F50" s="182">
        <f t="shared" ca="1" si="15"/>
        <v>0</v>
      </c>
      <c r="G50" s="183">
        <f t="shared" ca="1" si="1"/>
        <v>383.19260000000003</v>
      </c>
      <c r="H50" s="183">
        <f t="shared" ca="1" si="2"/>
        <v>369.66590100000002</v>
      </c>
      <c r="I50" s="184">
        <f t="shared" ca="1" si="5"/>
        <v>274.94</v>
      </c>
      <c r="J50" s="181">
        <f t="shared" ca="1" si="6"/>
        <v>86.82</v>
      </c>
      <c r="K50" s="181">
        <f t="shared" ca="1" si="7"/>
        <v>5.1100000000000003</v>
      </c>
      <c r="L50" s="181">
        <f t="shared" ca="1" si="8"/>
        <v>2.79</v>
      </c>
      <c r="M50" s="182">
        <f t="shared" ca="1" si="9"/>
        <v>369.66</v>
      </c>
      <c r="N50" s="180">
        <f t="shared" ca="1" si="10"/>
        <v>274.94439072563165</v>
      </c>
      <c r="O50" s="181">
        <f t="shared" ca="1" si="11"/>
        <v>86.82151027436835</v>
      </c>
      <c r="P50" s="181">
        <f t="shared" ca="1" si="12"/>
        <v>5.1100000000000003</v>
      </c>
      <c r="Q50" s="181">
        <f t="shared" ca="1" si="13"/>
        <v>2.79</v>
      </c>
      <c r="R50" s="182">
        <f t="shared" ca="1" si="14"/>
        <v>369.66590100000002</v>
      </c>
      <c r="W50" s="47"/>
      <c r="X50" s="47">
        <v>50</v>
      </c>
    </row>
    <row r="51" spans="1:24">
      <c r="A51" s="62" t="s">
        <v>93</v>
      </c>
      <c r="B51" s="175">
        <f t="shared" ca="1" si="3"/>
        <v>0</v>
      </c>
      <c r="C51" s="180">
        <f t="shared" ca="1" si="15"/>
        <v>0</v>
      </c>
      <c r="D51" s="181">
        <f t="shared" ca="1" si="15"/>
        <v>0</v>
      </c>
      <c r="E51" s="181">
        <f t="shared" ca="1" si="15"/>
        <v>0</v>
      </c>
      <c r="F51" s="182">
        <f t="shared" ca="1" si="15"/>
        <v>0</v>
      </c>
      <c r="G51" s="183">
        <f t="shared" ca="1" si="1"/>
        <v>383.19260000000003</v>
      </c>
      <c r="H51" s="183">
        <f t="shared" ca="1" si="2"/>
        <v>369.66590100000002</v>
      </c>
      <c r="I51" s="184">
        <f t="shared" ca="1" si="5"/>
        <v>274.94</v>
      </c>
      <c r="J51" s="181">
        <f t="shared" ca="1" si="6"/>
        <v>86.82</v>
      </c>
      <c r="K51" s="181">
        <f t="shared" ca="1" si="7"/>
        <v>5.1100000000000003</v>
      </c>
      <c r="L51" s="181">
        <f t="shared" ca="1" si="8"/>
        <v>2.79</v>
      </c>
      <c r="M51" s="182">
        <f t="shared" ca="1" si="9"/>
        <v>369.66</v>
      </c>
      <c r="N51" s="180">
        <f t="shared" ca="1" si="10"/>
        <v>274.94439072563165</v>
      </c>
      <c r="O51" s="181">
        <f t="shared" ca="1" si="11"/>
        <v>86.82151027436835</v>
      </c>
      <c r="P51" s="181">
        <f t="shared" ca="1" si="12"/>
        <v>5.1100000000000003</v>
      </c>
      <c r="Q51" s="181">
        <f t="shared" ca="1" si="13"/>
        <v>2.79</v>
      </c>
      <c r="R51" s="182">
        <f t="shared" ca="1" si="14"/>
        <v>369.66590100000002</v>
      </c>
      <c r="W51" s="47"/>
      <c r="X51" s="47">
        <v>51</v>
      </c>
    </row>
    <row r="52" spans="1:24">
      <c r="A52" s="62" t="s">
        <v>94</v>
      </c>
      <c r="B52" s="175">
        <f t="shared" ca="1" si="3"/>
        <v>0</v>
      </c>
      <c r="C52" s="180">
        <f t="shared" ca="1" si="15"/>
        <v>0</v>
      </c>
      <c r="D52" s="181">
        <f t="shared" ca="1" si="15"/>
        <v>0</v>
      </c>
      <c r="E52" s="181">
        <f t="shared" ca="1" si="15"/>
        <v>0</v>
      </c>
      <c r="F52" s="182">
        <f t="shared" ca="1" si="15"/>
        <v>0</v>
      </c>
      <c r="G52" s="183">
        <f t="shared" ca="1" si="1"/>
        <v>383.19260000000003</v>
      </c>
      <c r="H52" s="183">
        <f t="shared" ca="1" si="2"/>
        <v>369.66590100000002</v>
      </c>
      <c r="I52" s="184">
        <f t="shared" ca="1" si="5"/>
        <v>274.94</v>
      </c>
      <c r="J52" s="181">
        <f t="shared" ca="1" si="6"/>
        <v>86.82</v>
      </c>
      <c r="K52" s="181">
        <f t="shared" ca="1" si="7"/>
        <v>5.1100000000000003</v>
      </c>
      <c r="L52" s="181">
        <f t="shared" ca="1" si="8"/>
        <v>2.79</v>
      </c>
      <c r="M52" s="182">
        <f t="shared" ca="1" si="9"/>
        <v>369.66</v>
      </c>
      <c r="N52" s="180">
        <f t="shared" ca="1" si="10"/>
        <v>274.94439072563165</v>
      </c>
      <c r="O52" s="181">
        <f t="shared" ca="1" si="11"/>
        <v>86.82151027436835</v>
      </c>
      <c r="P52" s="181">
        <f t="shared" ca="1" si="12"/>
        <v>5.1100000000000003</v>
      </c>
      <c r="Q52" s="181">
        <f t="shared" ca="1" si="13"/>
        <v>2.79</v>
      </c>
      <c r="R52" s="182">
        <f t="shared" ca="1" si="14"/>
        <v>369.66590100000002</v>
      </c>
      <c r="W52" s="47"/>
      <c r="X52" s="47">
        <v>52</v>
      </c>
    </row>
    <row r="53" spans="1:24">
      <c r="A53" s="62" t="s">
        <v>95</v>
      </c>
      <c r="B53" s="175">
        <f t="shared" ca="1" si="3"/>
        <v>0</v>
      </c>
      <c r="C53" s="180">
        <f t="shared" ca="1" si="15"/>
        <v>0</v>
      </c>
      <c r="D53" s="181">
        <f t="shared" ca="1" si="15"/>
        <v>0</v>
      </c>
      <c r="E53" s="181">
        <f t="shared" ca="1" si="15"/>
        <v>0</v>
      </c>
      <c r="F53" s="182">
        <f t="shared" ca="1" si="15"/>
        <v>0</v>
      </c>
      <c r="G53" s="183">
        <f t="shared" ca="1" si="1"/>
        <v>383.19260000000003</v>
      </c>
      <c r="H53" s="183">
        <f t="shared" ca="1" si="2"/>
        <v>369.66590100000002</v>
      </c>
      <c r="I53" s="184">
        <f t="shared" ca="1" si="5"/>
        <v>274.94</v>
      </c>
      <c r="J53" s="181">
        <f t="shared" ca="1" si="6"/>
        <v>86.82</v>
      </c>
      <c r="K53" s="181">
        <f t="shared" ca="1" si="7"/>
        <v>5.1100000000000003</v>
      </c>
      <c r="L53" s="181">
        <f t="shared" ca="1" si="8"/>
        <v>2.79</v>
      </c>
      <c r="M53" s="182">
        <f t="shared" ca="1" si="9"/>
        <v>369.66</v>
      </c>
      <c r="N53" s="180">
        <f t="shared" ca="1" si="10"/>
        <v>274.94439072563165</v>
      </c>
      <c r="O53" s="181">
        <f t="shared" ca="1" si="11"/>
        <v>86.82151027436835</v>
      </c>
      <c r="P53" s="181">
        <f t="shared" ca="1" si="12"/>
        <v>5.1100000000000003</v>
      </c>
      <c r="Q53" s="181">
        <f t="shared" ca="1" si="13"/>
        <v>2.79</v>
      </c>
      <c r="R53" s="182">
        <f t="shared" ca="1" si="14"/>
        <v>369.66590100000002</v>
      </c>
      <c r="W53" s="47"/>
      <c r="X53" s="47">
        <v>53</v>
      </c>
    </row>
    <row r="54" spans="1:24">
      <c r="A54" s="62" t="s">
        <v>96</v>
      </c>
      <c r="B54" s="175">
        <f t="shared" ca="1" si="3"/>
        <v>0</v>
      </c>
      <c r="C54" s="180">
        <f t="shared" ca="1" si="15"/>
        <v>0</v>
      </c>
      <c r="D54" s="181">
        <f t="shared" ca="1" si="15"/>
        <v>0</v>
      </c>
      <c r="E54" s="181">
        <f t="shared" ca="1" si="15"/>
        <v>0</v>
      </c>
      <c r="F54" s="182">
        <f t="shared" ca="1" si="15"/>
        <v>0</v>
      </c>
      <c r="G54" s="183">
        <f t="shared" ca="1" si="1"/>
        <v>383.19260000000003</v>
      </c>
      <c r="H54" s="183">
        <f t="shared" ca="1" si="2"/>
        <v>369.66590100000002</v>
      </c>
      <c r="I54" s="184">
        <f t="shared" ca="1" si="5"/>
        <v>274.94</v>
      </c>
      <c r="J54" s="181">
        <f t="shared" ca="1" si="6"/>
        <v>86.82</v>
      </c>
      <c r="K54" s="181">
        <f t="shared" ca="1" si="7"/>
        <v>5.1100000000000003</v>
      </c>
      <c r="L54" s="181">
        <f t="shared" ca="1" si="8"/>
        <v>2.79</v>
      </c>
      <c r="M54" s="182">
        <f t="shared" ca="1" si="9"/>
        <v>369.66</v>
      </c>
      <c r="N54" s="180">
        <f t="shared" ca="1" si="10"/>
        <v>274.94439072563165</v>
      </c>
      <c r="O54" s="181">
        <f t="shared" ca="1" si="11"/>
        <v>86.82151027436835</v>
      </c>
      <c r="P54" s="181">
        <f t="shared" ca="1" si="12"/>
        <v>5.1100000000000003</v>
      </c>
      <c r="Q54" s="181">
        <f t="shared" ca="1" si="13"/>
        <v>2.79</v>
      </c>
      <c r="R54" s="182">
        <f t="shared" ca="1" si="14"/>
        <v>369.66590100000002</v>
      </c>
      <c r="W54" s="47"/>
      <c r="X54" s="47">
        <v>54</v>
      </c>
    </row>
    <row r="55" spans="1:24">
      <c r="A55" s="62" t="s">
        <v>97</v>
      </c>
      <c r="B55" s="175">
        <f t="shared" ca="1" si="3"/>
        <v>0</v>
      </c>
      <c r="C55" s="180">
        <f t="shared" ca="1" si="15"/>
        <v>0</v>
      </c>
      <c r="D55" s="181">
        <f t="shared" ca="1" si="15"/>
        <v>0</v>
      </c>
      <c r="E55" s="181">
        <f t="shared" ca="1" si="15"/>
        <v>0</v>
      </c>
      <c r="F55" s="182">
        <f t="shared" ca="1" si="15"/>
        <v>0</v>
      </c>
      <c r="G55" s="183">
        <f t="shared" ca="1" si="1"/>
        <v>383.19260000000003</v>
      </c>
      <c r="H55" s="183">
        <f t="shared" ca="1" si="2"/>
        <v>369.66590100000002</v>
      </c>
      <c r="I55" s="184">
        <f t="shared" ca="1" si="5"/>
        <v>274.94</v>
      </c>
      <c r="J55" s="181">
        <f t="shared" ca="1" si="6"/>
        <v>86.82</v>
      </c>
      <c r="K55" s="181">
        <f t="shared" ca="1" si="7"/>
        <v>5.1100000000000003</v>
      </c>
      <c r="L55" s="181">
        <f t="shared" ca="1" si="8"/>
        <v>2.79</v>
      </c>
      <c r="M55" s="182">
        <f t="shared" ca="1" si="9"/>
        <v>369.66</v>
      </c>
      <c r="N55" s="180">
        <f t="shared" ca="1" si="10"/>
        <v>274.94439072563165</v>
      </c>
      <c r="O55" s="181">
        <f t="shared" ca="1" si="11"/>
        <v>86.82151027436835</v>
      </c>
      <c r="P55" s="181">
        <f t="shared" ca="1" si="12"/>
        <v>5.1100000000000003</v>
      </c>
      <c r="Q55" s="181">
        <f t="shared" ca="1" si="13"/>
        <v>2.79</v>
      </c>
      <c r="R55" s="182">
        <f t="shared" ca="1" si="14"/>
        <v>369.66590100000002</v>
      </c>
      <c r="W55" s="47"/>
      <c r="X55" s="47">
        <v>55</v>
      </c>
    </row>
    <row r="56" spans="1:24">
      <c r="A56" s="62" t="s">
        <v>98</v>
      </c>
      <c r="B56" s="175">
        <f t="shared" ca="1" si="3"/>
        <v>0</v>
      </c>
      <c r="C56" s="180">
        <f t="shared" ca="1" si="15"/>
        <v>0</v>
      </c>
      <c r="D56" s="181">
        <f t="shared" ca="1" si="15"/>
        <v>0</v>
      </c>
      <c r="E56" s="181">
        <f t="shared" ca="1" si="15"/>
        <v>0</v>
      </c>
      <c r="F56" s="182">
        <f t="shared" ca="1" si="15"/>
        <v>0</v>
      </c>
      <c r="G56" s="183">
        <f t="shared" ca="1" si="1"/>
        <v>383.19260000000003</v>
      </c>
      <c r="H56" s="183">
        <f t="shared" ca="1" si="2"/>
        <v>369.66590100000002</v>
      </c>
      <c r="I56" s="184">
        <f t="shared" ca="1" si="5"/>
        <v>274.94</v>
      </c>
      <c r="J56" s="181">
        <f t="shared" ca="1" si="6"/>
        <v>86.82</v>
      </c>
      <c r="K56" s="181">
        <f t="shared" ca="1" si="7"/>
        <v>5.1100000000000003</v>
      </c>
      <c r="L56" s="181">
        <f t="shared" ca="1" si="8"/>
        <v>2.79</v>
      </c>
      <c r="M56" s="182">
        <f t="shared" ca="1" si="9"/>
        <v>369.66</v>
      </c>
      <c r="N56" s="180">
        <f t="shared" ca="1" si="10"/>
        <v>274.94439072563165</v>
      </c>
      <c r="O56" s="181">
        <f t="shared" ca="1" si="11"/>
        <v>86.82151027436835</v>
      </c>
      <c r="P56" s="181">
        <f t="shared" ca="1" si="12"/>
        <v>5.1100000000000003</v>
      </c>
      <c r="Q56" s="181">
        <f t="shared" ca="1" si="13"/>
        <v>2.79</v>
      </c>
      <c r="R56" s="182">
        <f t="shared" ca="1" si="14"/>
        <v>369.66590100000002</v>
      </c>
      <c r="W56" s="47"/>
      <c r="X56" s="47">
        <v>56</v>
      </c>
    </row>
    <row r="57" spans="1:24">
      <c r="A57" s="62" t="s">
        <v>99</v>
      </c>
      <c r="B57" s="175">
        <f t="shared" ca="1" si="3"/>
        <v>0</v>
      </c>
      <c r="C57" s="180">
        <f t="shared" ca="1" si="15"/>
        <v>0</v>
      </c>
      <c r="D57" s="181">
        <f t="shared" ca="1" si="15"/>
        <v>0</v>
      </c>
      <c r="E57" s="181">
        <f t="shared" ca="1" si="15"/>
        <v>0</v>
      </c>
      <c r="F57" s="182">
        <f t="shared" ca="1" si="15"/>
        <v>0</v>
      </c>
      <c r="G57" s="183">
        <f t="shared" ca="1" si="1"/>
        <v>383.19260000000003</v>
      </c>
      <c r="H57" s="183">
        <f t="shared" ca="1" si="2"/>
        <v>369.66590100000002</v>
      </c>
      <c r="I57" s="184">
        <f t="shared" ca="1" si="5"/>
        <v>274.94</v>
      </c>
      <c r="J57" s="181">
        <f t="shared" ca="1" si="6"/>
        <v>86.82</v>
      </c>
      <c r="K57" s="181">
        <f t="shared" ca="1" si="7"/>
        <v>5.1100000000000003</v>
      </c>
      <c r="L57" s="181">
        <f t="shared" ca="1" si="8"/>
        <v>2.79</v>
      </c>
      <c r="M57" s="182">
        <f t="shared" ca="1" si="9"/>
        <v>369.66</v>
      </c>
      <c r="N57" s="180">
        <f t="shared" ca="1" si="10"/>
        <v>274.94439072563165</v>
      </c>
      <c r="O57" s="181">
        <f t="shared" ca="1" si="11"/>
        <v>86.82151027436835</v>
      </c>
      <c r="P57" s="181">
        <f t="shared" ca="1" si="12"/>
        <v>5.1100000000000003</v>
      </c>
      <c r="Q57" s="181">
        <f t="shared" ca="1" si="13"/>
        <v>2.79</v>
      </c>
      <c r="R57" s="182">
        <f t="shared" ca="1" si="14"/>
        <v>369.66590100000002</v>
      </c>
      <c r="W57" s="47"/>
      <c r="X57" s="47">
        <v>57</v>
      </c>
    </row>
    <row r="58" spans="1:24">
      <c r="A58" s="62" t="s">
        <v>100</v>
      </c>
      <c r="B58" s="175">
        <f t="shared" ca="1" si="3"/>
        <v>0</v>
      </c>
      <c r="C58" s="180">
        <f t="shared" ca="1" si="15"/>
        <v>0</v>
      </c>
      <c r="D58" s="181">
        <f t="shared" ca="1" si="15"/>
        <v>0</v>
      </c>
      <c r="E58" s="181">
        <f t="shared" ca="1" si="15"/>
        <v>0</v>
      </c>
      <c r="F58" s="182">
        <f t="shared" ca="1" si="15"/>
        <v>0</v>
      </c>
      <c r="G58" s="183">
        <f t="shared" ca="1" si="1"/>
        <v>383.19260000000003</v>
      </c>
      <c r="H58" s="183">
        <f t="shared" ca="1" si="2"/>
        <v>369.66590100000002</v>
      </c>
      <c r="I58" s="184">
        <f t="shared" ca="1" si="5"/>
        <v>274.94</v>
      </c>
      <c r="J58" s="181">
        <f t="shared" ca="1" si="6"/>
        <v>86.82</v>
      </c>
      <c r="K58" s="181">
        <f t="shared" ca="1" si="7"/>
        <v>5.1100000000000003</v>
      </c>
      <c r="L58" s="181">
        <f t="shared" ca="1" si="8"/>
        <v>2.79</v>
      </c>
      <c r="M58" s="182">
        <f t="shared" ca="1" si="9"/>
        <v>369.66</v>
      </c>
      <c r="N58" s="180">
        <f t="shared" ca="1" si="10"/>
        <v>274.94439072563165</v>
      </c>
      <c r="O58" s="181">
        <f t="shared" ca="1" si="11"/>
        <v>86.82151027436835</v>
      </c>
      <c r="P58" s="181">
        <f t="shared" ca="1" si="12"/>
        <v>5.1100000000000003</v>
      </c>
      <c r="Q58" s="181">
        <f t="shared" ca="1" si="13"/>
        <v>2.79</v>
      </c>
      <c r="R58" s="182">
        <f t="shared" ca="1" si="14"/>
        <v>369.66590100000002</v>
      </c>
      <c r="W58" s="47"/>
      <c r="X58" s="47">
        <v>58</v>
      </c>
    </row>
    <row r="59" spans="1:24">
      <c r="A59" s="62" t="s">
        <v>101</v>
      </c>
      <c r="B59" s="175">
        <f t="shared" ca="1" si="3"/>
        <v>0</v>
      </c>
      <c r="C59" s="180">
        <f t="shared" ca="1" si="15"/>
        <v>0</v>
      </c>
      <c r="D59" s="181">
        <f t="shared" ca="1" si="15"/>
        <v>0</v>
      </c>
      <c r="E59" s="181">
        <f t="shared" ca="1" si="15"/>
        <v>0</v>
      </c>
      <c r="F59" s="182">
        <f t="shared" ca="1" si="15"/>
        <v>0</v>
      </c>
      <c r="G59" s="183">
        <f t="shared" ca="1" si="1"/>
        <v>383.19260000000003</v>
      </c>
      <c r="H59" s="183">
        <f t="shared" ca="1" si="2"/>
        <v>369.66590100000002</v>
      </c>
      <c r="I59" s="184">
        <f t="shared" ca="1" si="5"/>
        <v>274.94</v>
      </c>
      <c r="J59" s="181">
        <f t="shared" ca="1" si="6"/>
        <v>86.82</v>
      </c>
      <c r="K59" s="181">
        <f t="shared" ca="1" si="7"/>
        <v>5.1100000000000003</v>
      </c>
      <c r="L59" s="181">
        <f t="shared" ca="1" si="8"/>
        <v>2.79</v>
      </c>
      <c r="M59" s="182">
        <f t="shared" ca="1" si="9"/>
        <v>369.66</v>
      </c>
      <c r="N59" s="180">
        <f t="shared" ca="1" si="10"/>
        <v>274.94439072563165</v>
      </c>
      <c r="O59" s="181">
        <f t="shared" ca="1" si="11"/>
        <v>86.82151027436835</v>
      </c>
      <c r="P59" s="181">
        <f t="shared" ca="1" si="12"/>
        <v>5.1100000000000003</v>
      </c>
      <c r="Q59" s="181">
        <f t="shared" ca="1" si="13"/>
        <v>2.79</v>
      </c>
      <c r="R59" s="182">
        <f t="shared" ca="1" si="14"/>
        <v>369.66590100000002</v>
      </c>
      <c r="W59" s="47"/>
      <c r="X59" s="47">
        <v>59</v>
      </c>
    </row>
    <row r="60" spans="1:24">
      <c r="A60" s="62" t="s">
        <v>102</v>
      </c>
      <c r="B60" s="175">
        <f t="shared" ca="1" si="3"/>
        <v>0</v>
      </c>
      <c r="C60" s="180">
        <f t="shared" ca="1" si="15"/>
        <v>0</v>
      </c>
      <c r="D60" s="181">
        <f t="shared" ca="1" si="15"/>
        <v>0</v>
      </c>
      <c r="E60" s="181">
        <f t="shared" ca="1" si="15"/>
        <v>0</v>
      </c>
      <c r="F60" s="182">
        <f t="shared" ca="1" si="15"/>
        <v>0</v>
      </c>
      <c r="G60" s="183">
        <f t="shared" ca="1" si="1"/>
        <v>383.19260000000003</v>
      </c>
      <c r="H60" s="183">
        <f t="shared" ca="1" si="2"/>
        <v>369.66590100000002</v>
      </c>
      <c r="I60" s="184">
        <f t="shared" ca="1" si="5"/>
        <v>274.94</v>
      </c>
      <c r="J60" s="181">
        <f t="shared" ca="1" si="6"/>
        <v>86.82</v>
      </c>
      <c r="K60" s="181">
        <f t="shared" ca="1" si="7"/>
        <v>5.1100000000000003</v>
      </c>
      <c r="L60" s="181">
        <f t="shared" ca="1" si="8"/>
        <v>2.79</v>
      </c>
      <c r="M60" s="182">
        <f t="shared" ca="1" si="9"/>
        <v>369.66</v>
      </c>
      <c r="N60" s="180">
        <f t="shared" ca="1" si="10"/>
        <v>274.94439072563165</v>
      </c>
      <c r="O60" s="181">
        <f t="shared" ca="1" si="11"/>
        <v>86.82151027436835</v>
      </c>
      <c r="P60" s="181">
        <f t="shared" ca="1" si="12"/>
        <v>5.1100000000000003</v>
      </c>
      <c r="Q60" s="181">
        <f t="shared" ca="1" si="13"/>
        <v>2.79</v>
      </c>
      <c r="R60" s="182">
        <f t="shared" ca="1" si="14"/>
        <v>369.66590100000002</v>
      </c>
      <c r="W60" s="47"/>
      <c r="X60" s="47">
        <v>60</v>
      </c>
    </row>
    <row r="61" spans="1:24">
      <c r="A61" s="62" t="s">
        <v>103</v>
      </c>
      <c r="B61" s="175">
        <f t="shared" ca="1" si="3"/>
        <v>0</v>
      </c>
      <c r="C61" s="180">
        <f t="shared" ca="1" si="15"/>
        <v>0</v>
      </c>
      <c r="D61" s="181">
        <f t="shared" ca="1" si="15"/>
        <v>0</v>
      </c>
      <c r="E61" s="181">
        <f t="shared" ca="1" si="15"/>
        <v>0</v>
      </c>
      <c r="F61" s="182">
        <f t="shared" ca="1" si="15"/>
        <v>0</v>
      </c>
      <c r="G61" s="183">
        <f t="shared" ca="1" si="1"/>
        <v>383.19260000000003</v>
      </c>
      <c r="H61" s="183">
        <f t="shared" ca="1" si="2"/>
        <v>369.66590100000002</v>
      </c>
      <c r="I61" s="184">
        <f t="shared" ca="1" si="5"/>
        <v>274.94</v>
      </c>
      <c r="J61" s="181">
        <f t="shared" ca="1" si="6"/>
        <v>86.82</v>
      </c>
      <c r="K61" s="181">
        <f t="shared" ca="1" si="7"/>
        <v>5.1100000000000003</v>
      </c>
      <c r="L61" s="181">
        <f t="shared" ca="1" si="8"/>
        <v>2.79</v>
      </c>
      <c r="M61" s="182">
        <f t="shared" ca="1" si="9"/>
        <v>369.66</v>
      </c>
      <c r="N61" s="180">
        <f t="shared" ca="1" si="10"/>
        <v>274.94439072563165</v>
      </c>
      <c r="O61" s="181">
        <f t="shared" ca="1" si="11"/>
        <v>86.82151027436835</v>
      </c>
      <c r="P61" s="181">
        <f t="shared" ca="1" si="12"/>
        <v>5.1100000000000003</v>
      </c>
      <c r="Q61" s="181">
        <f t="shared" ca="1" si="13"/>
        <v>2.79</v>
      </c>
      <c r="R61" s="182">
        <f t="shared" ca="1" si="14"/>
        <v>369.66590100000002</v>
      </c>
      <c r="W61" s="47"/>
      <c r="X61" s="47">
        <v>61</v>
      </c>
    </row>
    <row r="62" spans="1:24">
      <c r="A62" s="62" t="s">
        <v>104</v>
      </c>
      <c r="B62" s="175">
        <f t="shared" ca="1" si="3"/>
        <v>0</v>
      </c>
      <c r="C62" s="180">
        <f t="shared" ca="1" si="15"/>
        <v>0</v>
      </c>
      <c r="D62" s="181">
        <f t="shared" ca="1" si="15"/>
        <v>0</v>
      </c>
      <c r="E62" s="181">
        <f t="shared" ca="1" si="15"/>
        <v>0</v>
      </c>
      <c r="F62" s="182">
        <f t="shared" ca="1" si="15"/>
        <v>0</v>
      </c>
      <c r="G62" s="183">
        <f t="shared" ca="1" si="1"/>
        <v>383.19260000000003</v>
      </c>
      <c r="H62" s="183">
        <f t="shared" ca="1" si="2"/>
        <v>369.66590100000002</v>
      </c>
      <c r="I62" s="184">
        <f t="shared" ca="1" si="5"/>
        <v>274.94</v>
      </c>
      <c r="J62" s="181">
        <f t="shared" ca="1" si="6"/>
        <v>86.82</v>
      </c>
      <c r="K62" s="181">
        <f t="shared" ca="1" si="7"/>
        <v>5.1100000000000003</v>
      </c>
      <c r="L62" s="181">
        <f t="shared" ca="1" si="8"/>
        <v>2.79</v>
      </c>
      <c r="M62" s="182">
        <f t="shared" ca="1" si="9"/>
        <v>369.66</v>
      </c>
      <c r="N62" s="180">
        <f t="shared" ca="1" si="10"/>
        <v>274.94439072563165</v>
      </c>
      <c r="O62" s="181">
        <f t="shared" ca="1" si="11"/>
        <v>86.82151027436835</v>
      </c>
      <c r="P62" s="181">
        <f t="shared" ca="1" si="12"/>
        <v>5.1100000000000003</v>
      </c>
      <c r="Q62" s="181">
        <f t="shared" ca="1" si="13"/>
        <v>2.79</v>
      </c>
      <c r="R62" s="182">
        <f t="shared" ca="1" si="14"/>
        <v>369.66590100000002</v>
      </c>
      <c r="W62" s="47"/>
      <c r="X62" s="47">
        <v>62</v>
      </c>
    </row>
    <row r="63" spans="1:24">
      <c r="A63" s="62" t="s">
        <v>105</v>
      </c>
      <c r="B63" s="175">
        <f t="shared" ca="1" si="3"/>
        <v>0</v>
      </c>
      <c r="C63" s="180">
        <f t="shared" ca="1" si="15"/>
        <v>0</v>
      </c>
      <c r="D63" s="181">
        <f t="shared" ca="1" si="15"/>
        <v>0</v>
      </c>
      <c r="E63" s="181">
        <f t="shared" ca="1" si="15"/>
        <v>0</v>
      </c>
      <c r="F63" s="182">
        <f t="shared" ca="1" si="15"/>
        <v>0</v>
      </c>
      <c r="G63" s="183">
        <f t="shared" ca="1" si="1"/>
        <v>383.19260000000003</v>
      </c>
      <c r="H63" s="183">
        <f t="shared" ca="1" si="2"/>
        <v>369.66590100000002</v>
      </c>
      <c r="I63" s="184">
        <f t="shared" ca="1" si="5"/>
        <v>274.94</v>
      </c>
      <c r="J63" s="181">
        <f t="shared" ca="1" si="6"/>
        <v>86.82</v>
      </c>
      <c r="K63" s="181">
        <f t="shared" ca="1" si="7"/>
        <v>5.1100000000000003</v>
      </c>
      <c r="L63" s="181">
        <f t="shared" ca="1" si="8"/>
        <v>2.79</v>
      </c>
      <c r="M63" s="182">
        <f t="shared" ca="1" si="9"/>
        <v>369.66</v>
      </c>
      <c r="N63" s="180">
        <f t="shared" ca="1" si="10"/>
        <v>274.94439072563165</v>
      </c>
      <c r="O63" s="181">
        <f t="shared" ca="1" si="11"/>
        <v>86.82151027436835</v>
      </c>
      <c r="P63" s="181">
        <f t="shared" ca="1" si="12"/>
        <v>5.1100000000000003</v>
      </c>
      <c r="Q63" s="181">
        <f t="shared" ca="1" si="13"/>
        <v>2.79</v>
      </c>
      <c r="R63" s="182">
        <f t="shared" ca="1" si="14"/>
        <v>369.66590100000002</v>
      </c>
      <c r="W63" s="47"/>
      <c r="X63" s="47">
        <v>63</v>
      </c>
    </row>
    <row r="64" spans="1:24">
      <c r="A64" s="62" t="s">
        <v>106</v>
      </c>
      <c r="B64" s="175">
        <f t="shared" ca="1" si="3"/>
        <v>0</v>
      </c>
      <c r="C64" s="180">
        <f t="shared" ca="1" si="15"/>
        <v>0</v>
      </c>
      <c r="D64" s="181">
        <f t="shared" ca="1" si="15"/>
        <v>0</v>
      </c>
      <c r="E64" s="181">
        <f t="shared" ca="1" si="15"/>
        <v>0</v>
      </c>
      <c r="F64" s="182">
        <f t="shared" ca="1" si="15"/>
        <v>0</v>
      </c>
      <c r="G64" s="183">
        <f t="shared" ca="1" si="1"/>
        <v>383.19260000000003</v>
      </c>
      <c r="H64" s="183">
        <f t="shared" ca="1" si="2"/>
        <v>369.66590100000002</v>
      </c>
      <c r="I64" s="184">
        <f t="shared" ca="1" si="5"/>
        <v>274.94</v>
      </c>
      <c r="J64" s="181">
        <f t="shared" ca="1" si="6"/>
        <v>86.82</v>
      </c>
      <c r="K64" s="181">
        <f t="shared" ca="1" si="7"/>
        <v>5.1100000000000003</v>
      </c>
      <c r="L64" s="181">
        <f t="shared" ca="1" si="8"/>
        <v>2.79</v>
      </c>
      <c r="M64" s="182">
        <f t="shared" ca="1" si="9"/>
        <v>369.66</v>
      </c>
      <c r="N64" s="180">
        <f t="shared" ca="1" si="10"/>
        <v>274.94439072563165</v>
      </c>
      <c r="O64" s="181">
        <f t="shared" ca="1" si="11"/>
        <v>86.82151027436835</v>
      </c>
      <c r="P64" s="181">
        <f t="shared" ca="1" si="12"/>
        <v>5.1100000000000003</v>
      </c>
      <c r="Q64" s="181">
        <f t="shared" ca="1" si="13"/>
        <v>2.79</v>
      </c>
      <c r="R64" s="182">
        <f t="shared" ca="1" si="14"/>
        <v>369.66590100000002</v>
      </c>
      <c r="W64" s="47"/>
      <c r="X64" s="47">
        <v>64</v>
      </c>
    </row>
    <row r="65" spans="1:24">
      <c r="A65" s="62" t="s">
        <v>107</v>
      </c>
      <c r="B65" s="175">
        <f t="shared" ca="1" si="3"/>
        <v>0</v>
      </c>
      <c r="C65" s="180">
        <f t="shared" ca="1" si="15"/>
        <v>0</v>
      </c>
      <c r="D65" s="181">
        <f t="shared" ca="1" si="15"/>
        <v>0</v>
      </c>
      <c r="E65" s="181">
        <f t="shared" ca="1" si="15"/>
        <v>0</v>
      </c>
      <c r="F65" s="182">
        <f t="shared" ca="1" si="15"/>
        <v>0</v>
      </c>
      <c r="G65" s="183">
        <f t="shared" ca="1" si="1"/>
        <v>383.19260000000003</v>
      </c>
      <c r="H65" s="183">
        <f t="shared" ca="1" si="2"/>
        <v>369.66590100000002</v>
      </c>
      <c r="I65" s="184">
        <f t="shared" ca="1" si="5"/>
        <v>274.94</v>
      </c>
      <c r="J65" s="181">
        <f t="shared" ca="1" si="6"/>
        <v>86.82</v>
      </c>
      <c r="K65" s="181">
        <f t="shared" ca="1" si="7"/>
        <v>5.1100000000000003</v>
      </c>
      <c r="L65" s="181">
        <f t="shared" ca="1" si="8"/>
        <v>2.79</v>
      </c>
      <c r="M65" s="182">
        <f t="shared" ca="1" si="9"/>
        <v>369.66</v>
      </c>
      <c r="N65" s="180">
        <f t="shared" ca="1" si="10"/>
        <v>274.94439072563165</v>
      </c>
      <c r="O65" s="181">
        <f t="shared" ca="1" si="11"/>
        <v>86.82151027436835</v>
      </c>
      <c r="P65" s="181">
        <f t="shared" ca="1" si="12"/>
        <v>5.1100000000000003</v>
      </c>
      <c r="Q65" s="181">
        <f t="shared" ca="1" si="13"/>
        <v>2.79</v>
      </c>
      <c r="R65" s="182">
        <f t="shared" ca="1" si="14"/>
        <v>369.66590100000002</v>
      </c>
      <c r="W65" s="47"/>
      <c r="X65" s="47">
        <v>65</v>
      </c>
    </row>
    <row r="66" spans="1:24">
      <c r="A66" s="62" t="s">
        <v>108</v>
      </c>
      <c r="B66" s="175">
        <f t="shared" ca="1" si="3"/>
        <v>0</v>
      </c>
      <c r="C66" s="180">
        <f t="shared" ca="1" si="15"/>
        <v>0</v>
      </c>
      <c r="D66" s="181">
        <f t="shared" ca="1" si="15"/>
        <v>0</v>
      </c>
      <c r="E66" s="181">
        <f t="shared" ca="1" si="15"/>
        <v>0</v>
      </c>
      <c r="F66" s="182">
        <f t="shared" ca="1" si="15"/>
        <v>0</v>
      </c>
      <c r="G66" s="183">
        <f t="shared" ca="1" si="1"/>
        <v>383.19260000000003</v>
      </c>
      <c r="H66" s="183">
        <f t="shared" ca="1" si="2"/>
        <v>369.66590100000002</v>
      </c>
      <c r="I66" s="184">
        <f t="shared" ca="1" si="5"/>
        <v>274.94</v>
      </c>
      <c r="J66" s="181">
        <f t="shared" ca="1" si="6"/>
        <v>86.82</v>
      </c>
      <c r="K66" s="181">
        <f t="shared" ca="1" si="7"/>
        <v>5.1100000000000003</v>
      </c>
      <c r="L66" s="181">
        <f t="shared" ca="1" si="8"/>
        <v>2.79</v>
      </c>
      <c r="M66" s="182">
        <f t="shared" ca="1" si="9"/>
        <v>369.66</v>
      </c>
      <c r="N66" s="180">
        <f t="shared" ca="1" si="10"/>
        <v>274.94439072563165</v>
      </c>
      <c r="O66" s="181">
        <f t="shared" ca="1" si="11"/>
        <v>86.82151027436835</v>
      </c>
      <c r="P66" s="181">
        <f t="shared" ca="1" si="12"/>
        <v>5.1100000000000003</v>
      </c>
      <c r="Q66" s="181">
        <f t="shared" ca="1" si="13"/>
        <v>2.79</v>
      </c>
      <c r="R66" s="182">
        <f t="shared" ca="1" si="14"/>
        <v>369.66590100000002</v>
      </c>
      <c r="W66" s="47"/>
      <c r="X66" s="47">
        <v>66</v>
      </c>
    </row>
    <row r="67" spans="1:24">
      <c r="A67" s="62" t="s">
        <v>109</v>
      </c>
      <c r="B67" s="175">
        <f t="shared" ca="1" si="3"/>
        <v>0</v>
      </c>
      <c r="C67" s="180">
        <f t="shared" ca="1" si="15"/>
        <v>0</v>
      </c>
      <c r="D67" s="181">
        <f t="shared" ca="1" si="15"/>
        <v>0</v>
      </c>
      <c r="E67" s="181">
        <f t="shared" ca="1" si="15"/>
        <v>0</v>
      </c>
      <c r="F67" s="182">
        <f t="shared" ca="1" si="15"/>
        <v>0</v>
      </c>
      <c r="G67" s="183">
        <f t="shared" ref="G67:G98" ca="1" si="16">INDIRECT("ISGS_exbus!" &amp; $V$3 &amp; X67)</f>
        <v>383.19260000000003</v>
      </c>
      <c r="H67" s="183">
        <f t="shared" ref="H67:H98" ca="1" si="17">INDIRECT("ISGS_Delhi_pp!" &amp; $V$3 &amp; X67)</f>
        <v>369.66590100000002</v>
      </c>
      <c r="I67" s="184">
        <f t="shared" ca="1" si="5"/>
        <v>274.94</v>
      </c>
      <c r="J67" s="181">
        <f t="shared" ca="1" si="6"/>
        <v>86.82</v>
      </c>
      <c r="K67" s="181">
        <f t="shared" ca="1" si="7"/>
        <v>5.1100000000000003</v>
      </c>
      <c r="L67" s="181">
        <f t="shared" ca="1" si="8"/>
        <v>2.79</v>
      </c>
      <c r="M67" s="182">
        <f t="shared" ca="1" si="9"/>
        <v>369.66</v>
      </c>
      <c r="N67" s="180">
        <f t="shared" ca="1" si="10"/>
        <v>274.94439072563165</v>
      </c>
      <c r="O67" s="181">
        <f t="shared" ca="1" si="11"/>
        <v>86.82151027436835</v>
      </c>
      <c r="P67" s="181">
        <f t="shared" ca="1" si="12"/>
        <v>5.1100000000000003</v>
      </c>
      <c r="Q67" s="181">
        <f t="shared" ca="1" si="13"/>
        <v>2.79</v>
      </c>
      <c r="R67" s="182">
        <f t="shared" ca="1" si="14"/>
        <v>369.66590100000002</v>
      </c>
      <c r="W67" s="47"/>
      <c r="X67" s="47">
        <v>67</v>
      </c>
    </row>
    <row r="68" spans="1:24">
      <c r="A68" s="62" t="s">
        <v>110</v>
      </c>
      <c r="B68" s="175">
        <f t="shared" ref="B68:B98" ca="1" si="18">INDIRECT("Entt_ISGS!" &amp; $V$3 &amp; X68)</f>
        <v>0</v>
      </c>
      <c r="C68" s="180">
        <f t="shared" ref="C68:F98" ca="1" si="19">$B68*C$1/100</f>
        <v>0</v>
      </c>
      <c r="D68" s="181">
        <f t="shared" ca="1" si="19"/>
        <v>0</v>
      </c>
      <c r="E68" s="181">
        <f t="shared" ca="1" si="19"/>
        <v>0</v>
      </c>
      <c r="F68" s="182">
        <f t="shared" ca="1" si="19"/>
        <v>0</v>
      </c>
      <c r="G68" s="183">
        <f t="shared" ca="1" si="16"/>
        <v>383.19260000000003</v>
      </c>
      <c r="H68" s="183">
        <f t="shared" ca="1" si="17"/>
        <v>369.66590100000002</v>
      </c>
      <c r="I68" s="184">
        <f t="shared" ref="I68:I98" ca="1" si="20">INDIRECT("BRPL_EOD!" &amp; $V$3 &amp; X68)</f>
        <v>274.94</v>
      </c>
      <c r="J68" s="181">
        <f t="shared" ref="J68:J98" ca="1" si="21">INDIRECT("BYPL_EOD!" &amp; $V$3 &amp; X68)</f>
        <v>86.82</v>
      </c>
      <c r="K68" s="181">
        <f t="shared" ref="K68:K98" ca="1" si="22">INDIRECT("TPDDL_EOD!" &amp; $V$3 &amp; X68)</f>
        <v>5.1100000000000003</v>
      </c>
      <c r="L68" s="181">
        <f t="shared" ref="L68:L98" ca="1" si="23">INDIRECT("NDMC_EOD!" &amp; $V$3 &amp; X68)</f>
        <v>2.79</v>
      </c>
      <c r="M68" s="182">
        <f t="shared" ref="M68:M98" ca="1" si="24">SUM(I68:L68)</f>
        <v>369.66</v>
      </c>
      <c r="N68" s="180">
        <f t="shared" ref="N68:N98" ca="1" si="25">INDIRECT("BRPL_ISGS_exbus!" &amp; $V$3 &amp; X68)</f>
        <v>274.94439072563165</v>
      </c>
      <c r="O68" s="181">
        <f t="shared" ref="O68:O98" ca="1" si="26">INDIRECT("BYPL_ISGS_exbus!" &amp; $V$3 &amp; X68)</f>
        <v>86.82151027436835</v>
      </c>
      <c r="P68" s="181">
        <f t="shared" ref="P68:P98" ca="1" si="27">INDIRECT("TPDDL_ISGS_exbus!" &amp; $V$3 &amp; X68)</f>
        <v>5.1100000000000003</v>
      </c>
      <c r="Q68" s="181">
        <f t="shared" ref="Q68:Q98" ca="1" si="28">INDIRECT("NDMC_ISGS_exbus!" &amp; $V$3 &amp; X68)</f>
        <v>2.79</v>
      </c>
      <c r="R68" s="182">
        <f t="shared" ref="R68:R98" ca="1" si="29">SUM(N68:Q68)</f>
        <v>369.66590100000002</v>
      </c>
      <c r="W68" s="47"/>
      <c r="X68" s="47">
        <v>68</v>
      </c>
    </row>
    <row r="69" spans="1:24">
      <c r="A69" s="62" t="s">
        <v>111</v>
      </c>
      <c r="B69" s="175">
        <f t="shared" ca="1" si="18"/>
        <v>0</v>
      </c>
      <c r="C69" s="180">
        <f t="shared" ca="1" si="19"/>
        <v>0</v>
      </c>
      <c r="D69" s="181">
        <f t="shared" ca="1" si="19"/>
        <v>0</v>
      </c>
      <c r="E69" s="181">
        <f t="shared" ca="1" si="19"/>
        <v>0</v>
      </c>
      <c r="F69" s="182">
        <f t="shared" ca="1" si="19"/>
        <v>0</v>
      </c>
      <c r="G69" s="183">
        <f t="shared" ca="1" si="16"/>
        <v>418.19260000000003</v>
      </c>
      <c r="H69" s="183">
        <f t="shared" ca="1" si="17"/>
        <v>403.43040100000002</v>
      </c>
      <c r="I69" s="184">
        <f t="shared" ca="1" si="20"/>
        <v>308.70999999999998</v>
      </c>
      <c r="J69" s="181">
        <f t="shared" ca="1" si="21"/>
        <v>86.82</v>
      </c>
      <c r="K69" s="181">
        <f t="shared" ca="1" si="22"/>
        <v>5.1100000000000003</v>
      </c>
      <c r="L69" s="181">
        <f t="shared" ca="1" si="23"/>
        <v>2.79</v>
      </c>
      <c r="M69" s="182">
        <f t="shared" ca="1" si="24"/>
        <v>403.43</v>
      </c>
      <c r="N69" s="180">
        <f t="shared" ca="1" si="25"/>
        <v>308.70999999999998</v>
      </c>
      <c r="O69" s="181">
        <f t="shared" ca="1" si="26"/>
        <v>86.820384053216458</v>
      </c>
      <c r="P69" s="181">
        <f t="shared" ca="1" si="27"/>
        <v>5.1100169467835146</v>
      </c>
      <c r="Q69" s="181">
        <f t="shared" ca="1" si="28"/>
        <v>2.79</v>
      </c>
      <c r="R69" s="182">
        <f t="shared" ca="1" si="29"/>
        <v>403.43040099999996</v>
      </c>
      <c r="W69" s="47"/>
      <c r="X69" s="47">
        <v>69</v>
      </c>
    </row>
    <row r="70" spans="1:24">
      <c r="A70" s="62" t="s">
        <v>112</v>
      </c>
      <c r="B70" s="175">
        <f t="shared" ca="1" si="18"/>
        <v>0</v>
      </c>
      <c r="C70" s="180">
        <f t="shared" ca="1" si="19"/>
        <v>0</v>
      </c>
      <c r="D70" s="181">
        <f t="shared" ca="1" si="19"/>
        <v>0</v>
      </c>
      <c r="E70" s="181">
        <f t="shared" ca="1" si="19"/>
        <v>0</v>
      </c>
      <c r="F70" s="182">
        <f t="shared" ca="1" si="19"/>
        <v>0</v>
      </c>
      <c r="G70" s="183">
        <f t="shared" ca="1" si="16"/>
        <v>448.19260000000003</v>
      </c>
      <c r="H70" s="183">
        <f t="shared" ca="1" si="17"/>
        <v>432.37140099999999</v>
      </c>
      <c r="I70" s="184">
        <f t="shared" ca="1" si="20"/>
        <v>337.65</v>
      </c>
      <c r="J70" s="181">
        <f t="shared" ca="1" si="21"/>
        <v>86.82</v>
      </c>
      <c r="K70" s="181">
        <f t="shared" ca="1" si="22"/>
        <v>5.1100000000000003</v>
      </c>
      <c r="L70" s="181">
        <f t="shared" ca="1" si="23"/>
        <v>2.79</v>
      </c>
      <c r="M70" s="182">
        <f t="shared" ca="1" si="24"/>
        <v>432.37</v>
      </c>
      <c r="N70" s="180">
        <f t="shared" ca="1" si="25"/>
        <v>337.65</v>
      </c>
      <c r="O70" s="181">
        <f t="shared" ca="1" si="26"/>
        <v>86.821334777144827</v>
      </c>
      <c r="P70" s="181">
        <f t="shared" ca="1" si="27"/>
        <v>5.1100662228551421</v>
      </c>
      <c r="Q70" s="181">
        <f t="shared" ca="1" si="28"/>
        <v>2.79</v>
      </c>
      <c r="R70" s="182">
        <f t="shared" ca="1" si="29"/>
        <v>432.37140099999999</v>
      </c>
      <c r="W70" s="47"/>
      <c r="X70" s="47">
        <v>70</v>
      </c>
    </row>
    <row r="71" spans="1:24">
      <c r="A71" s="62" t="s">
        <v>113</v>
      </c>
      <c r="B71" s="175">
        <f t="shared" ca="1" si="18"/>
        <v>0</v>
      </c>
      <c r="C71" s="180">
        <f t="shared" ca="1" si="19"/>
        <v>0</v>
      </c>
      <c r="D71" s="181">
        <f t="shared" ca="1" si="19"/>
        <v>0</v>
      </c>
      <c r="E71" s="181">
        <f t="shared" ca="1" si="19"/>
        <v>0</v>
      </c>
      <c r="F71" s="182">
        <f t="shared" ca="1" si="19"/>
        <v>0</v>
      </c>
      <c r="G71" s="183">
        <f t="shared" ca="1" si="16"/>
        <v>478.19260000000003</v>
      </c>
      <c r="H71" s="183">
        <f t="shared" ca="1" si="17"/>
        <v>461.31240100000002</v>
      </c>
      <c r="I71" s="184">
        <f t="shared" ca="1" si="20"/>
        <v>366.59</v>
      </c>
      <c r="J71" s="181">
        <f t="shared" ca="1" si="21"/>
        <v>86.82</v>
      </c>
      <c r="K71" s="181">
        <f t="shared" ca="1" si="22"/>
        <v>5.1100000000000003</v>
      </c>
      <c r="L71" s="181">
        <f t="shared" ca="1" si="23"/>
        <v>2.79</v>
      </c>
      <c r="M71" s="182">
        <f t="shared" ca="1" si="24"/>
        <v>461.31</v>
      </c>
      <c r="N71" s="180">
        <f t="shared" ca="1" si="25"/>
        <v>366.59</v>
      </c>
      <c r="O71" s="181">
        <f t="shared" ca="1" si="26"/>
        <v>86.822282703299592</v>
      </c>
      <c r="P71" s="181">
        <f t="shared" ca="1" si="27"/>
        <v>5.1101182967004286</v>
      </c>
      <c r="Q71" s="181">
        <f t="shared" ca="1" si="28"/>
        <v>2.79</v>
      </c>
      <c r="R71" s="182">
        <f t="shared" ca="1" si="29"/>
        <v>461.31240100000002</v>
      </c>
      <c r="W71" s="47"/>
      <c r="X71" s="47">
        <v>71</v>
      </c>
    </row>
    <row r="72" spans="1:24">
      <c r="A72" s="62" t="s">
        <v>114</v>
      </c>
      <c r="B72" s="175">
        <f t="shared" ca="1" si="18"/>
        <v>0</v>
      </c>
      <c r="C72" s="180">
        <f t="shared" ca="1" si="19"/>
        <v>0</v>
      </c>
      <c r="D72" s="181">
        <f t="shared" ca="1" si="19"/>
        <v>0</v>
      </c>
      <c r="E72" s="181">
        <f t="shared" ca="1" si="19"/>
        <v>0</v>
      </c>
      <c r="F72" s="182">
        <f t="shared" ca="1" si="19"/>
        <v>0</v>
      </c>
      <c r="G72" s="183">
        <f t="shared" ca="1" si="16"/>
        <v>508.19260000000003</v>
      </c>
      <c r="H72" s="183">
        <f t="shared" ca="1" si="17"/>
        <v>490.253401</v>
      </c>
      <c r="I72" s="184">
        <f t="shared" ca="1" si="20"/>
        <v>395.53</v>
      </c>
      <c r="J72" s="181">
        <f t="shared" ca="1" si="21"/>
        <v>86.82</v>
      </c>
      <c r="K72" s="181">
        <f t="shared" ca="1" si="22"/>
        <v>5.1100000000000003</v>
      </c>
      <c r="L72" s="181">
        <f t="shared" ca="1" si="23"/>
        <v>2.79</v>
      </c>
      <c r="M72" s="182">
        <f t="shared" ca="1" si="24"/>
        <v>490.25</v>
      </c>
      <c r="N72" s="180">
        <f t="shared" ca="1" si="25"/>
        <v>395.53</v>
      </c>
      <c r="O72" s="181">
        <f t="shared" ca="1" si="26"/>
        <v>86.823229769246453</v>
      </c>
      <c r="P72" s="181">
        <f t="shared" ca="1" si="27"/>
        <v>5.110171230753533</v>
      </c>
      <c r="Q72" s="181">
        <f t="shared" ca="1" si="28"/>
        <v>2.79</v>
      </c>
      <c r="R72" s="182">
        <f t="shared" ca="1" si="29"/>
        <v>490.25340099999994</v>
      </c>
      <c r="W72" s="47"/>
      <c r="X72" s="47">
        <v>72</v>
      </c>
    </row>
    <row r="73" spans="1:24">
      <c r="A73" s="62" t="s">
        <v>115</v>
      </c>
      <c r="B73" s="175">
        <f t="shared" ca="1" si="18"/>
        <v>0</v>
      </c>
      <c r="C73" s="180">
        <f t="shared" ca="1" si="19"/>
        <v>0</v>
      </c>
      <c r="D73" s="181">
        <f t="shared" ca="1" si="19"/>
        <v>0</v>
      </c>
      <c r="E73" s="181">
        <f t="shared" ca="1" si="19"/>
        <v>0</v>
      </c>
      <c r="F73" s="182">
        <f t="shared" ca="1" si="19"/>
        <v>0</v>
      </c>
      <c r="G73" s="183">
        <f t="shared" ca="1" si="16"/>
        <v>528.19259999999997</v>
      </c>
      <c r="H73" s="183">
        <f t="shared" ca="1" si="17"/>
        <v>509.54740099999998</v>
      </c>
      <c r="I73" s="184">
        <f t="shared" ca="1" si="20"/>
        <v>414.83</v>
      </c>
      <c r="J73" s="181">
        <f t="shared" ca="1" si="21"/>
        <v>86.82</v>
      </c>
      <c r="K73" s="181">
        <f t="shared" ca="1" si="22"/>
        <v>5.1100000000000003</v>
      </c>
      <c r="L73" s="181">
        <f t="shared" ca="1" si="23"/>
        <v>2.79</v>
      </c>
      <c r="M73" s="182">
        <f t="shared" ca="1" si="24"/>
        <v>509.55</v>
      </c>
      <c r="N73" s="180">
        <f t="shared" ca="1" si="25"/>
        <v>414.82788412683738</v>
      </c>
      <c r="O73" s="181">
        <f t="shared" ca="1" si="26"/>
        <v>86.819557167736221</v>
      </c>
      <c r="P73" s="181">
        <f t="shared" ca="1" si="27"/>
        <v>5.1099739360416052</v>
      </c>
      <c r="Q73" s="181">
        <f t="shared" ca="1" si="28"/>
        <v>2.7899857693847512</v>
      </c>
      <c r="R73" s="182">
        <f t="shared" ca="1" si="29"/>
        <v>509.54740099999998</v>
      </c>
      <c r="W73" s="47"/>
      <c r="X73" s="47">
        <v>73</v>
      </c>
    </row>
    <row r="74" spans="1:24">
      <c r="A74" s="62" t="s">
        <v>116</v>
      </c>
      <c r="B74" s="175">
        <f t="shared" ca="1" si="18"/>
        <v>0</v>
      </c>
      <c r="C74" s="180">
        <f t="shared" ca="1" si="19"/>
        <v>0</v>
      </c>
      <c r="D74" s="181">
        <f t="shared" ca="1" si="19"/>
        <v>0</v>
      </c>
      <c r="E74" s="181">
        <f t="shared" ca="1" si="19"/>
        <v>0</v>
      </c>
      <c r="F74" s="182">
        <f t="shared" ca="1" si="19"/>
        <v>0</v>
      </c>
      <c r="G74" s="183">
        <f t="shared" ca="1" si="16"/>
        <v>528.19259999999997</v>
      </c>
      <c r="H74" s="183">
        <f t="shared" ca="1" si="17"/>
        <v>509.54740099999998</v>
      </c>
      <c r="I74" s="184">
        <f t="shared" ca="1" si="20"/>
        <v>414.83</v>
      </c>
      <c r="J74" s="181">
        <f t="shared" ca="1" si="21"/>
        <v>86.82</v>
      </c>
      <c r="K74" s="181">
        <f t="shared" ca="1" si="22"/>
        <v>5.1100000000000003</v>
      </c>
      <c r="L74" s="181">
        <f t="shared" ca="1" si="23"/>
        <v>2.79</v>
      </c>
      <c r="M74" s="182">
        <f t="shared" ca="1" si="24"/>
        <v>509.55</v>
      </c>
      <c r="N74" s="180">
        <f t="shared" ca="1" si="25"/>
        <v>414.82788412683738</v>
      </c>
      <c r="O74" s="181">
        <f t="shared" ca="1" si="26"/>
        <v>86.819557167736221</v>
      </c>
      <c r="P74" s="181">
        <f t="shared" ca="1" si="27"/>
        <v>5.1099739360416052</v>
      </c>
      <c r="Q74" s="181">
        <f t="shared" ca="1" si="28"/>
        <v>2.7899857693847512</v>
      </c>
      <c r="R74" s="182">
        <f t="shared" ca="1" si="29"/>
        <v>509.54740099999998</v>
      </c>
      <c r="W74" s="47"/>
      <c r="X74" s="47">
        <v>74</v>
      </c>
    </row>
    <row r="75" spans="1:24">
      <c r="A75" s="62" t="s">
        <v>117</v>
      </c>
      <c r="B75" s="175">
        <f t="shared" ca="1" si="18"/>
        <v>0</v>
      </c>
      <c r="C75" s="180">
        <f t="shared" ca="1" si="19"/>
        <v>0</v>
      </c>
      <c r="D75" s="181">
        <f t="shared" ca="1" si="19"/>
        <v>0</v>
      </c>
      <c r="E75" s="181">
        <f t="shared" ca="1" si="19"/>
        <v>0</v>
      </c>
      <c r="F75" s="182">
        <f t="shared" ca="1" si="19"/>
        <v>0</v>
      </c>
      <c r="G75" s="183">
        <f t="shared" ca="1" si="16"/>
        <v>548.19259999999997</v>
      </c>
      <c r="H75" s="183">
        <f t="shared" ca="1" si="17"/>
        <v>528.84140100000002</v>
      </c>
      <c r="I75" s="184">
        <f t="shared" ca="1" si="20"/>
        <v>434.12</v>
      </c>
      <c r="J75" s="181">
        <f t="shared" ca="1" si="21"/>
        <v>86.82</v>
      </c>
      <c r="K75" s="181">
        <f t="shared" ca="1" si="22"/>
        <v>5.1100000000000003</v>
      </c>
      <c r="L75" s="181">
        <f t="shared" ca="1" si="23"/>
        <v>2.79</v>
      </c>
      <c r="M75" s="182">
        <f t="shared" ca="1" si="24"/>
        <v>528.84</v>
      </c>
      <c r="N75" s="180">
        <f t="shared" ca="1" si="25"/>
        <v>434.12</v>
      </c>
      <c r="O75" s="181">
        <f t="shared" ca="1" si="26"/>
        <v>86.821329279846594</v>
      </c>
      <c r="P75" s="181">
        <f t="shared" ca="1" si="27"/>
        <v>5.1100717201533943</v>
      </c>
      <c r="Q75" s="181">
        <f t="shared" ca="1" si="28"/>
        <v>2.79</v>
      </c>
      <c r="R75" s="182">
        <f t="shared" ca="1" si="29"/>
        <v>528.84140100000002</v>
      </c>
      <c r="W75" s="47"/>
      <c r="X75" s="47">
        <v>75</v>
      </c>
    </row>
    <row r="76" spans="1:24">
      <c r="A76" s="62" t="s">
        <v>118</v>
      </c>
      <c r="B76" s="175">
        <f t="shared" ca="1" si="18"/>
        <v>0</v>
      </c>
      <c r="C76" s="180">
        <f t="shared" ca="1" si="19"/>
        <v>0</v>
      </c>
      <c r="D76" s="181">
        <f t="shared" ca="1" si="19"/>
        <v>0</v>
      </c>
      <c r="E76" s="181">
        <f t="shared" ca="1" si="19"/>
        <v>0</v>
      </c>
      <c r="F76" s="182">
        <f t="shared" ca="1" si="19"/>
        <v>0</v>
      </c>
      <c r="G76" s="183">
        <f t="shared" ca="1" si="16"/>
        <v>518.19259999999997</v>
      </c>
      <c r="H76" s="183">
        <f t="shared" ca="1" si="17"/>
        <v>499.90040099999999</v>
      </c>
      <c r="I76" s="184">
        <f t="shared" ca="1" si="20"/>
        <v>405.18</v>
      </c>
      <c r="J76" s="181">
        <f t="shared" ca="1" si="21"/>
        <v>86.82</v>
      </c>
      <c r="K76" s="181">
        <f t="shared" ca="1" si="22"/>
        <v>5.1100000000000003</v>
      </c>
      <c r="L76" s="181">
        <f t="shared" ca="1" si="23"/>
        <v>2.79</v>
      </c>
      <c r="M76" s="182">
        <f t="shared" ca="1" si="24"/>
        <v>499.90000000000003</v>
      </c>
      <c r="N76" s="180">
        <f t="shared" ca="1" si="25"/>
        <v>405.18</v>
      </c>
      <c r="O76" s="181">
        <f t="shared" ca="1" si="26"/>
        <v>86.820380707893662</v>
      </c>
      <c r="P76" s="181">
        <f t="shared" ca="1" si="27"/>
        <v>5.110020292106312</v>
      </c>
      <c r="Q76" s="181">
        <f t="shared" ca="1" si="28"/>
        <v>2.79</v>
      </c>
      <c r="R76" s="182">
        <f t="shared" ca="1" si="29"/>
        <v>499.90040099999999</v>
      </c>
      <c r="W76" s="47"/>
      <c r="X76" s="47">
        <v>76</v>
      </c>
    </row>
    <row r="77" spans="1:24">
      <c r="A77" s="62" t="s">
        <v>119</v>
      </c>
      <c r="B77" s="175">
        <f t="shared" ca="1" si="18"/>
        <v>0</v>
      </c>
      <c r="C77" s="180">
        <f t="shared" ca="1" si="19"/>
        <v>0</v>
      </c>
      <c r="D77" s="181">
        <f t="shared" ca="1" si="19"/>
        <v>0</v>
      </c>
      <c r="E77" s="181">
        <f t="shared" ca="1" si="19"/>
        <v>0</v>
      </c>
      <c r="F77" s="182">
        <f t="shared" ca="1" si="19"/>
        <v>0</v>
      </c>
      <c r="G77" s="183">
        <f t="shared" ca="1" si="16"/>
        <v>468.19260000000003</v>
      </c>
      <c r="H77" s="183">
        <f t="shared" ca="1" si="17"/>
        <v>451.66540099999997</v>
      </c>
      <c r="I77" s="184">
        <f t="shared" ca="1" si="20"/>
        <v>356.94</v>
      </c>
      <c r="J77" s="181">
        <f t="shared" ca="1" si="21"/>
        <v>86.82</v>
      </c>
      <c r="K77" s="181">
        <f t="shared" ca="1" si="22"/>
        <v>5.1100000000000003</v>
      </c>
      <c r="L77" s="181">
        <f t="shared" ca="1" si="23"/>
        <v>2.79</v>
      </c>
      <c r="M77" s="182">
        <f t="shared" ca="1" si="24"/>
        <v>451.66</v>
      </c>
      <c r="N77" s="180">
        <f t="shared" ca="1" si="25"/>
        <v>356.94</v>
      </c>
      <c r="O77" s="181">
        <f t="shared" ca="1" si="26"/>
        <v>86.825137697301471</v>
      </c>
      <c r="P77" s="181">
        <f t="shared" ca="1" si="27"/>
        <v>5.1102633026984456</v>
      </c>
      <c r="Q77" s="181">
        <f t="shared" ca="1" si="28"/>
        <v>2.79</v>
      </c>
      <c r="R77" s="182">
        <f t="shared" ca="1" si="29"/>
        <v>451.66540099999997</v>
      </c>
      <c r="W77" s="47"/>
      <c r="X77" s="47">
        <v>77</v>
      </c>
    </row>
    <row r="78" spans="1:24">
      <c r="A78" s="62" t="s">
        <v>120</v>
      </c>
      <c r="B78" s="175">
        <f t="shared" ca="1" si="18"/>
        <v>0</v>
      </c>
      <c r="C78" s="180">
        <f t="shared" ca="1" si="19"/>
        <v>0</v>
      </c>
      <c r="D78" s="181">
        <f t="shared" ca="1" si="19"/>
        <v>0</v>
      </c>
      <c r="E78" s="181">
        <f t="shared" ca="1" si="19"/>
        <v>0</v>
      </c>
      <c r="F78" s="182">
        <f t="shared" ca="1" si="19"/>
        <v>0</v>
      </c>
      <c r="G78" s="183">
        <f t="shared" ca="1" si="16"/>
        <v>468.19260000000003</v>
      </c>
      <c r="H78" s="183">
        <f t="shared" ca="1" si="17"/>
        <v>451.66540099999997</v>
      </c>
      <c r="I78" s="184">
        <f t="shared" ca="1" si="20"/>
        <v>362.65</v>
      </c>
      <c r="J78" s="181">
        <f t="shared" ca="1" si="21"/>
        <v>81.599999999999994</v>
      </c>
      <c r="K78" s="181">
        <f t="shared" ca="1" si="22"/>
        <v>4.8099999999999996</v>
      </c>
      <c r="L78" s="181">
        <f t="shared" ca="1" si="23"/>
        <v>2.62</v>
      </c>
      <c r="M78" s="182">
        <f t="shared" ca="1" si="24"/>
        <v>451.68</v>
      </c>
      <c r="N78" s="180">
        <f t="shared" ca="1" si="25"/>
        <v>362.63827858804899</v>
      </c>
      <c r="O78" s="181">
        <f t="shared" ca="1" si="26"/>
        <v>81.5973625611052</v>
      </c>
      <c r="P78" s="181">
        <f t="shared" ca="1" si="27"/>
        <v>4.8098445333200486</v>
      </c>
      <c r="Q78" s="181">
        <f t="shared" ca="1" si="28"/>
        <v>2.619915317525682</v>
      </c>
      <c r="R78" s="182">
        <f t="shared" ca="1" si="29"/>
        <v>451.66540099999992</v>
      </c>
      <c r="W78" s="47"/>
      <c r="X78" s="47">
        <v>78</v>
      </c>
    </row>
    <row r="79" spans="1:24">
      <c r="A79" s="62" t="s">
        <v>121</v>
      </c>
      <c r="B79" s="175">
        <f t="shared" ca="1" si="18"/>
        <v>0</v>
      </c>
      <c r="C79" s="180">
        <f t="shared" ca="1" si="19"/>
        <v>0</v>
      </c>
      <c r="D79" s="181">
        <f t="shared" ca="1" si="19"/>
        <v>0</v>
      </c>
      <c r="E79" s="181">
        <f t="shared" ca="1" si="19"/>
        <v>0</v>
      </c>
      <c r="F79" s="182">
        <f t="shared" ca="1" si="19"/>
        <v>0</v>
      </c>
      <c r="G79" s="183">
        <f t="shared" ca="1" si="16"/>
        <v>488.19260000000003</v>
      </c>
      <c r="H79" s="183">
        <f t="shared" ca="1" si="17"/>
        <v>470.95940100000001</v>
      </c>
      <c r="I79" s="184">
        <f t="shared" ca="1" si="20"/>
        <v>376.24</v>
      </c>
      <c r="J79" s="181">
        <f t="shared" ca="1" si="21"/>
        <v>86.82</v>
      </c>
      <c r="K79" s="181">
        <f t="shared" ca="1" si="22"/>
        <v>5.1100000000000003</v>
      </c>
      <c r="L79" s="181">
        <f t="shared" ca="1" si="23"/>
        <v>2.79</v>
      </c>
      <c r="M79" s="182">
        <f t="shared" ca="1" si="24"/>
        <v>470.96000000000004</v>
      </c>
      <c r="N79" s="180">
        <f t="shared" ca="1" si="25"/>
        <v>376.23952147154745</v>
      </c>
      <c r="O79" s="181">
        <f t="shared" ca="1" si="26"/>
        <v>86.819889576227268</v>
      </c>
      <c r="P79" s="181">
        <f t="shared" ca="1" si="27"/>
        <v>5.1099935007431627</v>
      </c>
      <c r="Q79" s="181">
        <f t="shared" ca="1" si="28"/>
        <v>2.7899964514820792</v>
      </c>
      <c r="R79" s="182">
        <f t="shared" ca="1" si="29"/>
        <v>470.9594009999999</v>
      </c>
      <c r="W79" s="47"/>
      <c r="X79" s="47">
        <v>79</v>
      </c>
    </row>
    <row r="80" spans="1:24">
      <c r="A80" s="62" t="s">
        <v>122</v>
      </c>
      <c r="B80" s="175">
        <f t="shared" ca="1" si="18"/>
        <v>0</v>
      </c>
      <c r="C80" s="180">
        <f t="shared" ca="1" si="19"/>
        <v>0</v>
      </c>
      <c r="D80" s="181">
        <f t="shared" ca="1" si="19"/>
        <v>0</v>
      </c>
      <c r="E80" s="181">
        <f t="shared" ca="1" si="19"/>
        <v>0</v>
      </c>
      <c r="F80" s="182">
        <f t="shared" ca="1" si="19"/>
        <v>0</v>
      </c>
      <c r="G80" s="183">
        <f t="shared" ca="1" si="16"/>
        <v>508.19260000000003</v>
      </c>
      <c r="H80" s="183">
        <f t="shared" ca="1" si="17"/>
        <v>490.253401</v>
      </c>
      <c r="I80" s="184">
        <f t="shared" ca="1" si="20"/>
        <v>395.53</v>
      </c>
      <c r="J80" s="181">
        <f t="shared" ca="1" si="21"/>
        <v>86.82</v>
      </c>
      <c r="K80" s="181">
        <f t="shared" ca="1" si="22"/>
        <v>5.1100000000000003</v>
      </c>
      <c r="L80" s="181">
        <f t="shared" ca="1" si="23"/>
        <v>2.79</v>
      </c>
      <c r="M80" s="182">
        <f t="shared" ca="1" si="24"/>
        <v>490.25</v>
      </c>
      <c r="N80" s="180">
        <f t="shared" ca="1" si="25"/>
        <v>395.53</v>
      </c>
      <c r="O80" s="181">
        <f t="shared" ca="1" si="26"/>
        <v>86.823229769246453</v>
      </c>
      <c r="P80" s="181">
        <f t="shared" ca="1" si="27"/>
        <v>5.110171230753533</v>
      </c>
      <c r="Q80" s="181">
        <f t="shared" ca="1" si="28"/>
        <v>2.79</v>
      </c>
      <c r="R80" s="182">
        <f t="shared" ca="1" si="29"/>
        <v>490.25340099999994</v>
      </c>
      <c r="W80" s="47"/>
      <c r="X80" s="47">
        <v>80</v>
      </c>
    </row>
    <row r="81" spans="1:24">
      <c r="A81" s="62" t="s">
        <v>123</v>
      </c>
      <c r="B81" s="175">
        <f t="shared" ca="1" si="18"/>
        <v>0</v>
      </c>
      <c r="C81" s="180">
        <f t="shared" ca="1" si="19"/>
        <v>0</v>
      </c>
      <c r="D81" s="181">
        <f t="shared" ca="1" si="19"/>
        <v>0</v>
      </c>
      <c r="E81" s="181">
        <f t="shared" ca="1" si="19"/>
        <v>0</v>
      </c>
      <c r="F81" s="182">
        <f t="shared" ca="1" si="19"/>
        <v>0</v>
      </c>
      <c r="G81" s="183">
        <f t="shared" ca="1" si="16"/>
        <v>518.19259999999997</v>
      </c>
      <c r="H81" s="183">
        <f t="shared" ca="1" si="17"/>
        <v>499.90040099999999</v>
      </c>
      <c r="I81" s="184">
        <f t="shared" ca="1" si="20"/>
        <v>405.18</v>
      </c>
      <c r="J81" s="181">
        <f t="shared" ca="1" si="21"/>
        <v>86.82</v>
      </c>
      <c r="K81" s="181">
        <f t="shared" ca="1" si="22"/>
        <v>5.1100000000000003</v>
      </c>
      <c r="L81" s="181">
        <f t="shared" ca="1" si="23"/>
        <v>2.79</v>
      </c>
      <c r="M81" s="182">
        <f t="shared" ca="1" si="24"/>
        <v>499.90000000000003</v>
      </c>
      <c r="N81" s="180">
        <f t="shared" ca="1" si="25"/>
        <v>405.18</v>
      </c>
      <c r="O81" s="181">
        <f t="shared" ca="1" si="26"/>
        <v>86.820380707893662</v>
      </c>
      <c r="P81" s="181">
        <f t="shared" ca="1" si="27"/>
        <v>5.110020292106312</v>
      </c>
      <c r="Q81" s="181">
        <f t="shared" ca="1" si="28"/>
        <v>2.79</v>
      </c>
      <c r="R81" s="182">
        <f t="shared" ca="1" si="29"/>
        <v>499.90040099999999</v>
      </c>
      <c r="W81" s="47"/>
      <c r="X81" s="47">
        <v>81</v>
      </c>
    </row>
    <row r="82" spans="1:24">
      <c r="A82" s="62" t="s">
        <v>124</v>
      </c>
      <c r="B82" s="175">
        <f t="shared" ca="1" si="18"/>
        <v>0</v>
      </c>
      <c r="C82" s="180">
        <f t="shared" ca="1" si="19"/>
        <v>0</v>
      </c>
      <c r="D82" s="181">
        <f t="shared" ca="1" si="19"/>
        <v>0</v>
      </c>
      <c r="E82" s="181">
        <f t="shared" ca="1" si="19"/>
        <v>0</v>
      </c>
      <c r="F82" s="182">
        <f t="shared" ca="1" si="19"/>
        <v>0</v>
      </c>
      <c r="G82" s="183">
        <f t="shared" ca="1" si="16"/>
        <v>528.19259999999997</v>
      </c>
      <c r="H82" s="183">
        <f t="shared" ca="1" si="17"/>
        <v>509.54740099999998</v>
      </c>
      <c r="I82" s="184">
        <f t="shared" ca="1" si="20"/>
        <v>414.83</v>
      </c>
      <c r="J82" s="181">
        <f t="shared" ca="1" si="21"/>
        <v>86.82</v>
      </c>
      <c r="K82" s="181">
        <f t="shared" ca="1" si="22"/>
        <v>5.1100000000000003</v>
      </c>
      <c r="L82" s="181">
        <f t="shared" ca="1" si="23"/>
        <v>2.79</v>
      </c>
      <c r="M82" s="182">
        <f t="shared" ca="1" si="24"/>
        <v>509.55</v>
      </c>
      <c r="N82" s="180">
        <f t="shared" ca="1" si="25"/>
        <v>414.82788412683738</v>
      </c>
      <c r="O82" s="181">
        <f t="shared" ca="1" si="26"/>
        <v>86.819557167736221</v>
      </c>
      <c r="P82" s="181">
        <f t="shared" ca="1" si="27"/>
        <v>5.1099739360416052</v>
      </c>
      <c r="Q82" s="181">
        <f t="shared" ca="1" si="28"/>
        <v>2.7899857693847512</v>
      </c>
      <c r="R82" s="182">
        <f t="shared" ca="1" si="29"/>
        <v>509.54740099999998</v>
      </c>
      <c r="W82" s="47"/>
      <c r="X82" s="47">
        <v>82</v>
      </c>
    </row>
    <row r="83" spans="1:24">
      <c r="A83" s="62" t="s">
        <v>125</v>
      </c>
      <c r="B83" s="175">
        <f t="shared" ca="1" si="18"/>
        <v>0</v>
      </c>
      <c r="C83" s="180">
        <f t="shared" ca="1" si="19"/>
        <v>0</v>
      </c>
      <c r="D83" s="181">
        <f t="shared" ca="1" si="19"/>
        <v>0</v>
      </c>
      <c r="E83" s="181">
        <f t="shared" ca="1" si="19"/>
        <v>0</v>
      </c>
      <c r="F83" s="182">
        <f t="shared" ca="1" si="19"/>
        <v>0</v>
      </c>
      <c r="G83" s="183">
        <f t="shared" ca="1" si="16"/>
        <v>518.19259999999997</v>
      </c>
      <c r="H83" s="183">
        <f t="shared" ca="1" si="17"/>
        <v>499.90040099999999</v>
      </c>
      <c r="I83" s="184">
        <f t="shared" ca="1" si="20"/>
        <v>405.18</v>
      </c>
      <c r="J83" s="181">
        <f t="shared" ca="1" si="21"/>
        <v>86.82</v>
      </c>
      <c r="K83" s="181">
        <f t="shared" ca="1" si="22"/>
        <v>5.1100000000000003</v>
      </c>
      <c r="L83" s="181">
        <f t="shared" ca="1" si="23"/>
        <v>2.79</v>
      </c>
      <c r="M83" s="182">
        <f t="shared" ca="1" si="24"/>
        <v>499.90000000000003</v>
      </c>
      <c r="N83" s="180">
        <f t="shared" ca="1" si="25"/>
        <v>405.18</v>
      </c>
      <c r="O83" s="181">
        <f t="shared" ca="1" si="26"/>
        <v>86.820380707893662</v>
      </c>
      <c r="P83" s="181">
        <f t="shared" ca="1" si="27"/>
        <v>5.110020292106312</v>
      </c>
      <c r="Q83" s="181">
        <f t="shared" ca="1" si="28"/>
        <v>2.79</v>
      </c>
      <c r="R83" s="182">
        <f t="shared" ca="1" si="29"/>
        <v>499.90040099999999</v>
      </c>
      <c r="W83" s="47"/>
      <c r="X83" s="47">
        <v>83</v>
      </c>
    </row>
    <row r="84" spans="1:24">
      <c r="A84" s="62" t="s">
        <v>126</v>
      </c>
      <c r="B84" s="175">
        <f t="shared" ca="1" si="18"/>
        <v>0</v>
      </c>
      <c r="C84" s="180">
        <f t="shared" ca="1" si="19"/>
        <v>0</v>
      </c>
      <c r="D84" s="181">
        <f t="shared" ca="1" si="19"/>
        <v>0</v>
      </c>
      <c r="E84" s="181">
        <f t="shared" ca="1" si="19"/>
        <v>0</v>
      </c>
      <c r="F84" s="182">
        <f t="shared" ca="1" si="19"/>
        <v>0</v>
      </c>
      <c r="G84" s="183">
        <f t="shared" ca="1" si="16"/>
        <v>508.19260000000003</v>
      </c>
      <c r="H84" s="183">
        <f t="shared" ca="1" si="17"/>
        <v>490.253401</v>
      </c>
      <c r="I84" s="184">
        <f t="shared" ca="1" si="20"/>
        <v>395.53</v>
      </c>
      <c r="J84" s="181">
        <f t="shared" ca="1" si="21"/>
        <v>86.82</v>
      </c>
      <c r="K84" s="181">
        <f t="shared" ca="1" si="22"/>
        <v>5.1100000000000003</v>
      </c>
      <c r="L84" s="181">
        <f t="shared" ca="1" si="23"/>
        <v>2.79</v>
      </c>
      <c r="M84" s="182">
        <f t="shared" ca="1" si="24"/>
        <v>490.25</v>
      </c>
      <c r="N84" s="180">
        <f t="shared" ca="1" si="25"/>
        <v>395.53</v>
      </c>
      <c r="O84" s="181">
        <f t="shared" ca="1" si="26"/>
        <v>86.823229769246453</v>
      </c>
      <c r="P84" s="181">
        <f t="shared" ca="1" si="27"/>
        <v>5.110171230753533</v>
      </c>
      <c r="Q84" s="181">
        <f t="shared" ca="1" si="28"/>
        <v>2.79</v>
      </c>
      <c r="R84" s="182">
        <f t="shared" ca="1" si="29"/>
        <v>490.25340099999994</v>
      </c>
      <c r="W84" s="47"/>
      <c r="X84" s="47">
        <v>84</v>
      </c>
    </row>
    <row r="85" spans="1:24">
      <c r="A85" s="62" t="s">
        <v>127</v>
      </c>
      <c r="B85" s="175">
        <f t="shared" ca="1" si="18"/>
        <v>0</v>
      </c>
      <c r="C85" s="180">
        <f t="shared" ca="1" si="19"/>
        <v>0</v>
      </c>
      <c r="D85" s="181">
        <f t="shared" ca="1" si="19"/>
        <v>0</v>
      </c>
      <c r="E85" s="181">
        <f t="shared" ca="1" si="19"/>
        <v>0</v>
      </c>
      <c r="F85" s="182">
        <f t="shared" ca="1" si="19"/>
        <v>0</v>
      </c>
      <c r="G85" s="183">
        <f t="shared" ca="1" si="16"/>
        <v>598.19259999999997</v>
      </c>
      <c r="H85" s="183">
        <f t="shared" ca="1" si="17"/>
        <v>577.07640100000003</v>
      </c>
      <c r="I85" s="184">
        <f t="shared" ca="1" si="20"/>
        <v>482.36</v>
      </c>
      <c r="J85" s="181">
        <f t="shared" ca="1" si="21"/>
        <v>86.82</v>
      </c>
      <c r="K85" s="181">
        <f t="shared" ca="1" si="22"/>
        <v>5.1100000000000003</v>
      </c>
      <c r="L85" s="181">
        <f t="shared" ca="1" si="23"/>
        <v>2.79</v>
      </c>
      <c r="M85" s="182">
        <f t="shared" ca="1" si="24"/>
        <v>577.08000000000004</v>
      </c>
      <c r="N85" s="180">
        <f t="shared" ca="1" si="25"/>
        <v>482.35699172794068</v>
      </c>
      <c r="O85" s="181">
        <f t="shared" ca="1" si="26"/>
        <v>86.819458540964845</v>
      </c>
      <c r="P85" s="181">
        <f t="shared" ca="1" si="27"/>
        <v>5.1099681311256671</v>
      </c>
      <c r="Q85" s="181">
        <f t="shared" ca="1" si="28"/>
        <v>2.7899825999688086</v>
      </c>
      <c r="R85" s="182">
        <f t="shared" ca="1" si="29"/>
        <v>577.07640100000003</v>
      </c>
      <c r="W85" s="47"/>
      <c r="X85" s="47">
        <v>85</v>
      </c>
    </row>
    <row r="86" spans="1:24">
      <c r="A86" s="62" t="s">
        <v>128</v>
      </c>
      <c r="B86" s="175">
        <f t="shared" ca="1" si="18"/>
        <v>0</v>
      </c>
      <c r="C86" s="180">
        <f t="shared" ca="1" si="19"/>
        <v>0</v>
      </c>
      <c r="D86" s="181">
        <f t="shared" ca="1" si="19"/>
        <v>0</v>
      </c>
      <c r="E86" s="181">
        <f t="shared" ca="1" si="19"/>
        <v>0</v>
      </c>
      <c r="F86" s="182">
        <f t="shared" ca="1" si="19"/>
        <v>0</v>
      </c>
      <c r="G86" s="183">
        <f t="shared" ca="1" si="16"/>
        <v>610.46249999999998</v>
      </c>
      <c r="H86" s="183">
        <f t="shared" ca="1" si="17"/>
        <v>588.91317400000003</v>
      </c>
      <c r="I86" s="184">
        <f t="shared" ca="1" si="20"/>
        <v>494.19</v>
      </c>
      <c r="J86" s="181">
        <f t="shared" ca="1" si="21"/>
        <v>86.82</v>
      </c>
      <c r="K86" s="181">
        <f t="shared" ca="1" si="22"/>
        <v>5.1100000000000003</v>
      </c>
      <c r="L86" s="181">
        <f t="shared" ca="1" si="23"/>
        <v>2.79</v>
      </c>
      <c r="M86" s="182">
        <f t="shared" ca="1" si="24"/>
        <v>588.91</v>
      </c>
      <c r="N86" s="180">
        <f t="shared" ca="1" si="25"/>
        <v>494.19</v>
      </c>
      <c r="O86" s="181">
        <f t="shared" ca="1" si="26"/>
        <v>86.823009180114383</v>
      </c>
      <c r="P86" s="181">
        <f t="shared" ca="1" si="27"/>
        <v>5.110164819885691</v>
      </c>
      <c r="Q86" s="181">
        <f t="shared" ca="1" si="28"/>
        <v>2.79</v>
      </c>
      <c r="R86" s="182">
        <f t="shared" ca="1" si="29"/>
        <v>588.91317400000003</v>
      </c>
      <c r="W86" s="47"/>
      <c r="X86" s="47">
        <v>86</v>
      </c>
    </row>
    <row r="87" spans="1:24">
      <c r="A87" s="62" t="s">
        <v>129</v>
      </c>
      <c r="B87" s="175">
        <f t="shared" ca="1" si="18"/>
        <v>0</v>
      </c>
      <c r="C87" s="180">
        <f t="shared" ca="1" si="19"/>
        <v>0</v>
      </c>
      <c r="D87" s="181">
        <f t="shared" ca="1" si="19"/>
        <v>0</v>
      </c>
      <c r="E87" s="181">
        <f t="shared" ca="1" si="19"/>
        <v>0</v>
      </c>
      <c r="F87" s="182">
        <f t="shared" ca="1" si="19"/>
        <v>0</v>
      </c>
      <c r="G87" s="183">
        <f t="shared" ca="1" si="16"/>
        <v>610.23820000000001</v>
      </c>
      <c r="H87" s="183">
        <f t="shared" ca="1" si="17"/>
        <v>588.69679199999996</v>
      </c>
      <c r="I87" s="184">
        <f t="shared" ca="1" si="20"/>
        <v>493.98</v>
      </c>
      <c r="J87" s="181">
        <f t="shared" ca="1" si="21"/>
        <v>86.82</v>
      </c>
      <c r="K87" s="181">
        <f t="shared" ca="1" si="22"/>
        <v>5.1100000000000003</v>
      </c>
      <c r="L87" s="181">
        <f t="shared" ca="1" si="23"/>
        <v>2.79</v>
      </c>
      <c r="M87" s="182">
        <f t="shared" ca="1" si="24"/>
        <v>588.69999999999993</v>
      </c>
      <c r="N87" s="180">
        <f t="shared" ca="1" si="25"/>
        <v>493.97730815722781</v>
      </c>
      <c r="O87" s="181">
        <f t="shared" ca="1" si="26"/>
        <v>86.819526892203157</v>
      </c>
      <c r="P87" s="181">
        <f t="shared" ca="1" si="27"/>
        <v>5.1099721541022598</v>
      </c>
      <c r="Q87" s="181">
        <f t="shared" ca="1" si="28"/>
        <v>2.7899847964667912</v>
      </c>
      <c r="R87" s="182">
        <f t="shared" ca="1" si="29"/>
        <v>588.69679199999996</v>
      </c>
      <c r="W87" s="47"/>
      <c r="X87" s="47">
        <v>87</v>
      </c>
    </row>
    <row r="88" spans="1:24">
      <c r="A88" s="62" t="s">
        <v>130</v>
      </c>
      <c r="B88" s="175">
        <f t="shared" ca="1" si="18"/>
        <v>0</v>
      </c>
      <c r="C88" s="180">
        <f t="shared" ca="1" si="19"/>
        <v>0</v>
      </c>
      <c r="D88" s="181">
        <f t="shared" ca="1" si="19"/>
        <v>0</v>
      </c>
      <c r="E88" s="181">
        <f t="shared" ca="1" si="19"/>
        <v>0</v>
      </c>
      <c r="F88" s="182">
        <f t="shared" ca="1" si="19"/>
        <v>0</v>
      </c>
      <c r="G88" s="183">
        <f t="shared" ca="1" si="16"/>
        <v>610.23820000000001</v>
      </c>
      <c r="H88" s="183">
        <f t="shared" ca="1" si="17"/>
        <v>588.69679199999996</v>
      </c>
      <c r="I88" s="184">
        <f t="shared" ca="1" si="20"/>
        <v>493.98</v>
      </c>
      <c r="J88" s="181">
        <f t="shared" ca="1" si="21"/>
        <v>86.82</v>
      </c>
      <c r="K88" s="181">
        <f t="shared" ca="1" si="22"/>
        <v>5.1100000000000003</v>
      </c>
      <c r="L88" s="181">
        <f t="shared" ca="1" si="23"/>
        <v>2.79</v>
      </c>
      <c r="M88" s="182">
        <f t="shared" ca="1" si="24"/>
        <v>588.69999999999993</v>
      </c>
      <c r="N88" s="180">
        <f t="shared" ca="1" si="25"/>
        <v>493.97730815722781</v>
      </c>
      <c r="O88" s="181">
        <f t="shared" ca="1" si="26"/>
        <v>86.819526892203157</v>
      </c>
      <c r="P88" s="181">
        <f t="shared" ca="1" si="27"/>
        <v>5.1099721541022598</v>
      </c>
      <c r="Q88" s="181">
        <f t="shared" ca="1" si="28"/>
        <v>2.7899847964667912</v>
      </c>
      <c r="R88" s="182">
        <f t="shared" ca="1" si="29"/>
        <v>588.69679199999996</v>
      </c>
      <c r="W88" s="47"/>
      <c r="X88" s="47">
        <v>88</v>
      </c>
    </row>
    <row r="89" spans="1:24">
      <c r="A89" s="62" t="s">
        <v>131</v>
      </c>
      <c r="B89" s="175">
        <f t="shared" ca="1" si="18"/>
        <v>0</v>
      </c>
      <c r="C89" s="180">
        <f t="shared" ca="1" si="19"/>
        <v>0</v>
      </c>
      <c r="D89" s="181">
        <f t="shared" ca="1" si="19"/>
        <v>0</v>
      </c>
      <c r="E89" s="181">
        <f t="shared" ca="1" si="19"/>
        <v>0</v>
      </c>
      <c r="F89" s="182">
        <f t="shared" ca="1" si="19"/>
        <v>0</v>
      </c>
      <c r="G89" s="183">
        <f t="shared" ca="1" si="16"/>
        <v>665.41555600000004</v>
      </c>
      <c r="H89" s="183">
        <f t="shared" ca="1" si="17"/>
        <v>641.92638699999998</v>
      </c>
      <c r="I89" s="184">
        <f t="shared" ca="1" si="20"/>
        <v>480.3</v>
      </c>
      <c r="J89" s="181">
        <f t="shared" ca="1" si="21"/>
        <v>153.94</v>
      </c>
      <c r="K89" s="181">
        <f t="shared" ca="1" si="22"/>
        <v>4.97</v>
      </c>
      <c r="L89" s="181">
        <f t="shared" ca="1" si="23"/>
        <v>2.71</v>
      </c>
      <c r="M89" s="182">
        <f t="shared" ca="1" si="24"/>
        <v>641.92000000000007</v>
      </c>
      <c r="N89" s="180">
        <f t="shared" ca="1" si="25"/>
        <v>480.3</v>
      </c>
      <c r="O89" s="181">
        <f t="shared" ca="1" si="26"/>
        <v>153.94</v>
      </c>
      <c r="P89" s="181">
        <f t="shared" ca="1" si="27"/>
        <v>4.9763366523601293</v>
      </c>
      <c r="Q89" s="181">
        <f t="shared" ca="1" si="28"/>
        <v>2.7100503476397675</v>
      </c>
      <c r="R89" s="182">
        <f t="shared" ca="1" si="29"/>
        <v>641.92638699999998</v>
      </c>
      <c r="W89" s="47"/>
      <c r="X89" s="47">
        <v>89</v>
      </c>
    </row>
    <row r="90" spans="1:24">
      <c r="A90" s="62" t="s">
        <v>132</v>
      </c>
      <c r="B90" s="175">
        <f t="shared" ca="1" si="18"/>
        <v>0</v>
      </c>
      <c r="C90" s="180">
        <f t="shared" ca="1" si="19"/>
        <v>0</v>
      </c>
      <c r="D90" s="181">
        <f t="shared" ca="1" si="19"/>
        <v>0</v>
      </c>
      <c r="E90" s="181">
        <f t="shared" ca="1" si="19"/>
        <v>0</v>
      </c>
      <c r="F90" s="182">
        <f t="shared" ca="1" si="19"/>
        <v>0</v>
      </c>
      <c r="G90" s="183">
        <f t="shared" ca="1" si="16"/>
        <v>684.35749999999996</v>
      </c>
      <c r="H90" s="183">
        <f t="shared" ca="1" si="17"/>
        <v>660.19967999999994</v>
      </c>
      <c r="I90" s="184">
        <f t="shared" ca="1" si="20"/>
        <v>493.97</v>
      </c>
      <c r="J90" s="181">
        <f t="shared" ca="1" si="21"/>
        <v>158.33000000000001</v>
      </c>
      <c r="K90" s="181">
        <f t="shared" ca="1" si="22"/>
        <v>5.1100000000000003</v>
      </c>
      <c r="L90" s="181">
        <f t="shared" ca="1" si="23"/>
        <v>2.79</v>
      </c>
      <c r="M90" s="182">
        <f t="shared" ca="1" si="24"/>
        <v>660.2</v>
      </c>
      <c r="N90" s="180">
        <f t="shared" ca="1" si="25"/>
        <v>493.96976057194786</v>
      </c>
      <c r="O90" s="181">
        <f t="shared" ca="1" si="26"/>
        <v>158.32992325719476</v>
      </c>
      <c r="P90" s="181">
        <f t="shared" ca="1" si="27"/>
        <v>5.1099975231747949</v>
      </c>
      <c r="Q90" s="181">
        <f t="shared" ca="1" si="28"/>
        <v>2.7899986476825203</v>
      </c>
      <c r="R90" s="182">
        <f t="shared" ca="1" si="29"/>
        <v>660.19967999999994</v>
      </c>
      <c r="W90" s="47"/>
      <c r="X90" s="47">
        <v>90</v>
      </c>
    </row>
    <row r="91" spans="1:24">
      <c r="A91" s="62" t="s">
        <v>133</v>
      </c>
      <c r="B91" s="175">
        <f t="shared" ca="1" si="18"/>
        <v>0</v>
      </c>
      <c r="C91" s="180">
        <f t="shared" ca="1" si="19"/>
        <v>0</v>
      </c>
      <c r="D91" s="181">
        <f t="shared" ca="1" si="19"/>
        <v>0</v>
      </c>
      <c r="E91" s="181">
        <f t="shared" ca="1" si="19"/>
        <v>0</v>
      </c>
      <c r="F91" s="182">
        <f t="shared" ca="1" si="19"/>
        <v>0</v>
      </c>
      <c r="G91" s="183">
        <f t="shared" ca="1" si="16"/>
        <v>684.35749999999996</v>
      </c>
      <c r="H91" s="183">
        <f t="shared" ca="1" si="17"/>
        <v>660.19967999999994</v>
      </c>
      <c r="I91" s="184">
        <f t="shared" ca="1" si="20"/>
        <v>493.97</v>
      </c>
      <c r="J91" s="181">
        <f t="shared" ca="1" si="21"/>
        <v>158.33000000000001</v>
      </c>
      <c r="K91" s="181">
        <f t="shared" ca="1" si="22"/>
        <v>5.1100000000000003</v>
      </c>
      <c r="L91" s="181">
        <f t="shared" ca="1" si="23"/>
        <v>2.79</v>
      </c>
      <c r="M91" s="182">
        <f t="shared" ca="1" si="24"/>
        <v>660.2</v>
      </c>
      <c r="N91" s="180">
        <f t="shared" ca="1" si="25"/>
        <v>493.96976057194786</v>
      </c>
      <c r="O91" s="181">
        <f t="shared" ca="1" si="26"/>
        <v>158.32992325719476</v>
      </c>
      <c r="P91" s="181">
        <f t="shared" ca="1" si="27"/>
        <v>5.1099975231747949</v>
      </c>
      <c r="Q91" s="181">
        <f t="shared" ca="1" si="28"/>
        <v>2.7899986476825203</v>
      </c>
      <c r="R91" s="182">
        <f t="shared" ca="1" si="29"/>
        <v>660.19967999999994</v>
      </c>
      <c r="W91" s="47"/>
      <c r="X91" s="47">
        <v>91</v>
      </c>
    </row>
    <row r="92" spans="1:24">
      <c r="A92" s="62" t="s">
        <v>134</v>
      </c>
      <c r="B92" s="175">
        <f t="shared" ca="1" si="18"/>
        <v>0</v>
      </c>
      <c r="C92" s="180">
        <f t="shared" ca="1" si="19"/>
        <v>0</v>
      </c>
      <c r="D92" s="181">
        <f t="shared" ca="1" si="19"/>
        <v>0</v>
      </c>
      <c r="E92" s="181">
        <f t="shared" ca="1" si="19"/>
        <v>0</v>
      </c>
      <c r="F92" s="182">
        <f t="shared" ca="1" si="19"/>
        <v>0</v>
      </c>
      <c r="G92" s="183">
        <f t="shared" ca="1" si="16"/>
        <v>684.35749999999996</v>
      </c>
      <c r="H92" s="183">
        <f t="shared" ca="1" si="17"/>
        <v>660.19967999999994</v>
      </c>
      <c r="I92" s="184">
        <f t="shared" ca="1" si="20"/>
        <v>493.97</v>
      </c>
      <c r="J92" s="181">
        <f t="shared" ca="1" si="21"/>
        <v>158.33000000000001</v>
      </c>
      <c r="K92" s="181">
        <f t="shared" ca="1" si="22"/>
        <v>5.1100000000000003</v>
      </c>
      <c r="L92" s="181">
        <f t="shared" ca="1" si="23"/>
        <v>2.79</v>
      </c>
      <c r="M92" s="182">
        <f t="shared" ca="1" si="24"/>
        <v>660.2</v>
      </c>
      <c r="N92" s="180">
        <f t="shared" ca="1" si="25"/>
        <v>493.96976057194786</v>
      </c>
      <c r="O92" s="181">
        <f t="shared" ca="1" si="26"/>
        <v>158.32992325719476</v>
      </c>
      <c r="P92" s="181">
        <f t="shared" ca="1" si="27"/>
        <v>5.1099975231747949</v>
      </c>
      <c r="Q92" s="181">
        <f t="shared" ca="1" si="28"/>
        <v>2.7899986476825203</v>
      </c>
      <c r="R92" s="182">
        <f t="shared" ca="1" si="29"/>
        <v>660.19967999999994</v>
      </c>
      <c r="W92" s="47"/>
      <c r="X92" s="47">
        <v>92</v>
      </c>
    </row>
    <row r="93" spans="1:24">
      <c r="A93" s="62" t="s">
        <v>135</v>
      </c>
      <c r="B93" s="175">
        <f t="shared" ca="1" si="18"/>
        <v>0</v>
      </c>
      <c r="C93" s="180">
        <f t="shared" ca="1" si="19"/>
        <v>0</v>
      </c>
      <c r="D93" s="181">
        <f t="shared" ca="1" si="19"/>
        <v>0</v>
      </c>
      <c r="E93" s="181">
        <f t="shared" ca="1" si="19"/>
        <v>0</v>
      </c>
      <c r="F93" s="182">
        <f t="shared" ca="1" si="19"/>
        <v>0</v>
      </c>
      <c r="G93" s="183">
        <f t="shared" ca="1" si="16"/>
        <v>684.35749999999996</v>
      </c>
      <c r="H93" s="183">
        <f t="shared" ca="1" si="17"/>
        <v>660.19967999999994</v>
      </c>
      <c r="I93" s="184">
        <f t="shared" ca="1" si="20"/>
        <v>493.97</v>
      </c>
      <c r="J93" s="181">
        <f t="shared" ca="1" si="21"/>
        <v>158.33000000000001</v>
      </c>
      <c r="K93" s="181">
        <f t="shared" ca="1" si="22"/>
        <v>5.1100000000000003</v>
      </c>
      <c r="L93" s="181">
        <f t="shared" ca="1" si="23"/>
        <v>2.79</v>
      </c>
      <c r="M93" s="182">
        <f t="shared" ca="1" si="24"/>
        <v>660.2</v>
      </c>
      <c r="N93" s="180">
        <f t="shared" ca="1" si="25"/>
        <v>493.96976057194786</v>
      </c>
      <c r="O93" s="181">
        <f t="shared" ca="1" si="26"/>
        <v>158.32992325719476</v>
      </c>
      <c r="P93" s="181">
        <f t="shared" ca="1" si="27"/>
        <v>5.1099975231747949</v>
      </c>
      <c r="Q93" s="181">
        <f t="shared" ca="1" si="28"/>
        <v>2.7899986476825203</v>
      </c>
      <c r="R93" s="182">
        <f t="shared" ca="1" si="29"/>
        <v>660.19967999999994</v>
      </c>
      <c r="W93" s="47"/>
      <c r="X93" s="47">
        <v>93</v>
      </c>
    </row>
    <row r="94" spans="1:24">
      <c r="A94" s="62" t="s">
        <v>136</v>
      </c>
      <c r="B94" s="175">
        <f t="shared" ca="1" si="18"/>
        <v>0</v>
      </c>
      <c r="C94" s="180">
        <f t="shared" ca="1" si="19"/>
        <v>0</v>
      </c>
      <c r="D94" s="181">
        <f t="shared" ca="1" si="19"/>
        <v>0</v>
      </c>
      <c r="E94" s="181">
        <f t="shared" ca="1" si="19"/>
        <v>0</v>
      </c>
      <c r="F94" s="182">
        <f t="shared" ca="1" si="19"/>
        <v>0</v>
      </c>
      <c r="G94" s="183">
        <f t="shared" ca="1" si="16"/>
        <v>684.35749999999996</v>
      </c>
      <c r="H94" s="183">
        <f t="shared" ca="1" si="17"/>
        <v>660.19967999999994</v>
      </c>
      <c r="I94" s="184">
        <f t="shared" ca="1" si="20"/>
        <v>493.97</v>
      </c>
      <c r="J94" s="181">
        <f t="shared" ca="1" si="21"/>
        <v>158.33000000000001</v>
      </c>
      <c r="K94" s="181">
        <f t="shared" ca="1" si="22"/>
        <v>5.1100000000000003</v>
      </c>
      <c r="L94" s="181">
        <f t="shared" ca="1" si="23"/>
        <v>2.79</v>
      </c>
      <c r="M94" s="182">
        <f t="shared" ca="1" si="24"/>
        <v>660.2</v>
      </c>
      <c r="N94" s="180">
        <f t="shared" ca="1" si="25"/>
        <v>493.96976057194786</v>
      </c>
      <c r="O94" s="181">
        <f t="shared" ca="1" si="26"/>
        <v>158.32992325719476</v>
      </c>
      <c r="P94" s="181">
        <f t="shared" ca="1" si="27"/>
        <v>5.1099975231747949</v>
      </c>
      <c r="Q94" s="181">
        <f t="shared" ca="1" si="28"/>
        <v>2.7899986476825203</v>
      </c>
      <c r="R94" s="182">
        <f t="shared" ca="1" si="29"/>
        <v>660.19967999999994</v>
      </c>
      <c r="W94" s="47"/>
      <c r="X94" s="47">
        <v>94</v>
      </c>
    </row>
    <row r="95" spans="1:24">
      <c r="A95" s="62" t="s">
        <v>137</v>
      </c>
      <c r="B95" s="175">
        <f t="shared" ca="1" si="18"/>
        <v>0</v>
      </c>
      <c r="C95" s="180">
        <f t="shared" ca="1" si="19"/>
        <v>0</v>
      </c>
      <c r="D95" s="181">
        <f t="shared" ca="1" si="19"/>
        <v>0</v>
      </c>
      <c r="E95" s="181">
        <f t="shared" ca="1" si="19"/>
        <v>0</v>
      </c>
      <c r="F95" s="182">
        <f t="shared" ca="1" si="19"/>
        <v>0</v>
      </c>
      <c r="G95" s="183">
        <f t="shared" ca="1" si="16"/>
        <v>688.41594699999996</v>
      </c>
      <c r="H95" s="183">
        <f t="shared" ca="1" si="17"/>
        <v>664.11486400000001</v>
      </c>
      <c r="I95" s="184">
        <f t="shared" ca="1" si="20"/>
        <v>493.97</v>
      </c>
      <c r="J95" s="181">
        <f t="shared" ca="1" si="21"/>
        <v>158.32</v>
      </c>
      <c r="K95" s="181">
        <f t="shared" ca="1" si="22"/>
        <v>9.0299999999999994</v>
      </c>
      <c r="L95" s="181">
        <f t="shared" ca="1" si="23"/>
        <v>2.79</v>
      </c>
      <c r="M95" s="182">
        <f t="shared" ca="1" si="24"/>
        <v>664.1099999999999</v>
      </c>
      <c r="N95" s="180">
        <f t="shared" ca="1" si="25"/>
        <v>493.97378604133507</v>
      </c>
      <c r="O95" s="181">
        <f t="shared" ca="1" si="26"/>
        <v>158.32</v>
      </c>
      <c r="P95" s="181">
        <f t="shared" ca="1" si="27"/>
        <v>9.0299999999999994</v>
      </c>
      <c r="Q95" s="181">
        <f t="shared" ca="1" si="28"/>
        <v>2.7910779586650754</v>
      </c>
      <c r="R95" s="182">
        <f t="shared" ca="1" si="29"/>
        <v>664.11486400000013</v>
      </c>
      <c r="W95" s="47"/>
      <c r="X95" s="47">
        <v>95</v>
      </c>
    </row>
    <row r="96" spans="1:24">
      <c r="A96" s="62" t="s">
        <v>138</v>
      </c>
      <c r="B96" s="175">
        <f t="shared" ca="1" si="18"/>
        <v>0</v>
      </c>
      <c r="C96" s="180">
        <f t="shared" ca="1" si="19"/>
        <v>0</v>
      </c>
      <c r="D96" s="181">
        <f t="shared" ca="1" si="19"/>
        <v>0</v>
      </c>
      <c r="E96" s="181">
        <f t="shared" ca="1" si="19"/>
        <v>0</v>
      </c>
      <c r="F96" s="182">
        <f t="shared" ca="1" si="19"/>
        <v>0</v>
      </c>
      <c r="G96" s="183">
        <f t="shared" ca="1" si="16"/>
        <v>688.41594699999996</v>
      </c>
      <c r="H96" s="183">
        <f t="shared" ca="1" si="17"/>
        <v>664.11486400000001</v>
      </c>
      <c r="I96" s="184">
        <f t="shared" ca="1" si="20"/>
        <v>493.97</v>
      </c>
      <c r="J96" s="181">
        <f t="shared" ca="1" si="21"/>
        <v>158.32</v>
      </c>
      <c r="K96" s="181">
        <f t="shared" ca="1" si="22"/>
        <v>9.0299999999999994</v>
      </c>
      <c r="L96" s="181">
        <f t="shared" ca="1" si="23"/>
        <v>2.79</v>
      </c>
      <c r="M96" s="182">
        <f t="shared" ca="1" si="24"/>
        <v>664.1099999999999</v>
      </c>
      <c r="N96" s="180">
        <f t="shared" ca="1" si="25"/>
        <v>493.97378604133507</v>
      </c>
      <c r="O96" s="181">
        <f t="shared" ca="1" si="26"/>
        <v>158.32</v>
      </c>
      <c r="P96" s="181">
        <f t="shared" ca="1" si="27"/>
        <v>9.0299999999999994</v>
      </c>
      <c r="Q96" s="181">
        <f t="shared" ca="1" si="28"/>
        <v>2.7910779586650754</v>
      </c>
      <c r="R96" s="182">
        <f t="shared" ca="1" si="29"/>
        <v>664.11486400000013</v>
      </c>
      <c r="W96" s="47"/>
      <c r="X96" s="47">
        <v>96</v>
      </c>
    </row>
    <row r="97" spans="1:24">
      <c r="A97" s="62" t="s">
        <v>139</v>
      </c>
      <c r="B97" s="175">
        <f t="shared" ca="1" si="18"/>
        <v>0</v>
      </c>
      <c r="C97" s="180">
        <f t="shared" ca="1" si="19"/>
        <v>0</v>
      </c>
      <c r="D97" s="181">
        <f t="shared" ca="1" si="19"/>
        <v>0</v>
      </c>
      <c r="E97" s="181">
        <f t="shared" ca="1" si="19"/>
        <v>0</v>
      </c>
      <c r="F97" s="182">
        <f t="shared" ca="1" si="19"/>
        <v>0</v>
      </c>
      <c r="G97" s="183">
        <f t="shared" ca="1" si="16"/>
        <v>688.41594699999996</v>
      </c>
      <c r="H97" s="183">
        <f t="shared" ca="1" si="17"/>
        <v>664.11486400000001</v>
      </c>
      <c r="I97" s="184">
        <f t="shared" ca="1" si="20"/>
        <v>493.97</v>
      </c>
      <c r="J97" s="181">
        <f t="shared" ca="1" si="21"/>
        <v>158.32</v>
      </c>
      <c r="K97" s="181">
        <f t="shared" ca="1" si="22"/>
        <v>9.0299999999999994</v>
      </c>
      <c r="L97" s="181">
        <f t="shared" ca="1" si="23"/>
        <v>2.79</v>
      </c>
      <c r="M97" s="182">
        <f t="shared" ca="1" si="24"/>
        <v>664.1099999999999</v>
      </c>
      <c r="N97" s="180">
        <f t="shared" ca="1" si="25"/>
        <v>493.97378604133507</v>
      </c>
      <c r="O97" s="181">
        <f t="shared" ca="1" si="26"/>
        <v>158.32</v>
      </c>
      <c r="P97" s="181">
        <f t="shared" ca="1" si="27"/>
        <v>9.0299999999999994</v>
      </c>
      <c r="Q97" s="181">
        <f t="shared" ca="1" si="28"/>
        <v>2.7910779586650754</v>
      </c>
      <c r="R97" s="182">
        <f t="shared" ca="1" si="29"/>
        <v>664.11486400000013</v>
      </c>
      <c r="W97" s="47"/>
      <c r="X97" s="47">
        <v>97</v>
      </c>
    </row>
    <row r="98" spans="1:24" ht="15.75" thickBot="1">
      <c r="A98" s="171" t="s">
        <v>140</v>
      </c>
      <c r="B98" s="175">
        <f t="shared" ca="1" si="18"/>
        <v>0</v>
      </c>
      <c r="C98" s="185">
        <f t="shared" ca="1" si="19"/>
        <v>0</v>
      </c>
      <c r="D98" s="186">
        <f t="shared" ca="1" si="19"/>
        <v>0</v>
      </c>
      <c r="E98" s="186">
        <f t="shared" ca="1" si="19"/>
        <v>0</v>
      </c>
      <c r="F98" s="187">
        <f t="shared" ca="1" si="19"/>
        <v>0</v>
      </c>
      <c r="G98" s="188">
        <f t="shared" ca="1" si="16"/>
        <v>688.41594699999996</v>
      </c>
      <c r="H98" s="188">
        <f t="shared" ca="1" si="17"/>
        <v>664.11486400000001</v>
      </c>
      <c r="I98" s="189">
        <f t="shared" ca="1" si="20"/>
        <v>493.97</v>
      </c>
      <c r="J98" s="186">
        <f t="shared" ca="1" si="21"/>
        <v>158.32</v>
      </c>
      <c r="K98" s="186">
        <f t="shared" ca="1" si="22"/>
        <v>9.0299999999999994</v>
      </c>
      <c r="L98" s="186">
        <f t="shared" ca="1" si="23"/>
        <v>2.79</v>
      </c>
      <c r="M98" s="187">
        <f t="shared" ca="1" si="24"/>
        <v>664.1099999999999</v>
      </c>
      <c r="N98" s="185">
        <f t="shared" ca="1" si="25"/>
        <v>493.97378604133507</v>
      </c>
      <c r="O98" s="186">
        <f t="shared" ca="1" si="26"/>
        <v>158.32</v>
      </c>
      <c r="P98" s="186">
        <f t="shared" ca="1" si="27"/>
        <v>9.0299999999999994</v>
      </c>
      <c r="Q98" s="186">
        <f t="shared" ca="1" si="28"/>
        <v>2.7910779586650754</v>
      </c>
      <c r="R98" s="187">
        <f t="shared" ca="1" si="29"/>
        <v>664.11486400000013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0</v>
      </c>
      <c r="C99" s="57">
        <f t="shared" ref="C99:R99" ca="1" si="30">SUM(C3:C98)/4000</f>
        <v>0</v>
      </c>
      <c r="D99" s="55">
        <f t="shared" ca="1" si="30"/>
        <v>0</v>
      </c>
      <c r="E99" s="55">
        <f t="shared" ca="1" si="30"/>
        <v>0</v>
      </c>
      <c r="F99" s="56">
        <f t="shared" ca="1" si="30"/>
        <v>0</v>
      </c>
      <c r="G99" s="60">
        <f t="shared" ca="1" si="30"/>
        <v>11.427843459499991</v>
      </c>
      <c r="H99" s="60">
        <f t="shared" ca="1" si="30"/>
        <v>11.024440582250005</v>
      </c>
      <c r="I99" s="172">
        <f t="shared" ca="1" si="30"/>
        <v>8.414177500000001</v>
      </c>
      <c r="J99" s="55">
        <f t="shared" ca="1" si="30"/>
        <v>2.4124149999999971</v>
      </c>
      <c r="K99" s="55">
        <f t="shared" ca="1" si="30"/>
        <v>0.13080250000000021</v>
      </c>
      <c r="L99" s="55">
        <f t="shared" ca="1" si="30"/>
        <v>6.6964999999999969E-2</v>
      </c>
      <c r="M99" s="56">
        <f t="shared" ca="1" si="30"/>
        <v>11.024359999999996</v>
      </c>
      <c r="N99" s="57">
        <f t="shared" ca="1" si="30"/>
        <v>8.4142118299776687</v>
      </c>
      <c r="O99" s="55">
        <f t="shared" ca="1" si="30"/>
        <v>2.4124333657320971</v>
      </c>
      <c r="P99" s="55">
        <f t="shared" ca="1" si="30"/>
        <v>0.13082922796777582</v>
      </c>
      <c r="Q99" s="55">
        <f t="shared" ca="1" si="30"/>
        <v>6.6966158572455817E-2</v>
      </c>
      <c r="R99" s="56">
        <f t="shared" ca="1" si="30"/>
        <v>11.024440582250003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9.0016020500627292E-5</v>
      </c>
      <c r="N3" s="25">
        <f>BRPL_EOD!N3-BRPL_ISGS_exbus!N3</f>
        <v>2.706942245183086E-4</v>
      </c>
      <c r="O3" s="25">
        <f>BRPL_EOD!O3-BRPL_ISGS_exbus!O3</f>
        <v>-7.8166986319132548E-3</v>
      </c>
      <c r="P3" s="25">
        <f>BRPL_EOD!P3-BRPL_ISGS_exbus!P3</f>
        <v>3.0734755183843276E-3</v>
      </c>
      <c r="Q3" s="25">
        <f>BRPL_EOD!Q3-BRPL_ISGS_exbus!Q3</f>
        <v>0</v>
      </c>
      <c r="R3" s="25">
        <f>BRPL_EOD!R3-BRPL_ISGS_exbus!R3</f>
        <v>3.7856099699986601E-3</v>
      </c>
      <c r="S3" s="25">
        <f>BRPL_EOD!S3-BRPL_ISGS_exbus!S3</f>
        <v>2.9433070866140554E-3</v>
      </c>
      <c r="T3" s="25">
        <f>BRPL_EOD!T3-BRPL_ISGS_exbus!T3</f>
        <v>0</v>
      </c>
      <c r="U3" s="25">
        <f>BRPL_EOD!U3-BRPL_ISGS_exbus!U3</f>
        <v>1.8859043564489752E-3</v>
      </c>
      <c r="V3" s="25">
        <f>BRPL_EOD!V3-BRPL_ISGS_exbus!V3</f>
        <v>-5.9298402061873645E-3</v>
      </c>
      <c r="W3" s="25">
        <f>BRPL_EOD!W3-BRPL_ISGS_exbus!W3</f>
        <v>3.8678865311609911E-3</v>
      </c>
      <c r="X3" s="25">
        <f>BRPL_EOD!X3-BRPL_ISGS_exbus!X3</f>
        <v>2.1913867337630677E-3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9.0016020500627292E-5</v>
      </c>
      <c r="N4" s="25">
        <f>BRPL_EOD!N4-BRPL_ISGS_exbus!N4</f>
        <v>2.706942245183086E-4</v>
      </c>
      <c r="O4" s="25">
        <f>BRPL_EOD!O4-BRPL_ISGS_exbus!O4</f>
        <v>-7.8166986319132548E-3</v>
      </c>
      <c r="P4" s="25">
        <f>BRPL_EOD!P4-BRPL_ISGS_exbus!P4</f>
        <v>3.8809909539487819E-3</v>
      </c>
      <c r="Q4" s="25">
        <f>BRPL_EOD!Q4-BRPL_ISGS_exbus!Q4</f>
        <v>0</v>
      </c>
      <c r="R4" s="25">
        <f>BRPL_EOD!R4-BRPL_ISGS_exbus!R4</f>
        <v>3.7856099699986601E-3</v>
      </c>
      <c r="S4" s="25">
        <f>BRPL_EOD!S4-BRPL_ISGS_exbus!S4</f>
        <v>2.9433070866140554E-3</v>
      </c>
      <c r="T4" s="25">
        <f>BRPL_EOD!T4-BRPL_ISGS_exbus!T4</f>
        <v>0</v>
      </c>
      <c r="U4" s="25">
        <f>BRPL_EOD!U4-BRPL_ISGS_exbus!U4</f>
        <v>1.8859043564489752E-3</v>
      </c>
      <c r="V4" s="25">
        <f>BRPL_EOD!V4-BRPL_ISGS_exbus!V4</f>
        <v>-5.9298402061873645E-3</v>
      </c>
      <c r="W4" s="25">
        <f>BRPL_EOD!W4-BRPL_ISGS_exbus!W4</f>
        <v>3.8678865311609911E-3</v>
      </c>
      <c r="X4" s="25">
        <f>BRPL_EOD!X4-BRPL_ISGS_exbus!X4</f>
        <v>2.1913867337630677E-3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9.0016020500627292E-5</v>
      </c>
      <c r="N5" s="25">
        <f>BRPL_EOD!N5-BRPL_ISGS_exbus!N5</f>
        <v>2.706942245183086E-4</v>
      </c>
      <c r="O5" s="25">
        <f>BRPL_EOD!O5-BRPL_ISGS_exbus!O5</f>
        <v>-7.8166986319132548E-3</v>
      </c>
      <c r="P5" s="25">
        <f>BRPL_EOD!P5-BRPL_ISGS_exbus!P5</f>
        <v>-9.5536655806682802E-4</v>
      </c>
      <c r="Q5" s="25">
        <f>BRPL_EOD!Q5-BRPL_ISGS_exbus!Q5</f>
        <v>0</v>
      </c>
      <c r="R5" s="25">
        <f>BRPL_EOD!R5-BRPL_ISGS_exbus!R5</f>
        <v>3.7856099699986601E-3</v>
      </c>
      <c r="S5" s="25">
        <f>BRPL_EOD!S5-BRPL_ISGS_exbus!S5</f>
        <v>2.9433070866140554E-3</v>
      </c>
      <c r="T5" s="25">
        <f>BRPL_EOD!T5-BRPL_ISGS_exbus!T5</f>
        <v>0</v>
      </c>
      <c r="U5" s="25">
        <f>BRPL_EOD!U5-BRPL_ISGS_exbus!U5</f>
        <v>1.8859043564489752E-3</v>
      </c>
      <c r="V5" s="25">
        <f>BRPL_EOD!V5-BRPL_ISGS_exbus!V5</f>
        <v>-5.9298402061873645E-3</v>
      </c>
      <c r="W5" s="25">
        <f>BRPL_EOD!W5-BRPL_ISGS_exbus!W5</f>
        <v>3.8678865311609911E-3</v>
      </c>
      <c r="X5" s="25">
        <f>BRPL_EOD!X5-BRPL_ISGS_exbus!X5</f>
        <v>2.1913867337630677E-3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9.0016020500627292E-5</v>
      </c>
      <c r="N6" s="25">
        <f>BRPL_EOD!N6-BRPL_ISGS_exbus!N6</f>
        <v>2.706942245183086E-4</v>
      </c>
      <c r="O6" s="25">
        <f>BRPL_EOD!O6-BRPL_ISGS_exbus!O6</f>
        <v>-7.8166986319132548E-3</v>
      </c>
      <c r="P6" s="25">
        <f>BRPL_EOD!P6-BRPL_ISGS_exbus!P6</f>
        <v>7.5803474934588166E-4</v>
      </c>
      <c r="Q6" s="25">
        <f>BRPL_EOD!Q6-BRPL_ISGS_exbus!Q6</f>
        <v>0</v>
      </c>
      <c r="R6" s="25">
        <f>BRPL_EOD!R6-BRPL_ISGS_exbus!R6</f>
        <v>3.7856099699986601E-3</v>
      </c>
      <c r="S6" s="25">
        <f>BRPL_EOD!S6-BRPL_ISGS_exbus!S6</f>
        <v>2.9433070866140554E-3</v>
      </c>
      <c r="T6" s="25">
        <f>BRPL_EOD!T6-BRPL_ISGS_exbus!T6</f>
        <v>0</v>
      </c>
      <c r="U6" s="25">
        <f>BRPL_EOD!U6-BRPL_ISGS_exbus!U6</f>
        <v>1.8859043564489752E-3</v>
      </c>
      <c r="V6" s="25">
        <f>BRPL_EOD!V6-BRPL_ISGS_exbus!V6</f>
        <v>-5.9298402061873645E-3</v>
      </c>
      <c r="W6" s="25">
        <f>BRPL_EOD!W6-BRPL_ISGS_exbus!W6</f>
        <v>3.8678865311609911E-3</v>
      </c>
      <c r="X6" s="25">
        <f>BRPL_EOD!X6-BRPL_ISGS_exbus!X6</f>
        <v>2.1913867337630677E-3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9.0016020500627292E-5</v>
      </c>
      <c r="N7" s="25">
        <f>BRPL_EOD!N7-BRPL_ISGS_exbus!N7</f>
        <v>2.706942245183086E-4</v>
      </c>
      <c r="O7" s="25">
        <f>BRPL_EOD!O7-BRPL_ISGS_exbus!O7</f>
        <v>-7.8166986319132548E-3</v>
      </c>
      <c r="P7" s="25">
        <f>BRPL_EOD!P7-BRPL_ISGS_exbus!P7</f>
        <v>-2.9735846666234522E-3</v>
      </c>
      <c r="Q7" s="25">
        <f>BRPL_EOD!Q7-BRPL_ISGS_exbus!Q7</f>
        <v>0</v>
      </c>
      <c r="R7" s="25">
        <f>BRPL_EOD!R7-BRPL_ISGS_exbus!R7</f>
        <v>3.7856099699986601E-3</v>
      </c>
      <c r="S7" s="25">
        <f>BRPL_EOD!S7-BRPL_ISGS_exbus!S7</f>
        <v>2.9433070866140554E-3</v>
      </c>
      <c r="T7" s="25">
        <f>BRPL_EOD!T7-BRPL_ISGS_exbus!T7</f>
        <v>0</v>
      </c>
      <c r="U7" s="25">
        <f>BRPL_EOD!U7-BRPL_ISGS_exbus!U7</f>
        <v>1.8859043564489752E-3</v>
      </c>
      <c r="V7" s="25">
        <f>BRPL_EOD!V7-BRPL_ISGS_exbus!V7</f>
        <v>-5.9298402061873645E-3</v>
      </c>
      <c r="W7" s="25">
        <f>BRPL_EOD!W7-BRPL_ISGS_exbus!W7</f>
        <v>3.8678865311609911E-3</v>
      </c>
      <c r="X7" s="25">
        <f>BRPL_EOD!X7-BRPL_ISGS_exbus!X7</f>
        <v>2.1913867337630677E-3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9.0016020500627292E-5</v>
      </c>
      <c r="N8" s="25">
        <f>BRPL_EOD!N8-BRPL_ISGS_exbus!N8</f>
        <v>2.706942245183086E-4</v>
      </c>
      <c r="O8" s="25">
        <f>BRPL_EOD!O8-BRPL_ISGS_exbus!O8</f>
        <v>-7.8166986319132548E-3</v>
      </c>
      <c r="P8" s="25">
        <f>BRPL_EOD!P8-BRPL_ISGS_exbus!P8</f>
        <v>1.9687738095299778E-3</v>
      </c>
      <c r="Q8" s="25">
        <f>BRPL_EOD!Q8-BRPL_ISGS_exbus!Q8</f>
        <v>0</v>
      </c>
      <c r="R8" s="25">
        <f>BRPL_EOD!R8-BRPL_ISGS_exbus!R8</f>
        <v>3.7856099699986601E-3</v>
      </c>
      <c r="S8" s="25">
        <f>BRPL_EOD!S8-BRPL_ISGS_exbus!S8</f>
        <v>2.9433070866140554E-3</v>
      </c>
      <c r="T8" s="25">
        <f>BRPL_EOD!T8-BRPL_ISGS_exbus!T8</f>
        <v>0</v>
      </c>
      <c r="U8" s="25">
        <f>BRPL_EOD!U8-BRPL_ISGS_exbus!U8</f>
        <v>1.8859043564489752E-3</v>
      </c>
      <c r="V8" s="25">
        <f>BRPL_EOD!V8-BRPL_ISGS_exbus!V8</f>
        <v>-5.9298402061873645E-3</v>
      </c>
      <c r="W8" s="25">
        <f>BRPL_EOD!W8-BRPL_ISGS_exbus!W8</f>
        <v>3.8678865311609911E-3</v>
      </c>
      <c r="X8" s="25">
        <f>BRPL_EOD!X8-BRPL_ISGS_exbus!X8</f>
        <v>2.1913867337630677E-3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9.0016020500627292E-5</v>
      </c>
      <c r="N9" s="25">
        <f>BRPL_EOD!N9-BRPL_ISGS_exbus!N9</f>
        <v>2.706942245183086E-4</v>
      </c>
      <c r="O9" s="25">
        <f>BRPL_EOD!O9-BRPL_ISGS_exbus!O9</f>
        <v>-7.8166986319132548E-3</v>
      </c>
      <c r="P9" s="25">
        <f>BRPL_EOD!P9-BRPL_ISGS_exbus!P9</f>
        <v>-1.6110389973285066E-3</v>
      </c>
      <c r="Q9" s="25">
        <f>BRPL_EOD!Q9-BRPL_ISGS_exbus!Q9</f>
        <v>0</v>
      </c>
      <c r="R9" s="25">
        <f>BRPL_EOD!R9-BRPL_ISGS_exbus!R9</f>
        <v>3.7856099699986601E-3</v>
      </c>
      <c r="S9" s="25">
        <f>BRPL_EOD!S9-BRPL_ISGS_exbus!S9</f>
        <v>2.9433070866140554E-3</v>
      </c>
      <c r="T9" s="25">
        <f>BRPL_EOD!T9-BRPL_ISGS_exbus!T9</f>
        <v>0</v>
      </c>
      <c r="U9" s="25">
        <f>BRPL_EOD!U9-BRPL_ISGS_exbus!U9</f>
        <v>1.8859043564489752E-3</v>
      </c>
      <c r="V9" s="25">
        <f>BRPL_EOD!V9-BRPL_ISGS_exbus!V9</f>
        <v>-5.9298402061873645E-3</v>
      </c>
      <c r="W9" s="25">
        <f>BRPL_EOD!W9-BRPL_ISGS_exbus!W9</f>
        <v>3.8678865311609911E-3</v>
      </c>
      <c r="X9" s="25">
        <f>BRPL_EOD!X9-BRPL_ISGS_exbus!X9</f>
        <v>2.1913867337630677E-3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-1.4171596698815847E-2</v>
      </c>
      <c r="L10" s="25">
        <f>BRPL_EOD!L10-BRPL_ISGS_exbus!L10</f>
        <v>0</v>
      </c>
      <c r="M10" s="25">
        <f>BRPL_EOD!M10-BRPL_ISGS_exbus!M10</f>
        <v>9.0016020500627292E-5</v>
      </c>
      <c r="N10" s="25">
        <f>BRPL_EOD!N10-BRPL_ISGS_exbus!N10</f>
        <v>2.706942245183086E-4</v>
      </c>
      <c r="O10" s="25">
        <f>BRPL_EOD!O10-BRPL_ISGS_exbus!O10</f>
        <v>-7.8166986319132548E-3</v>
      </c>
      <c r="P10" s="25">
        <f>BRPL_EOD!P10-BRPL_ISGS_exbus!P10</f>
        <v>-3.700891929515393E-3</v>
      </c>
      <c r="Q10" s="25">
        <f>BRPL_EOD!Q10-BRPL_ISGS_exbus!Q10</f>
        <v>0</v>
      </c>
      <c r="R10" s="25">
        <f>BRPL_EOD!R10-BRPL_ISGS_exbus!R10</f>
        <v>3.7856099699986601E-3</v>
      </c>
      <c r="S10" s="25">
        <f>BRPL_EOD!S10-BRPL_ISGS_exbus!S10</f>
        <v>2.9433070866140554E-3</v>
      </c>
      <c r="T10" s="25">
        <f>BRPL_EOD!T10-BRPL_ISGS_exbus!T10</f>
        <v>0</v>
      </c>
      <c r="U10" s="25">
        <f>BRPL_EOD!U10-BRPL_ISGS_exbus!U10</f>
        <v>1.8859043564489752E-3</v>
      </c>
      <c r="V10" s="25">
        <f>BRPL_EOD!V10-BRPL_ISGS_exbus!V10</f>
        <v>-5.9298402061873645E-3</v>
      </c>
      <c r="W10" s="25">
        <f>BRPL_EOD!W10-BRPL_ISGS_exbus!W10</f>
        <v>3.8678865311609911E-3</v>
      </c>
      <c r="X10" s="25">
        <f>BRPL_EOD!X10-BRPL_ISGS_exbus!X10</f>
        <v>2.1913867337630677E-3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2.5602480703241781E-3</v>
      </c>
      <c r="L11" s="25">
        <f>BRPL_EOD!L11-BRPL_ISGS_exbus!L11</f>
        <v>0</v>
      </c>
      <c r="M11" s="25">
        <f>BRPL_EOD!M11-BRPL_ISGS_exbus!M11</f>
        <v>9.0016020500627292E-5</v>
      </c>
      <c r="N11" s="25">
        <f>BRPL_EOD!N11-BRPL_ISGS_exbus!N11</f>
        <v>2.706942245183086E-4</v>
      </c>
      <c r="O11" s="25">
        <f>BRPL_EOD!O11-BRPL_ISGS_exbus!O11</f>
        <v>-7.8166986319132548E-3</v>
      </c>
      <c r="P11" s="25">
        <f>BRPL_EOD!P11-BRPL_ISGS_exbus!P11</f>
        <v>-1.7761422362880808E-3</v>
      </c>
      <c r="Q11" s="25">
        <f>BRPL_EOD!Q11-BRPL_ISGS_exbus!Q11</f>
        <v>0</v>
      </c>
      <c r="R11" s="25">
        <f>BRPL_EOD!R11-BRPL_ISGS_exbus!R11</f>
        <v>3.7856099699986601E-3</v>
      </c>
      <c r="S11" s="25">
        <f>BRPL_EOD!S11-BRPL_ISGS_exbus!S11</f>
        <v>2.9433070866140554E-3</v>
      </c>
      <c r="T11" s="25">
        <f>BRPL_EOD!T11-BRPL_ISGS_exbus!T11</f>
        <v>0</v>
      </c>
      <c r="U11" s="25">
        <f>BRPL_EOD!U11-BRPL_ISGS_exbus!U11</f>
        <v>1.8859043564489752E-3</v>
      </c>
      <c r="V11" s="25">
        <f>BRPL_EOD!V11-BRPL_ISGS_exbus!V11</f>
        <v>-5.9298402061873645E-3</v>
      </c>
      <c r="W11" s="25">
        <f>BRPL_EOD!W11-BRPL_ISGS_exbus!W11</f>
        <v>3.8678865311609911E-3</v>
      </c>
      <c r="X11" s="25">
        <f>BRPL_EOD!X11-BRPL_ISGS_exbus!X11</f>
        <v>2.1913867337630677E-3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3.9108098126234836E-3</v>
      </c>
      <c r="L12" s="25">
        <f>BRPL_EOD!L12-BRPL_ISGS_exbus!L12</f>
        <v>0</v>
      </c>
      <c r="M12" s="25">
        <f>BRPL_EOD!M12-BRPL_ISGS_exbus!M12</f>
        <v>9.0016020500627292E-5</v>
      </c>
      <c r="N12" s="25">
        <f>BRPL_EOD!N12-BRPL_ISGS_exbus!N12</f>
        <v>2.706942245183086E-4</v>
      </c>
      <c r="O12" s="25">
        <f>BRPL_EOD!O12-BRPL_ISGS_exbus!O12</f>
        <v>-7.8166986319132548E-3</v>
      </c>
      <c r="P12" s="25">
        <f>BRPL_EOD!P12-BRPL_ISGS_exbus!P12</f>
        <v>-2.50216545159887E-3</v>
      </c>
      <c r="Q12" s="25">
        <f>BRPL_EOD!Q12-BRPL_ISGS_exbus!Q12</f>
        <v>0</v>
      </c>
      <c r="R12" s="25">
        <f>BRPL_EOD!R12-BRPL_ISGS_exbus!R12</f>
        <v>3.7856099699986601E-3</v>
      </c>
      <c r="S12" s="25">
        <f>BRPL_EOD!S12-BRPL_ISGS_exbus!S12</f>
        <v>2.9433070866140554E-3</v>
      </c>
      <c r="T12" s="25">
        <f>BRPL_EOD!T12-BRPL_ISGS_exbus!T12</f>
        <v>0</v>
      </c>
      <c r="U12" s="25">
        <f>BRPL_EOD!U12-BRPL_ISGS_exbus!U12</f>
        <v>1.8859043564489752E-3</v>
      </c>
      <c r="V12" s="25">
        <f>BRPL_EOD!V12-BRPL_ISGS_exbus!V12</f>
        <v>-5.9298402061873645E-3</v>
      </c>
      <c r="W12" s="25">
        <f>BRPL_EOD!W12-BRPL_ISGS_exbus!W12</f>
        <v>3.8678865311609911E-3</v>
      </c>
      <c r="X12" s="25">
        <f>BRPL_EOD!X12-BRPL_ISGS_exbus!X12</f>
        <v>2.1913867337630677E-3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7.7452467772332056E-3</v>
      </c>
      <c r="L13" s="25">
        <f>BRPL_EOD!L13-BRPL_ISGS_exbus!L13</f>
        <v>0</v>
      </c>
      <c r="M13" s="25">
        <f>BRPL_EOD!M13-BRPL_ISGS_exbus!M13</f>
        <v>9.0016020500627292E-5</v>
      </c>
      <c r="N13" s="25">
        <f>BRPL_EOD!N13-BRPL_ISGS_exbus!N13</f>
        <v>2.706942245183086E-4</v>
      </c>
      <c r="O13" s="25">
        <f>BRPL_EOD!O13-BRPL_ISGS_exbus!O13</f>
        <v>-7.8166986319132548E-3</v>
      </c>
      <c r="P13" s="25">
        <f>BRPL_EOD!P13-BRPL_ISGS_exbus!P13</f>
        <v>-2.50216545159887E-3</v>
      </c>
      <c r="Q13" s="25">
        <f>BRPL_EOD!Q13-BRPL_ISGS_exbus!Q13</f>
        <v>0</v>
      </c>
      <c r="R13" s="25">
        <f>BRPL_EOD!R13-BRPL_ISGS_exbus!R13</f>
        <v>3.7856099699986601E-3</v>
      </c>
      <c r="S13" s="25">
        <f>BRPL_EOD!S13-BRPL_ISGS_exbus!S13</f>
        <v>2.9433070866140554E-3</v>
      </c>
      <c r="T13" s="25">
        <f>BRPL_EOD!T13-BRPL_ISGS_exbus!T13</f>
        <v>0</v>
      </c>
      <c r="U13" s="25">
        <f>BRPL_EOD!U13-BRPL_ISGS_exbus!U13</f>
        <v>1.8859043564489752E-3</v>
      </c>
      <c r="V13" s="25">
        <f>BRPL_EOD!V13-BRPL_ISGS_exbus!V13</f>
        <v>-5.9298402061873645E-3</v>
      </c>
      <c r="W13" s="25">
        <f>BRPL_EOD!W13-BRPL_ISGS_exbus!W13</f>
        <v>3.8678865311609911E-3</v>
      </c>
      <c r="X13" s="25">
        <f>BRPL_EOD!X13-BRPL_ISGS_exbus!X13</f>
        <v>2.1913867337630677E-3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7.7452467772332056E-3</v>
      </c>
      <c r="L14" s="25">
        <f>BRPL_EOD!L14-BRPL_ISGS_exbus!L14</f>
        <v>0</v>
      </c>
      <c r="M14" s="25">
        <f>BRPL_EOD!M14-BRPL_ISGS_exbus!M14</f>
        <v>9.0016020500627292E-5</v>
      </c>
      <c r="N14" s="25">
        <f>BRPL_EOD!N14-BRPL_ISGS_exbus!N14</f>
        <v>2.706942245183086E-4</v>
      </c>
      <c r="O14" s="25">
        <f>BRPL_EOD!O14-BRPL_ISGS_exbus!O14</f>
        <v>-7.8166986319132548E-3</v>
      </c>
      <c r="P14" s="25">
        <f>BRPL_EOD!P14-BRPL_ISGS_exbus!P14</f>
        <v>-2.50216545159887E-3</v>
      </c>
      <c r="Q14" s="25">
        <f>BRPL_EOD!Q14-BRPL_ISGS_exbus!Q14</f>
        <v>0</v>
      </c>
      <c r="R14" s="25">
        <f>BRPL_EOD!R14-BRPL_ISGS_exbus!R14</f>
        <v>3.7856099699986601E-3</v>
      </c>
      <c r="S14" s="25">
        <f>BRPL_EOD!S14-BRPL_ISGS_exbus!S14</f>
        <v>2.9433070866140554E-3</v>
      </c>
      <c r="T14" s="25">
        <f>BRPL_EOD!T14-BRPL_ISGS_exbus!T14</f>
        <v>0</v>
      </c>
      <c r="U14" s="25">
        <f>BRPL_EOD!U14-BRPL_ISGS_exbus!U14</f>
        <v>1.8859043564489752E-3</v>
      </c>
      <c r="V14" s="25">
        <f>BRPL_EOD!V14-BRPL_ISGS_exbus!V14</f>
        <v>-5.9298402061873645E-3</v>
      </c>
      <c r="W14" s="25">
        <f>BRPL_EOD!W14-BRPL_ISGS_exbus!W14</f>
        <v>3.8678865311609911E-3</v>
      </c>
      <c r="X14" s="25">
        <f>BRPL_EOD!X14-BRPL_ISGS_exbus!X14</f>
        <v>2.1913867337630677E-3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6.0318309603530906E-3</v>
      </c>
      <c r="L15" s="25">
        <f>BRPL_EOD!L15-BRPL_ISGS_exbus!L15</f>
        <v>0</v>
      </c>
      <c r="M15" s="25">
        <f>BRPL_EOD!M15-BRPL_ISGS_exbus!M15</f>
        <v>9.0016020500627292E-5</v>
      </c>
      <c r="N15" s="25">
        <f>BRPL_EOD!N15-BRPL_ISGS_exbus!N15</f>
        <v>2.706942245183086E-4</v>
      </c>
      <c r="O15" s="25">
        <f>BRPL_EOD!O15-BRPL_ISGS_exbus!O15</f>
        <v>-7.8166986319132548E-3</v>
      </c>
      <c r="P15" s="25">
        <f>BRPL_EOD!P15-BRPL_ISGS_exbus!P15</f>
        <v>-2.50216545159887E-3</v>
      </c>
      <c r="Q15" s="25">
        <f>BRPL_EOD!Q15-BRPL_ISGS_exbus!Q15</f>
        <v>0</v>
      </c>
      <c r="R15" s="25">
        <f>BRPL_EOD!R15-BRPL_ISGS_exbus!R15</f>
        <v>3.7856099699986601E-3</v>
      </c>
      <c r="S15" s="25">
        <f>BRPL_EOD!S15-BRPL_ISGS_exbus!S15</f>
        <v>2.9433070866140554E-3</v>
      </c>
      <c r="T15" s="25">
        <f>BRPL_EOD!T15-BRPL_ISGS_exbus!T15</f>
        <v>0</v>
      </c>
      <c r="U15" s="25">
        <f>BRPL_EOD!U15-BRPL_ISGS_exbus!U15</f>
        <v>1.8859043564489752E-3</v>
      </c>
      <c r="V15" s="25">
        <f>BRPL_EOD!V15-BRPL_ISGS_exbus!V15</f>
        <v>-5.9298402061873645E-3</v>
      </c>
      <c r="W15" s="25">
        <f>BRPL_EOD!W15-BRPL_ISGS_exbus!W15</f>
        <v>3.8678865311609911E-3</v>
      </c>
      <c r="X15" s="25">
        <f>BRPL_EOD!X15-BRPL_ISGS_exbus!X15</f>
        <v>2.1913867337630677E-3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2.0028591447953659E-3</v>
      </c>
      <c r="L16" s="25">
        <f>BRPL_EOD!L16-BRPL_ISGS_exbus!L16</f>
        <v>0</v>
      </c>
      <c r="M16" s="25">
        <f>BRPL_EOD!M16-BRPL_ISGS_exbus!M16</f>
        <v>9.0016020500627292E-5</v>
      </c>
      <c r="N16" s="25">
        <f>BRPL_EOD!N16-BRPL_ISGS_exbus!N16</f>
        <v>2.706942245183086E-4</v>
      </c>
      <c r="O16" s="25">
        <f>BRPL_EOD!O16-BRPL_ISGS_exbus!O16</f>
        <v>-7.8166986319132548E-3</v>
      </c>
      <c r="P16" s="25">
        <f>BRPL_EOD!P16-BRPL_ISGS_exbus!P16</f>
        <v>-2.50216545159887E-3</v>
      </c>
      <c r="Q16" s="25">
        <f>BRPL_EOD!Q16-BRPL_ISGS_exbus!Q16</f>
        <v>7.4951941747691819E-4</v>
      </c>
      <c r="R16" s="25">
        <f>BRPL_EOD!R16-BRPL_ISGS_exbus!R16</f>
        <v>3.7531987709762404E-3</v>
      </c>
      <c r="S16" s="25">
        <f>BRPL_EOD!S16-BRPL_ISGS_exbus!S16</f>
        <v>1.7442569343035785E-3</v>
      </c>
      <c r="T16" s="25">
        <f>BRPL_EOD!T16-BRPL_ISGS_exbus!T16</f>
        <v>0</v>
      </c>
      <c r="U16" s="25">
        <f>BRPL_EOD!U16-BRPL_ISGS_exbus!U16</f>
        <v>1.8859043564489752E-3</v>
      </c>
      <c r="V16" s="25">
        <f>BRPL_EOD!V16-BRPL_ISGS_exbus!V16</f>
        <v>-5.9298402061873645E-3</v>
      </c>
      <c r="W16" s="25">
        <f>BRPL_EOD!W16-BRPL_ISGS_exbus!W16</f>
        <v>3.8678865311609911E-3</v>
      </c>
      <c r="X16" s="25">
        <f>BRPL_EOD!X16-BRPL_ISGS_exbus!X16</f>
        <v>2.1913867337630677E-3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3.0455714324375549E-3</v>
      </c>
      <c r="L17" s="25">
        <f>BRPL_EOD!L17-BRPL_ISGS_exbus!L17</f>
        <v>0</v>
      </c>
      <c r="M17" s="25">
        <f>BRPL_EOD!M17-BRPL_ISGS_exbus!M17</f>
        <v>9.0016020500627292E-5</v>
      </c>
      <c r="N17" s="25">
        <f>BRPL_EOD!N17-BRPL_ISGS_exbus!N17</f>
        <v>2.706942245183086E-4</v>
      </c>
      <c r="O17" s="25">
        <f>BRPL_EOD!O17-BRPL_ISGS_exbus!O17</f>
        <v>-7.8166986319132548E-3</v>
      </c>
      <c r="P17" s="25">
        <f>BRPL_EOD!P17-BRPL_ISGS_exbus!P17</f>
        <v>-2.50216545159887E-3</v>
      </c>
      <c r="Q17" s="25">
        <f>BRPL_EOD!Q17-BRPL_ISGS_exbus!Q17</f>
        <v>5.9715479876132349E-4</v>
      </c>
      <c r="R17" s="25">
        <f>BRPL_EOD!R17-BRPL_ISGS_exbus!R17</f>
        <v>3.7856099699986601E-3</v>
      </c>
      <c r="S17" s="25">
        <f>BRPL_EOD!S17-BRPL_ISGS_exbus!S17</f>
        <v>1.1260690325716638E-2</v>
      </c>
      <c r="T17" s="25">
        <f>BRPL_EOD!T17-BRPL_ISGS_exbus!T17</f>
        <v>0</v>
      </c>
      <c r="U17" s="25">
        <f>BRPL_EOD!U17-BRPL_ISGS_exbus!U17</f>
        <v>1.8859043564489752E-3</v>
      </c>
      <c r="V17" s="25">
        <f>BRPL_EOD!V17-BRPL_ISGS_exbus!V17</f>
        <v>-5.9298402061873645E-3</v>
      </c>
      <c r="W17" s="25">
        <f>BRPL_EOD!W17-BRPL_ISGS_exbus!W17</f>
        <v>3.8678865311609911E-3</v>
      </c>
      <c r="X17" s="25">
        <f>BRPL_EOD!X17-BRPL_ISGS_exbus!X17</f>
        <v>2.1913867337630677E-3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3.0455714324375549E-3</v>
      </c>
      <c r="L18" s="25">
        <f>BRPL_EOD!L18-BRPL_ISGS_exbus!L18</f>
        <v>0</v>
      </c>
      <c r="M18" s="25">
        <f>BRPL_EOD!M18-BRPL_ISGS_exbus!M18</f>
        <v>9.0016020500627292E-5</v>
      </c>
      <c r="N18" s="25">
        <f>BRPL_EOD!N18-BRPL_ISGS_exbus!N18</f>
        <v>2.706942245183086E-4</v>
      </c>
      <c r="O18" s="25">
        <f>BRPL_EOD!O18-BRPL_ISGS_exbus!O18</f>
        <v>-7.8166986319132548E-3</v>
      </c>
      <c r="P18" s="25">
        <f>BRPL_EOD!P18-BRPL_ISGS_exbus!P18</f>
        <v>-2.50216545159887E-3</v>
      </c>
      <c r="Q18" s="25">
        <f>BRPL_EOD!Q18-BRPL_ISGS_exbus!Q18</f>
        <v>5.9715479876132349E-4</v>
      </c>
      <c r="R18" s="25">
        <f>BRPL_EOD!R18-BRPL_ISGS_exbus!R18</f>
        <v>3.7856099699986601E-3</v>
      </c>
      <c r="S18" s="25">
        <f>BRPL_EOD!S18-BRPL_ISGS_exbus!S18</f>
        <v>2.7327581047380534E-3</v>
      </c>
      <c r="T18" s="25">
        <f>BRPL_EOD!T18-BRPL_ISGS_exbus!T18</f>
        <v>0</v>
      </c>
      <c r="U18" s="25">
        <f>BRPL_EOD!U18-BRPL_ISGS_exbus!U18</f>
        <v>1.8859043564489752E-3</v>
      </c>
      <c r="V18" s="25">
        <f>BRPL_EOD!V18-BRPL_ISGS_exbus!V18</f>
        <v>-5.9298402061873645E-3</v>
      </c>
      <c r="W18" s="25">
        <f>BRPL_EOD!W18-BRPL_ISGS_exbus!W18</f>
        <v>3.8678865311609911E-3</v>
      </c>
      <c r="X18" s="25">
        <f>BRPL_EOD!X18-BRPL_ISGS_exbus!X18</f>
        <v>2.1913867337630677E-3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3.0455714324375549E-3</v>
      </c>
      <c r="L19" s="25">
        <f>BRPL_EOD!L19-BRPL_ISGS_exbus!L19</f>
        <v>0</v>
      </c>
      <c r="M19" s="25">
        <f>BRPL_EOD!M19-BRPL_ISGS_exbus!M19</f>
        <v>9.0016020500627292E-5</v>
      </c>
      <c r="N19" s="25">
        <f>BRPL_EOD!N19-BRPL_ISGS_exbus!N19</f>
        <v>2.706942245183086E-4</v>
      </c>
      <c r="O19" s="25">
        <f>BRPL_EOD!O19-BRPL_ISGS_exbus!O19</f>
        <v>-7.8166986319132548E-3</v>
      </c>
      <c r="P19" s="25">
        <f>BRPL_EOD!P19-BRPL_ISGS_exbus!P19</f>
        <v>-2.50216545159887E-3</v>
      </c>
      <c r="Q19" s="25">
        <f>BRPL_EOD!Q19-BRPL_ISGS_exbus!Q19</f>
        <v>-2.3452518822697499E-4</v>
      </c>
      <c r="R19" s="25">
        <f>BRPL_EOD!R19-BRPL_ISGS_exbus!R19</f>
        <v>3.7856099699986601E-3</v>
      </c>
      <c r="S19" s="25">
        <f>BRPL_EOD!S19-BRPL_ISGS_exbus!S19</f>
        <v>-6.5209833315016397E-4</v>
      </c>
      <c r="T19" s="25">
        <f>BRPL_EOD!T19-BRPL_ISGS_exbus!T19</f>
        <v>0</v>
      </c>
      <c r="U19" s="25">
        <f>BRPL_EOD!U19-BRPL_ISGS_exbus!U19</f>
        <v>1.8859043564489752E-3</v>
      </c>
      <c r="V19" s="25">
        <f>BRPL_EOD!V19-BRPL_ISGS_exbus!V19</f>
        <v>-5.9298402061873645E-3</v>
      </c>
      <c r="W19" s="25">
        <f>BRPL_EOD!W19-BRPL_ISGS_exbus!W19</f>
        <v>3.8678865311609911E-3</v>
      </c>
      <c r="X19" s="25">
        <f>BRPL_EOD!X19-BRPL_ISGS_exbus!X19</f>
        <v>2.1913867337630677E-3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3.0455714324375549E-3</v>
      </c>
      <c r="L20" s="25">
        <f>BRPL_EOD!L20-BRPL_ISGS_exbus!L20</f>
        <v>0</v>
      </c>
      <c r="M20" s="25">
        <f>BRPL_EOD!M20-BRPL_ISGS_exbus!M20</f>
        <v>9.0016020500627292E-5</v>
      </c>
      <c r="N20" s="25">
        <f>BRPL_EOD!N20-BRPL_ISGS_exbus!N20</f>
        <v>2.706942245183086E-4</v>
      </c>
      <c r="O20" s="25">
        <f>BRPL_EOD!O20-BRPL_ISGS_exbus!O20</f>
        <v>-7.8166986319132548E-3</v>
      </c>
      <c r="P20" s="25">
        <f>BRPL_EOD!P20-BRPL_ISGS_exbus!P20</f>
        <v>-2.50216545159887E-3</v>
      </c>
      <c r="Q20" s="25">
        <f>BRPL_EOD!Q20-BRPL_ISGS_exbus!Q20</f>
        <v>-2.3452518822697499E-4</v>
      </c>
      <c r="R20" s="25">
        <f>BRPL_EOD!R20-BRPL_ISGS_exbus!R20</f>
        <v>3.7856099699986601E-3</v>
      </c>
      <c r="S20" s="25">
        <f>BRPL_EOD!S20-BRPL_ISGS_exbus!S20</f>
        <v>-6.5209833315016397E-4</v>
      </c>
      <c r="T20" s="25">
        <f>BRPL_EOD!T20-BRPL_ISGS_exbus!T20</f>
        <v>0</v>
      </c>
      <c r="U20" s="25">
        <f>BRPL_EOD!U20-BRPL_ISGS_exbus!U20</f>
        <v>1.8859043564489752E-3</v>
      </c>
      <c r="V20" s="25">
        <f>BRPL_EOD!V20-BRPL_ISGS_exbus!V20</f>
        <v>-5.9298402061873645E-3</v>
      </c>
      <c r="W20" s="25">
        <f>BRPL_EOD!W20-BRPL_ISGS_exbus!W20</f>
        <v>3.8678865311609911E-3</v>
      </c>
      <c r="X20" s="25">
        <f>BRPL_EOD!X20-BRPL_ISGS_exbus!X20</f>
        <v>2.1913867337630677E-3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3.0455714324375549E-3</v>
      </c>
      <c r="L21" s="25">
        <f>BRPL_EOD!L21-BRPL_ISGS_exbus!L21</f>
        <v>0</v>
      </c>
      <c r="M21" s="25">
        <f>BRPL_EOD!M21-BRPL_ISGS_exbus!M21</f>
        <v>9.0016020500627292E-5</v>
      </c>
      <c r="N21" s="25">
        <f>BRPL_EOD!N21-BRPL_ISGS_exbus!N21</f>
        <v>2.706942245183086E-4</v>
      </c>
      <c r="O21" s="25">
        <f>BRPL_EOD!O21-BRPL_ISGS_exbus!O21</f>
        <v>-7.8166986319132548E-3</v>
      </c>
      <c r="P21" s="25">
        <f>BRPL_EOD!P21-BRPL_ISGS_exbus!P21</f>
        <v>-2.50216545159887E-3</v>
      </c>
      <c r="Q21" s="25">
        <f>BRPL_EOD!Q21-BRPL_ISGS_exbus!Q21</f>
        <v>-2.3452518822697499E-4</v>
      </c>
      <c r="R21" s="25">
        <f>BRPL_EOD!R21-BRPL_ISGS_exbus!R21</f>
        <v>3.7856099699986601E-3</v>
      </c>
      <c r="S21" s="25">
        <f>BRPL_EOD!S21-BRPL_ISGS_exbus!S21</f>
        <v>-6.5209833315016397E-4</v>
      </c>
      <c r="T21" s="25">
        <f>BRPL_EOD!T21-BRPL_ISGS_exbus!T21</f>
        <v>0</v>
      </c>
      <c r="U21" s="25">
        <f>BRPL_EOD!U21-BRPL_ISGS_exbus!U21</f>
        <v>1.8859043564489752E-3</v>
      </c>
      <c r="V21" s="25">
        <f>BRPL_EOD!V21-BRPL_ISGS_exbus!V21</f>
        <v>-5.9298402061873645E-3</v>
      </c>
      <c r="W21" s="25">
        <f>BRPL_EOD!W21-BRPL_ISGS_exbus!W21</f>
        <v>3.8678865311609911E-3</v>
      </c>
      <c r="X21" s="25">
        <f>BRPL_EOD!X21-BRPL_ISGS_exbus!X21</f>
        <v>2.1913867337630677E-3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3.0455714324375549E-3</v>
      </c>
      <c r="L22" s="25">
        <f>BRPL_EOD!L22-BRPL_ISGS_exbus!L22</f>
        <v>0</v>
      </c>
      <c r="M22" s="25">
        <f>BRPL_EOD!M22-BRPL_ISGS_exbus!M22</f>
        <v>9.0016020500627292E-5</v>
      </c>
      <c r="N22" s="25">
        <f>BRPL_EOD!N22-BRPL_ISGS_exbus!N22</f>
        <v>2.706942245183086E-4</v>
      </c>
      <c r="O22" s="25">
        <f>BRPL_EOD!O22-BRPL_ISGS_exbus!O22</f>
        <v>-7.8166986319132548E-3</v>
      </c>
      <c r="P22" s="25">
        <f>BRPL_EOD!P22-BRPL_ISGS_exbus!P22</f>
        <v>-2.50216545159887E-3</v>
      </c>
      <c r="Q22" s="25">
        <f>BRPL_EOD!Q22-BRPL_ISGS_exbus!Q22</f>
        <v>-2.3452518822697499E-4</v>
      </c>
      <c r="R22" s="25">
        <f>BRPL_EOD!R22-BRPL_ISGS_exbus!R22</f>
        <v>3.7856099699986601E-3</v>
      </c>
      <c r="S22" s="25">
        <f>BRPL_EOD!S22-BRPL_ISGS_exbus!S22</f>
        <v>-6.5209833315016397E-4</v>
      </c>
      <c r="T22" s="25">
        <f>BRPL_EOD!T22-BRPL_ISGS_exbus!T22</f>
        <v>0</v>
      </c>
      <c r="U22" s="25">
        <f>BRPL_EOD!U22-BRPL_ISGS_exbus!U22</f>
        <v>1.8859043564489752E-3</v>
      </c>
      <c r="V22" s="25">
        <f>BRPL_EOD!V22-BRPL_ISGS_exbus!V22</f>
        <v>-5.9298402061873645E-3</v>
      </c>
      <c r="W22" s="25">
        <f>BRPL_EOD!W22-BRPL_ISGS_exbus!W22</f>
        <v>3.8678865311609911E-3</v>
      </c>
      <c r="X22" s="25">
        <f>BRPL_EOD!X22-BRPL_ISGS_exbus!X22</f>
        <v>2.1913867337630677E-3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9.0016020500627292E-5</v>
      </c>
      <c r="N23" s="25">
        <f>BRPL_EOD!N23-BRPL_ISGS_exbus!N23</f>
        <v>2.706942245183086E-4</v>
      </c>
      <c r="O23" s="25">
        <f>BRPL_EOD!O23-BRPL_ISGS_exbus!O23</f>
        <v>-7.8166986319132548E-3</v>
      </c>
      <c r="P23" s="25">
        <f>BRPL_EOD!P23-BRPL_ISGS_exbus!P23</f>
        <v>-2.50216545159887E-3</v>
      </c>
      <c r="Q23" s="25">
        <f>BRPL_EOD!Q23-BRPL_ISGS_exbus!Q23</f>
        <v>2.1481087378640851E-3</v>
      </c>
      <c r="R23" s="25">
        <f>BRPL_EOD!R23-BRPL_ISGS_exbus!R23</f>
        <v>3.1412486444644117E-3</v>
      </c>
      <c r="S23" s="25">
        <f>BRPL_EOD!S23-BRPL_ISGS_exbus!S23</f>
        <v>-6.5209833315016397E-4</v>
      </c>
      <c r="T23" s="25">
        <f>BRPL_EOD!T23-BRPL_ISGS_exbus!T23</f>
        <v>0</v>
      </c>
      <c r="U23" s="25">
        <f>BRPL_EOD!U23-BRPL_ISGS_exbus!U23</f>
        <v>1.8859043564489752E-3</v>
      </c>
      <c r="V23" s="25">
        <f>BRPL_EOD!V23-BRPL_ISGS_exbus!V23</f>
        <v>-5.9298402061873645E-3</v>
      </c>
      <c r="W23" s="25">
        <f>BRPL_EOD!W23-BRPL_ISGS_exbus!W23</f>
        <v>3.8678865311609911E-3</v>
      </c>
      <c r="X23" s="25">
        <f>BRPL_EOD!X23-BRPL_ISGS_exbus!X23</f>
        <v>2.1913867337630677E-3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9.0016020500627292E-5</v>
      </c>
      <c r="N24" s="25">
        <f>BRPL_EOD!N24-BRPL_ISGS_exbus!N24</f>
        <v>2.706942245183086E-4</v>
      </c>
      <c r="O24" s="25">
        <f>BRPL_EOD!O24-BRPL_ISGS_exbus!O24</f>
        <v>-7.8166986319132548E-3</v>
      </c>
      <c r="P24" s="25">
        <f>BRPL_EOD!P24-BRPL_ISGS_exbus!P24</f>
        <v>-2.50216545159887E-3</v>
      </c>
      <c r="Q24" s="25">
        <f>BRPL_EOD!Q24-BRPL_ISGS_exbus!Q24</f>
        <v>2.1481087378640851E-3</v>
      </c>
      <c r="R24" s="25">
        <f>BRPL_EOD!R24-BRPL_ISGS_exbus!R24</f>
        <v>3.1412486444644117E-3</v>
      </c>
      <c r="S24" s="25">
        <f>BRPL_EOD!S24-BRPL_ISGS_exbus!S24</f>
        <v>-6.5209833315016397E-4</v>
      </c>
      <c r="T24" s="25">
        <f>BRPL_EOD!T24-BRPL_ISGS_exbus!T24</f>
        <v>0</v>
      </c>
      <c r="U24" s="25">
        <f>BRPL_EOD!U24-BRPL_ISGS_exbus!U24</f>
        <v>1.8859043564489752E-3</v>
      </c>
      <c r="V24" s="25">
        <f>BRPL_EOD!V24-BRPL_ISGS_exbus!V24</f>
        <v>-5.9298402061873645E-3</v>
      </c>
      <c r="W24" s="25">
        <f>BRPL_EOD!W24-BRPL_ISGS_exbus!W24</f>
        <v>3.8678865311609911E-3</v>
      </c>
      <c r="X24" s="25">
        <f>BRPL_EOD!X24-BRPL_ISGS_exbus!X24</f>
        <v>2.1913867337630677E-3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-1.3718573365935072E-3</v>
      </c>
      <c r="M25" s="25">
        <f>BRPL_EOD!M25-BRPL_ISGS_exbus!M25</f>
        <v>9.0016020500627292E-5</v>
      </c>
      <c r="N25" s="25">
        <f>BRPL_EOD!N25-BRPL_ISGS_exbus!N25</f>
        <v>2.706942245183086E-4</v>
      </c>
      <c r="O25" s="25">
        <f>BRPL_EOD!O25-BRPL_ISGS_exbus!O25</f>
        <v>-7.8166986319132548E-3</v>
      </c>
      <c r="P25" s="25">
        <f>BRPL_EOD!P25-BRPL_ISGS_exbus!P25</f>
        <v>-2.50216545159887E-3</v>
      </c>
      <c r="Q25" s="25">
        <f>BRPL_EOD!Q25-BRPL_ISGS_exbus!Q25</f>
        <v>-4.0417202163478549E-3</v>
      </c>
      <c r="R25" s="25">
        <f>BRPL_EOD!R25-BRPL_ISGS_exbus!R25</f>
        <v>5.240319724286735E-3</v>
      </c>
      <c r="S25" s="25">
        <f>BRPL_EOD!S25-BRPL_ISGS_exbus!S25</f>
        <v>-4.4613209421591193E-3</v>
      </c>
      <c r="T25" s="25">
        <f>BRPL_EOD!T25-BRPL_ISGS_exbus!T25</f>
        <v>0</v>
      </c>
      <c r="U25" s="25">
        <f>BRPL_EOD!U25-BRPL_ISGS_exbus!U25</f>
        <v>1.8859043564489752E-3</v>
      </c>
      <c r="V25" s="25">
        <f>BRPL_EOD!V25-BRPL_ISGS_exbus!V25</f>
        <v>-5.9298402061873645E-3</v>
      </c>
      <c r="W25" s="25">
        <f>BRPL_EOD!W25-BRPL_ISGS_exbus!W25</f>
        <v>3.8678865311609911E-3</v>
      </c>
      <c r="X25" s="25">
        <f>BRPL_EOD!X25-BRPL_ISGS_exbus!X25</f>
        <v>2.1913867337630677E-3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-9.4318249127134379E-4</v>
      </c>
      <c r="M26" s="25">
        <f>BRPL_EOD!M26-BRPL_ISGS_exbus!M26</f>
        <v>9.0016020500627292E-5</v>
      </c>
      <c r="N26" s="25">
        <f>BRPL_EOD!N26-BRPL_ISGS_exbus!N26</f>
        <v>2.706942245183086E-4</v>
      </c>
      <c r="O26" s="25">
        <f>BRPL_EOD!O26-BRPL_ISGS_exbus!O26</f>
        <v>-7.8166986319132548E-3</v>
      </c>
      <c r="P26" s="25">
        <f>BRPL_EOD!P26-BRPL_ISGS_exbus!P26</f>
        <v>-2.50216545159887E-3</v>
      </c>
      <c r="Q26" s="25">
        <f>BRPL_EOD!Q26-BRPL_ISGS_exbus!Q26</f>
        <v>0</v>
      </c>
      <c r="R26" s="25">
        <f>BRPL_EOD!R26-BRPL_ISGS_exbus!R26</f>
        <v>3.8124400715560114E-3</v>
      </c>
      <c r="S26" s="25">
        <f>BRPL_EOD!S26-BRPL_ISGS_exbus!S26</f>
        <v>-1.8310768311389225E-3</v>
      </c>
      <c r="T26" s="25">
        <f>BRPL_EOD!T26-BRPL_ISGS_exbus!T26</f>
        <v>0</v>
      </c>
      <c r="U26" s="25">
        <f>BRPL_EOD!U26-BRPL_ISGS_exbus!U26</f>
        <v>1.8859043564489752E-3</v>
      </c>
      <c r="V26" s="25">
        <f>BRPL_EOD!V26-BRPL_ISGS_exbus!V26</f>
        <v>0</v>
      </c>
      <c r="W26" s="25">
        <f>BRPL_EOD!W26-BRPL_ISGS_exbus!W26</f>
        <v>0</v>
      </c>
      <c r="X26" s="25">
        <f>BRPL_EOD!X26-BRPL_ISGS_exbus!X26</f>
        <v>4.3561182289408862E-4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-4.3907256316515486E-3</v>
      </c>
      <c r="L27" s="25">
        <f>BRPL_EOD!L27-BRPL_ISGS_exbus!L27</f>
        <v>-8.7410000000485155E-3</v>
      </c>
      <c r="M27" s="25">
        <f>BRPL_EOD!M27-BRPL_ISGS_exbus!M27</f>
        <v>9.0016020500627292E-5</v>
      </c>
      <c r="N27" s="25">
        <f>BRPL_EOD!N27-BRPL_ISGS_exbus!N27</f>
        <v>2.706942245183086E-4</v>
      </c>
      <c r="O27" s="25">
        <f>BRPL_EOD!O27-BRPL_ISGS_exbus!O27</f>
        <v>-7.8166986319132548E-3</v>
      </c>
      <c r="P27" s="25">
        <f>BRPL_EOD!P27-BRPL_ISGS_exbus!P27</f>
        <v>-5.4161800705507801E-3</v>
      </c>
      <c r="Q27" s="25">
        <f>BRPL_EOD!Q27-BRPL_ISGS_exbus!Q27</f>
        <v>-2.7490000000014447E-3</v>
      </c>
      <c r="R27" s="25">
        <f>BRPL_EOD!R27-BRPL_ISGS_exbus!R27</f>
        <v>2.9076494152810994E-3</v>
      </c>
      <c r="S27" s="25">
        <f>BRPL_EOD!S27-BRPL_ISGS_exbus!S27</f>
        <v>-9.8800000000220933E-4</v>
      </c>
      <c r="T27" s="25">
        <f>BRPL_EOD!T27-BRPL_ISGS_exbus!T27</f>
        <v>0</v>
      </c>
      <c r="U27" s="25">
        <f>BRPL_EOD!U27-BRPL_ISGS_exbus!U27</f>
        <v>1.8859043564489752E-3</v>
      </c>
      <c r="V27" s="25">
        <f>BRPL_EOD!V27-BRPL_ISGS_exbus!V27</f>
        <v>-5.9298402061873645E-3</v>
      </c>
      <c r="W27" s="25">
        <f>BRPL_EOD!W27-BRPL_ISGS_exbus!W27</f>
        <v>3.8678865311609911E-3</v>
      </c>
      <c r="X27" s="25">
        <f>BRPL_EOD!X27-BRPL_ISGS_exbus!X27</f>
        <v>2.1913867337630677E-3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-4.3907256316515486E-3</v>
      </c>
      <c r="L28" s="25">
        <f>BRPL_EOD!L28-BRPL_ISGS_exbus!L28</f>
        <v>-8.7410000000485155E-3</v>
      </c>
      <c r="M28" s="25">
        <f>BRPL_EOD!M28-BRPL_ISGS_exbus!M28</f>
        <v>9.0016020500627292E-5</v>
      </c>
      <c r="N28" s="25">
        <f>BRPL_EOD!N28-BRPL_ISGS_exbus!N28</f>
        <v>2.706942245183086E-4</v>
      </c>
      <c r="O28" s="25">
        <f>BRPL_EOD!O28-BRPL_ISGS_exbus!O28</f>
        <v>-7.8166986319132548E-3</v>
      </c>
      <c r="P28" s="25">
        <f>BRPL_EOD!P28-BRPL_ISGS_exbus!P28</f>
        <v>-5.4161800705507801E-3</v>
      </c>
      <c r="Q28" s="25">
        <f>BRPL_EOD!Q28-BRPL_ISGS_exbus!Q28</f>
        <v>-2.7490000000014447E-3</v>
      </c>
      <c r="R28" s="25">
        <f>BRPL_EOD!R28-BRPL_ISGS_exbus!R28</f>
        <v>3.7856099699986601E-3</v>
      </c>
      <c r="S28" s="25">
        <f>BRPL_EOD!S28-BRPL_ISGS_exbus!S28</f>
        <v>-9.8800000000220933E-4</v>
      </c>
      <c r="T28" s="25">
        <f>BRPL_EOD!T28-BRPL_ISGS_exbus!T28</f>
        <v>0</v>
      </c>
      <c r="U28" s="25">
        <f>BRPL_EOD!U28-BRPL_ISGS_exbus!U28</f>
        <v>1.8859043564489752E-3</v>
      </c>
      <c r="V28" s="25">
        <f>BRPL_EOD!V28-BRPL_ISGS_exbus!V28</f>
        <v>-5.9298402061873645E-3</v>
      </c>
      <c r="W28" s="25">
        <f>BRPL_EOD!W28-BRPL_ISGS_exbus!W28</f>
        <v>3.8678865311609911E-3</v>
      </c>
      <c r="X28" s="25">
        <f>BRPL_EOD!X28-BRPL_ISGS_exbus!X28</f>
        <v>2.1913867337630677E-3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-4.3907256316515486E-3</v>
      </c>
      <c r="L29" s="25">
        <f>BRPL_EOD!L29-BRPL_ISGS_exbus!L29</f>
        <v>-1.3828999999962122E-2</v>
      </c>
      <c r="M29" s="25">
        <f>BRPL_EOD!M29-BRPL_ISGS_exbus!M29</f>
        <v>9.0016020500627292E-5</v>
      </c>
      <c r="N29" s="25">
        <f>BRPL_EOD!N29-BRPL_ISGS_exbus!N29</f>
        <v>2.706942245183086E-4</v>
      </c>
      <c r="O29" s="25">
        <f>BRPL_EOD!O29-BRPL_ISGS_exbus!O29</f>
        <v>-7.8166986319132548E-3</v>
      </c>
      <c r="P29" s="25">
        <f>BRPL_EOD!P29-BRPL_ISGS_exbus!P29</f>
        <v>-5.4161800705507801E-3</v>
      </c>
      <c r="Q29" s="25">
        <f>BRPL_EOD!Q29-BRPL_ISGS_exbus!Q29</f>
        <v>-2.7490000000014447E-3</v>
      </c>
      <c r="R29" s="25">
        <f>BRPL_EOD!R29-BRPL_ISGS_exbus!R29</f>
        <v>3.7856099699986601E-3</v>
      </c>
      <c r="S29" s="25">
        <f>BRPL_EOD!S29-BRPL_ISGS_exbus!S29</f>
        <v>-9.8800000000220933E-4</v>
      </c>
      <c r="T29" s="25">
        <f>BRPL_EOD!T29-BRPL_ISGS_exbus!T29</f>
        <v>0</v>
      </c>
      <c r="U29" s="25">
        <f>BRPL_EOD!U29-BRPL_ISGS_exbus!U29</f>
        <v>1.8859043564489752E-3</v>
      </c>
      <c r="V29" s="25">
        <f>BRPL_EOD!V29-BRPL_ISGS_exbus!V29</f>
        <v>-5.9298402061873645E-3</v>
      </c>
      <c r="W29" s="25">
        <f>BRPL_EOD!W29-BRPL_ISGS_exbus!W29</f>
        <v>3.8678865311609911E-3</v>
      </c>
      <c r="X29" s="25">
        <f>BRPL_EOD!X29-BRPL_ISGS_exbus!X29</f>
        <v>2.1913867337630677E-3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-4.3907256316515486E-3</v>
      </c>
      <c r="L30" s="25">
        <f>BRPL_EOD!L30-BRPL_ISGS_exbus!L30</f>
        <v>-3.7571954803254926E-3</v>
      </c>
      <c r="M30" s="25">
        <f>BRPL_EOD!M30-BRPL_ISGS_exbus!M30</f>
        <v>9.0016020500627292E-5</v>
      </c>
      <c r="N30" s="25">
        <f>BRPL_EOD!N30-BRPL_ISGS_exbus!N30</f>
        <v>2.706942245183086E-4</v>
      </c>
      <c r="O30" s="25">
        <f>BRPL_EOD!O30-BRPL_ISGS_exbus!O30</f>
        <v>-7.8166986319132548E-3</v>
      </c>
      <c r="P30" s="25">
        <f>BRPL_EOD!P30-BRPL_ISGS_exbus!P30</f>
        <v>-5.4161800705507801E-3</v>
      </c>
      <c r="Q30" s="25">
        <f>BRPL_EOD!Q30-BRPL_ISGS_exbus!Q30</f>
        <v>-2.7490000000014447E-3</v>
      </c>
      <c r="R30" s="25">
        <f>BRPL_EOD!R30-BRPL_ISGS_exbus!R30</f>
        <v>3.7856099699986601E-3</v>
      </c>
      <c r="S30" s="25">
        <f>BRPL_EOD!S30-BRPL_ISGS_exbus!S30</f>
        <v>-9.8800000000220933E-4</v>
      </c>
      <c r="T30" s="25">
        <f>BRPL_EOD!T30-BRPL_ISGS_exbus!T30</f>
        <v>0</v>
      </c>
      <c r="U30" s="25">
        <f>BRPL_EOD!U30-BRPL_ISGS_exbus!U30</f>
        <v>1.8859043564489752E-3</v>
      </c>
      <c r="V30" s="25">
        <f>BRPL_EOD!V30-BRPL_ISGS_exbus!V30</f>
        <v>-5.9298402061873645E-3</v>
      </c>
      <c r="W30" s="25">
        <f>BRPL_EOD!W30-BRPL_ISGS_exbus!W30</f>
        <v>3.8678865311609911E-3</v>
      </c>
      <c r="X30" s="25">
        <f>BRPL_EOD!X30-BRPL_ISGS_exbus!X30</f>
        <v>2.1913867337630677E-3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-4.3907256316515486E-3</v>
      </c>
      <c r="L31" s="25">
        <f>BRPL_EOD!L31-BRPL_ISGS_exbus!L31</f>
        <v>2.3148053102062249E-4</v>
      </c>
      <c r="M31" s="25">
        <f>BRPL_EOD!M31-BRPL_ISGS_exbus!M31</f>
        <v>9.0016020500627292E-5</v>
      </c>
      <c r="N31" s="25">
        <f>BRPL_EOD!N31-BRPL_ISGS_exbus!N31</f>
        <v>2.706942245183086E-4</v>
      </c>
      <c r="O31" s="25">
        <f>BRPL_EOD!O31-BRPL_ISGS_exbus!O31</f>
        <v>-7.8166986319132548E-3</v>
      </c>
      <c r="P31" s="25">
        <f>BRPL_EOD!P31-BRPL_ISGS_exbus!P31</f>
        <v>-5.4161800705507801E-3</v>
      </c>
      <c r="Q31" s="25">
        <f>BRPL_EOD!Q31-BRPL_ISGS_exbus!Q31</f>
        <v>-2.3452518822697499E-4</v>
      </c>
      <c r="R31" s="25">
        <f>BRPL_EOD!R31-BRPL_ISGS_exbus!R31</f>
        <v>1.3552150893438863E-3</v>
      </c>
      <c r="S31" s="25">
        <f>BRPL_EOD!S31-BRPL_ISGS_exbus!S31</f>
        <v>-6.5209833315016397E-4</v>
      </c>
      <c r="T31" s="25">
        <f>BRPL_EOD!T31-BRPL_ISGS_exbus!T31</f>
        <v>1.5079090909092541E-3</v>
      </c>
      <c r="U31" s="25">
        <f>BRPL_EOD!U31-BRPL_ISGS_exbus!U31</f>
        <v>1.8859043564489752E-3</v>
      </c>
      <c r="V31" s="25">
        <f>BRPL_EOD!V31-BRPL_ISGS_exbus!V31</f>
        <v>-5.9298402061873645E-3</v>
      </c>
      <c r="W31" s="25">
        <f>BRPL_EOD!W31-BRPL_ISGS_exbus!W31</f>
        <v>3.8678865311609911E-3</v>
      </c>
      <c r="X31" s="25">
        <f>BRPL_EOD!X31-BRPL_ISGS_exbus!X31</f>
        <v>2.1913867337630677E-3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-4.3907256316515486E-3</v>
      </c>
      <c r="L32" s="25">
        <f>BRPL_EOD!L32-BRPL_ISGS_exbus!L32</f>
        <v>-1.1288321764872933E-3</v>
      </c>
      <c r="M32" s="25">
        <f>BRPL_EOD!M32-BRPL_ISGS_exbus!M32</f>
        <v>9.0016020500627292E-5</v>
      </c>
      <c r="N32" s="25">
        <f>BRPL_EOD!N32-BRPL_ISGS_exbus!N32</f>
        <v>2.706942245183086E-4</v>
      </c>
      <c r="O32" s="25">
        <f>BRPL_EOD!O32-BRPL_ISGS_exbus!O32</f>
        <v>-7.8166986319132548E-3</v>
      </c>
      <c r="P32" s="25">
        <f>BRPL_EOD!P32-BRPL_ISGS_exbus!P32</f>
        <v>-5.4161800705507801E-3</v>
      </c>
      <c r="Q32" s="25">
        <f>BRPL_EOD!Q32-BRPL_ISGS_exbus!Q32</f>
        <v>0</v>
      </c>
      <c r="R32" s="25">
        <f>BRPL_EOD!R32-BRPL_ISGS_exbus!R32</f>
        <v>2.0733025995109955E-3</v>
      </c>
      <c r="S32" s="25">
        <f>BRPL_EOD!S32-BRPL_ISGS_exbus!S32</f>
        <v>-1.1338941932308444E-3</v>
      </c>
      <c r="T32" s="25">
        <f>BRPL_EOD!T32-BRPL_ISGS_exbus!T32</f>
        <v>1.5079090909092541E-3</v>
      </c>
      <c r="U32" s="25">
        <f>BRPL_EOD!U32-BRPL_ISGS_exbus!U32</f>
        <v>1.8859043564489752E-3</v>
      </c>
      <c r="V32" s="25">
        <f>BRPL_EOD!V32-BRPL_ISGS_exbus!V32</f>
        <v>0</v>
      </c>
      <c r="W32" s="25">
        <f>BRPL_EOD!W32-BRPL_ISGS_exbus!W32</f>
        <v>3.8678865311609911E-3</v>
      </c>
      <c r="X32" s="25">
        <f>BRPL_EOD!X32-BRPL_ISGS_exbus!X32</f>
        <v>2.1913867337630677E-3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-4.3907256316515486E-3</v>
      </c>
      <c r="L33" s="25">
        <f>BRPL_EOD!L33-BRPL_ISGS_exbus!L33</f>
        <v>0</v>
      </c>
      <c r="M33" s="25">
        <f>BRPL_EOD!M33-BRPL_ISGS_exbus!M33</f>
        <v>9.0016020500627292E-5</v>
      </c>
      <c r="N33" s="25">
        <f>BRPL_EOD!N33-BRPL_ISGS_exbus!N33</f>
        <v>2.706942245183086E-4</v>
      </c>
      <c r="O33" s="25">
        <f>BRPL_EOD!O33-BRPL_ISGS_exbus!O33</f>
        <v>-7.8166986319132548E-3</v>
      </c>
      <c r="P33" s="25">
        <f>BRPL_EOD!P33-BRPL_ISGS_exbus!P33</f>
        <v>-5.4161800705507801E-3</v>
      </c>
      <c r="Q33" s="25">
        <f>BRPL_EOD!Q33-BRPL_ISGS_exbus!Q33</f>
        <v>0</v>
      </c>
      <c r="R33" s="25">
        <f>BRPL_EOD!R33-BRPL_ISGS_exbus!R33</f>
        <v>2.0733025995109955E-3</v>
      </c>
      <c r="S33" s="25">
        <f>BRPL_EOD!S33-BRPL_ISGS_exbus!S33</f>
        <v>-1.1338941932308444E-3</v>
      </c>
      <c r="T33" s="25">
        <f>BRPL_EOD!T33-BRPL_ISGS_exbus!T33</f>
        <v>1.5079090909092541E-3</v>
      </c>
      <c r="U33" s="25">
        <f>BRPL_EOD!U33-BRPL_ISGS_exbus!U33</f>
        <v>1.8859043564489752E-3</v>
      </c>
      <c r="V33" s="25">
        <f>BRPL_EOD!V33-BRPL_ISGS_exbus!V33</f>
        <v>-8.1329999999990576E-3</v>
      </c>
      <c r="W33" s="25">
        <f>BRPL_EOD!W33-BRPL_ISGS_exbus!W33</f>
        <v>1.7064515677489567E-3</v>
      </c>
      <c r="X33" s="25">
        <f>BRPL_EOD!X33-BRPL_ISGS_exbus!X33</f>
        <v>-4.7189999999872612E-3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-4.3907256316515486E-3</v>
      </c>
      <c r="L34" s="25">
        <f>BRPL_EOD!L34-BRPL_ISGS_exbus!L34</f>
        <v>0</v>
      </c>
      <c r="M34" s="25">
        <f>BRPL_EOD!M34-BRPL_ISGS_exbus!M34</f>
        <v>9.0016020500627292E-5</v>
      </c>
      <c r="N34" s="25">
        <f>BRPL_EOD!N34-BRPL_ISGS_exbus!N34</f>
        <v>2.706942245183086E-4</v>
      </c>
      <c r="O34" s="25">
        <f>BRPL_EOD!O34-BRPL_ISGS_exbus!O34</f>
        <v>-7.8166986319132548E-3</v>
      </c>
      <c r="P34" s="25">
        <f>BRPL_EOD!P34-BRPL_ISGS_exbus!P34</f>
        <v>-5.4161800705507801E-3</v>
      </c>
      <c r="Q34" s="25">
        <f>BRPL_EOD!Q34-BRPL_ISGS_exbus!Q34</f>
        <v>0</v>
      </c>
      <c r="R34" s="25">
        <f>BRPL_EOD!R34-BRPL_ISGS_exbus!R34</f>
        <v>2.0733025995109955E-3</v>
      </c>
      <c r="S34" s="25">
        <f>BRPL_EOD!S34-BRPL_ISGS_exbus!S34</f>
        <v>-1.1338941932308444E-3</v>
      </c>
      <c r="T34" s="25">
        <f>BRPL_EOD!T34-BRPL_ISGS_exbus!T34</f>
        <v>1.5079090909092541E-3</v>
      </c>
      <c r="U34" s="25">
        <f>BRPL_EOD!U34-BRPL_ISGS_exbus!U34</f>
        <v>1.8859043564489752E-3</v>
      </c>
      <c r="V34" s="25">
        <f>BRPL_EOD!V34-BRPL_ISGS_exbus!V34</f>
        <v>-8.1329999999990576E-3</v>
      </c>
      <c r="W34" s="25">
        <f>BRPL_EOD!W34-BRPL_ISGS_exbus!W34</f>
        <v>1.7064515677489567E-3</v>
      </c>
      <c r="X34" s="25">
        <f>BRPL_EOD!X34-BRPL_ISGS_exbus!X34</f>
        <v>-4.7189999999872612E-3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-4.3907256316515486E-3</v>
      </c>
      <c r="L35" s="25">
        <f>BRPL_EOD!L35-BRPL_ISGS_exbus!L35</f>
        <v>0</v>
      </c>
      <c r="M35" s="25">
        <f>BRPL_EOD!M35-BRPL_ISGS_exbus!M35</f>
        <v>9.0016020500627292E-5</v>
      </c>
      <c r="N35" s="25">
        <f>BRPL_EOD!N35-BRPL_ISGS_exbus!N35</f>
        <v>2.706942245183086E-4</v>
      </c>
      <c r="O35" s="25">
        <f>BRPL_EOD!O35-BRPL_ISGS_exbus!O35</f>
        <v>-7.8166986319132548E-3</v>
      </c>
      <c r="P35" s="25">
        <f>BRPL_EOD!P35-BRPL_ISGS_exbus!P35</f>
        <v>-5.4161800705507801E-3</v>
      </c>
      <c r="Q35" s="25">
        <f>BRPL_EOD!Q35-BRPL_ISGS_exbus!Q35</f>
        <v>0</v>
      </c>
      <c r="R35" s="25">
        <f>BRPL_EOD!R35-BRPL_ISGS_exbus!R35</f>
        <v>2.0733025995109955E-3</v>
      </c>
      <c r="S35" s="25">
        <f>BRPL_EOD!S35-BRPL_ISGS_exbus!S35</f>
        <v>-1.1338941932308444E-3</v>
      </c>
      <c r="T35" s="25">
        <f>BRPL_EOD!T35-BRPL_ISGS_exbus!T35</f>
        <v>1.5079090909092541E-3</v>
      </c>
      <c r="U35" s="25">
        <f>BRPL_EOD!U35-BRPL_ISGS_exbus!U35</f>
        <v>1.8859043564489752E-3</v>
      </c>
      <c r="V35" s="25">
        <f>BRPL_EOD!V35-BRPL_ISGS_exbus!V35</f>
        <v>0</v>
      </c>
      <c r="W35" s="25">
        <f>BRPL_EOD!W35-BRPL_ISGS_exbus!W35</f>
        <v>8.23213183279492E-4</v>
      </c>
      <c r="X35" s="25">
        <f>BRPL_EOD!X35-BRPL_ISGS_exbus!X35</f>
        <v>1.4342185094449178E-3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-4.3907256316515486E-3</v>
      </c>
      <c r="L36" s="25">
        <f>BRPL_EOD!L36-BRPL_ISGS_exbus!L36</f>
        <v>0</v>
      </c>
      <c r="M36" s="25">
        <f>BRPL_EOD!M36-BRPL_ISGS_exbus!M36</f>
        <v>9.0016020500627292E-5</v>
      </c>
      <c r="N36" s="25">
        <f>BRPL_EOD!N36-BRPL_ISGS_exbus!N36</f>
        <v>2.706942245183086E-4</v>
      </c>
      <c r="O36" s="25">
        <f>BRPL_EOD!O36-BRPL_ISGS_exbus!O36</f>
        <v>-7.8166986319132548E-3</v>
      </c>
      <c r="P36" s="25">
        <f>BRPL_EOD!P36-BRPL_ISGS_exbus!P36</f>
        <v>-5.4161800705507801E-3</v>
      </c>
      <c r="Q36" s="25">
        <f>BRPL_EOD!Q36-BRPL_ISGS_exbus!Q36</f>
        <v>0</v>
      </c>
      <c r="R36" s="25">
        <f>BRPL_EOD!R36-BRPL_ISGS_exbus!R36</f>
        <v>2.0733025995109955E-3</v>
      </c>
      <c r="S36" s="25">
        <f>BRPL_EOD!S36-BRPL_ISGS_exbus!S36</f>
        <v>-1.1338941932308444E-3</v>
      </c>
      <c r="T36" s="25">
        <f>BRPL_EOD!T36-BRPL_ISGS_exbus!T36</f>
        <v>1.5079090909092541E-3</v>
      </c>
      <c r="U36" s="25">
        <f>BRPL_EOD!U36-BRPL_ISGS_exbus!U36</f>
        <v>1.8859043564489752E-3</v>
      </c>
      <c r="V36" s="25">
        <f>BRPL_EOD!V36-BRPL_ISGS_exbus!V36</f>
        <v>0</v>
      </c>
      <c r="W36" s="25">
        <f>BRPL_EOD!W36-BRPL_ISGS_exbus!W36</f>
        <v>8.23213183279492E-4</v>
      </c>
      <c r="X36" s="25">
        <f>BRPL_EOD!X36-BRPL_ISGS_exbus!X36</f>
        <v>1.4342185094449178E-3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-4.3907256316515486E-3</v>
      </c>
      <c r="L37" s="25">
        <f>BRPL_EOD!L37-BRPL_ISGS_exbus!L37</f>
        <v>0</v>
      </c>
      <c r="M37" s="25">
        <f>BRPL_EOD!M37-BRPL_ISGS_exbus!M37</f>
        <v>6.1473339441207031E-3</v>
      </c>
      <c r="N37" s="25">
        <f>BRPL_EOD!N37-BRPL_ISGS_exbus!N37</f>
        <v>2.5266241237140719E-3</v>
      </c>
      <c r="O37" s="25">
        <f>BRPL_EOD!O37-BRPL_ISGS_exbus!O37</f>
        <v>-7.9850000000050159E-3</v>
      </c>
      <c r="P37" s="25">
        <f>BRPL_EOD!P37-BRPL_ISGS_exbus!P37</f>
        <v>2.6359462003000544E-4</v>
      </c>
      <c r="Q37" s="25">
        <f>BRPL_EOD!Q37-BRPL_ISGS_exbus!Q37</f>
        <v>0</v>
      </c>
      <c r="R37" s="25">
        <f>BRPL_EOD!R37-BRPL_ISGS_exbus!R37</f>
        <v>-5.6654697143354582E-3</v>
      </c>
      <c r="S37" s="25">
        <f>BRPL_EOD!S37-BRPL_ISGS_exbus!S37</f>
        <v>-1.1338941932308444E-3</v>
      </c>
      <c r="T37" s="25">
        <f>BRPL_EOD!T37-BRPL_ISGS_exbus!T37</f>
        <v>1.5079090909092541E-3</v>
      </c>
      <c r="U37" s="25">
        <f>BRPL_EOD!U37-BRPL_ISGS_exbus!U37</f>
        <v>1.8859043564489752E-3</v>
      </c>
      <c r="V37" s="25">
        <f>BRPL_EOD!V37-BRPL_ISGS_exbus!V37</f>
        <v>0</v>
      </c>
      <c r="W37" s="25">
        <f>BRPL_EOD!W37-BRPL_ISGS_exbus!W37</f>
        <v>8.23213183279492E-4</v>
      </c>
      <c r="X37" s="25">
        <f>BRPL_EOD!X37-BRPL_ISGS_exbus!X37</f>
        <v>-7.2060000000107038E-3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-4.3907256316515486E-3</v>
      </c>
      <c r="L38" s="25">
        <f>BRPL_EOD!L38-BRPL_ISGS_exbus!L38</f>
        <v>0</v>
      </c>
      <c r="M38" s="25">
        <f>BRPL_EOD!M38-BRPL_ISGS_exbus!M38</f>
        <v>6.1473339441207031E-3</v>
      </c>
      <c r="N38" s="25">
        <f>BRPL_EOD!N38-BRPL_ISGS_exbus!N38</f>
        <v>2.5266241237140719E-3</v>
      </c>
      <c r="O38" s="25">
        <f>BRPL_EOD!O38-BRPL_ISGS_exbus!O38</f>
        <v>-7.9850000000050159E-3</v>
      </c>
      <c r="P38" s="25">
        <f>BRPL_EOD!P38-BRPL_ISGS_exbus!P38</f>
        <v>2.6359462003000544E-4</v>
      </c>
      <c r="Q38" s="25">
        <f>BRPL_EOD!Q38-BRPL_ISGS_exbus!Q38</f>
        <v>0</v>
      </c>
      <c r="R38" s="25">
        <f>BRPL_EOD!R38-BRPL_ISGS_exbus!R38</f>
        <v>-5.6654697143354582E-3</v>
      </c>
      <c r="S38" s="25">
        <f>BRPL_EOD!S38-BRPL_ISGS_exbus!S38</f>
        <v>-1.1338941932308444E-3</v>
      </c>
      <c r="T38" s="25">
        <f>BRPL_EOD!T38-BRPL_ISGS_exbus!T38</f>
        <v>1.5079090909092541E-3</v>
      </c>
      <c r="U38" s="25">
        <f>BRPL_EOD!U38-BRPL_ISGS_exbus!U38</f>
        <v>1.8859043564489752E-3</v>
      </c>
      <c r="V38" s="25">
        <f>BRPL_EOD!V38-BRPL_ISGS_exbus!V38</f>
        <v>0</v>
      </c>
      <c r="W38" s="25">
        <f>BRPL_EOD!W38-BRPL_ISGS_exbus!W38</f>
        <v>8.23213183279492E-4</v>
      </c>
      <c r="X38" s="25">
        <f>BRPL_EOD!X38-BRPL_ISGS_exbus!X38</f>
        <v>-2.5553877011930126E-3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-4.3907256316515486E-3</v>
      </c>
      <c r="L39" s="25">
        <f>BRPL_EOD!L39-BRPL_ISGS_exbus!L39</f>
        <v>0</v>
      </c>
      <c r="M39" s="25">
        <f>BRPL_EOD!M39-BRPL_ISGS_exbus!M39</f>
        <v>6.1473339441207031E-3</v>
      </c>
      <c r="N39" s="25">
        <f>BRPL_EOD!N39-BRPL_ISGS_exbus!N39</f>
        <v>2.5266241237140719E-3</v>
      </c>
      <c r="O39" s="25">
        <f>BRPL_EOD!O39-BRPL_ISGS_exbus!O39</f>
        <v>-7.9850000000050159E-3</v>
      </c>
      <c r="P39" s="25">
        <f>BRPL_EOD!P39-BRPL_ISGS_exbus!P39</f>
        <v>2.6359462003000544E-4</v>
      </c>
      <c r="Q39" s="25">
        <f>BRPL_EOD!Q39-BRPL_ISGS_exbus!Q39</f>
        <v>0</v>
      </c>
      <c r="R39" s="25">
        <f>BRPL_EOD!R39-BRPL_ISGS_exbus!R39</f>
        <v>-5.6654697143354582E-3</v>
      </c>
      <c r="S39" s="25">
        <f>BRPL_EOD!S39-BRPL_ISGS_exbus!S39</f>
        <v>-1.1338941932308444E-3</v>
      </c>
      <c r="T39" s="25">
        <f>BRPL_EOD!T39-BRPL_ISGS_exbus!T39</f>
        <v>1.5079090909092541E-3</v>
      </c>
      <c r="U39" s="25">
        <f>BRPL_EOD!U39-BRPL_ISGS_exbus!U39</f>
        <v>1.8859043564489752E-3</v>
      </c>
      <c r="V39" s="25">
        <f>BRPL_EOD!V39-BRPL_ISGS_exbus!V39</f>
        <v>0</v>
      </c>
      <c r="W39" s="25">
        <f>BRPL_EOD!W39-BRPL_ISGS_exbus!W39</f>
        <v>-5.2350798886262595E-3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-4.3907256316515486E-3</v>
      </c>
      <c r="L40" s="25">
        <f>BRPL_EOD!L40-BRPL_ISGS_exbus!L40</f>
        <v>0</v>
      </c>
      <c r="M40" s="25">
        <f>BRPL_EOD!M40-BRPL_ISGS_exbus!M40</f>
        <v>6.1473339441207031E-3</v>
      </c>
      <c r="N40" s="25">
        <f>BRPL_EOD!N40-BRPL_ISGS_exbus!N40</f>
        <v>2.5266241237140719E-3</v>
      </c>
      <c r="O40" s="25">
        <f>BRPL_EOD!O40-BRPL_ISGS_exbus!O40</f>
        <v>-7.9850000000050159E-3</v>
      </c>
      <c r="P40" s="25">
        <f>BRPL_EOD!P40-BRPL_ISGS_exbus!P40</f>
        <v>2.6359462003000544E-4</v>
      </c>
      <c r="Q40" s="25">
        <f>BRPL_EOD!Q40-BRPL_ISGS_exbus!Q40</f>
        <v>0</v>
      </c>
      <c r="R40" s="25">
        <f>BRPL_EOD!R40-BRPL_ISGS_exbus!R40</f>
        <v>-5.6654697143354582E-3</v>
      </c>
      <c r="S40" s="25">
        <f>BRPL_EOD!S40-BRPL_ISGS_exbus!S40</f>
        <v>-1.1338941932308444E-3</v>
      </c>
      <c r="T40" s="25">
        <f>BRPL_EOD!T40-BRPL_ISGS_exbus!T40</f>
        <v>1.5079090909092541E-3</v>
      </c>
      <c r="U40" s="25">
        <f>BRPL_EOD!U40-BRPL_ISGS_exbus!U40</f>
        <v>1.8859043564489752E-3</v>
      </c>
      <c r="V40" s="25">
        <f>BRPL_EOD!V40-BRPL_ISGS_exbus!V40</f>
        <v>0</v>
      </c>
      <c r="W40" s="25">
        <f>BRPL_EOD!W40-BRPL_ISGS_exbus!W40</f>
        <v>-5.2350798886262595E-3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-4.3907256316515486E-3</v>
      </c>
      <c r="L41" s="25">
        <f>BRPL_EOD!L41-BRPL_ISGS_exbus!L41</f>
        <v>0</v>
      </c>
      <c r="M41" s="25">
        <f>BRPL_EOD!M41-BRPL_ISGS_exbus!M41</f>
        <v>6.1473339441207031E-3</v>
      </c>
      <c r="N41" s="25">
        <f>BRPL_EOD!N41-BRPL_ISGS_exbus!N41</f>
        <v>2.5266241237140719E-3</v>
      </c>
      <c r="O41" s="25">
        <f>BRPL_EOD!O41-BRPL_ISGS_exbus!O41</f>
        <v>-7.9850000000050159E-3</v>
      </c>
      <c r="P41" s="25">
        <f>BRPL_EOD!P41-BRPL_ISGS_exbus!P41</f>
        <v>2.6359462003000544E-4</v>
      </c>
      <c r="Q41" s="25">
        <f>BRPL_EOD!Q41-BRPL_ISGS_exbus!Q41</f>
        <v>0</v>
      </c>
      <c r="R41" s="25">
        <f>BRPL_EOD!R41-BRPL_ISGS_exbus!R41</f>
        <v>-5.6654697143354582E-3</v>
      </c>
      <c r="S41" s="25">
        <f>BRPL_EOD!S41-BRPL_ISGS_exbus!S41</f>
        <v>-1.1338941932308444E-3</v>
      </c>
      <c r="T41" s="25">
        <f>BRPL_EOD!T41-BRPL_ISGS_exbus!T41</f>
        <v>1.5079090909092541E-3</v>
      </c>
      <c r="U41" s="25">
        <f>BRPL_EOD!U41-BRPL_ISGS_exbus!U41</f>
        <v>1.8859043564489752E-3</v>
      </c>
      <c r="V41" s="25">
        <f>BRPL_EOD!V41-BRPL_ISGS_exbus!V41</f>
        <v>0</v>
      </c>
      <c r="W41" s="25">
        <f>BRPL_EOD!W41-BRPL_ISGS_exbus!W41</f>
        <v>8.23213183279492E-4</v>
      </c>
      <c r="X41" s="25">
        <f>BRPL_EOD!X41-BRPL_ISGS_exbus!X41</f>
        <v>-6.2680837352502294E-3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-4.3907256316515486E-3</v>
      </c>
      <c r="L42" s="25">
        <f>BRPL_EOD!L42-BRPL_ISGS_exbus!L42</f>
        <v>0</v>
      </c>
      <c r="M42" s="25">
        <f>BRPL_EOD!M42-BRPL_ISGS_exbus!M42</f>
        <v>6.1473339441207031E-3</v>
      </c>
      <c r="N42" s="25">
        <f>BRPL_EOD!N42-BRPL_ISGS_exbus!N42</f>
        <v>2.5266241237140719E-3</v>
      </c>
      <c r="O42" s="25">
        <f>BRPL_EOD!O42-BRPL_ISGS_exbus!O42</f>
        <v>-7.9850000000050159E-3</v>
      </c>
      <c r="P42" s="25">
        <f>BRPL_EOD!P42-BRPL_ISGS_exbus!P42</f>
        <v>2.6359462003000544E-4</v>
      </c>
      <c r="Q42" s="25">
        <f>BRPL_EOD!Q42-BRPL_ISGS_exbus!Q42</f>
        <v>0</v>
      </c>
      <c r="R42" s="25">
        <f>BRPL_EOD!R42-BRPL_ISGS_exbus!R42</f>
        <v>-5.6654697143354582E-3</v>
      </c>
      <c r="S42" s="25">
        <f>BRPL_EOD!S42-BRPL_ISGS_exbus!S42</f>
        <v>-1.1338941932308444E-3</v>
      </c>
      <c r="T42" s="25">
        <f>BRPL_EOD!T42-BRPL_ISGS_exbus!T42</f>
        <v>1.5079090909092541E-3</v>
      </c>
      <c r="U42" s="25">
        <f>BRPL_EOD!U42-BRPL_ISGS_exbus!U42</f>
        <v>1.8859043564489752E-3</v>
      </c>
      <c r="V42" s="25">
        <f>BRPL_EOD!V42-BRPL_ISGS_exbus!V42</f>
        <v>0</v>
      </c>
      <c r="W42" s="25">
        <f>BRPL_EOD!W42-BRPL_ISGS_exbus!W42</f>
        <v>8.23213183279492E-4</v>
      </c>
      <c r="X42" s="25">
        <f>BRPL_EOD!X42-BRPL_ISGS_exbus!X42</f>
        <v>-6.2680837352502294E-3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-4.3907256316515486E-3</v>
      </c>
      <c r="L43" s="25">
        <f>BRPL_EOD!L43-BRPL_ISGS_exbus!L43</f>
        <v>0</v>
      </c>
      <c r="M43" s="25">
        <f>BRPL_EOD!M43-BRPL_ISGS_exbus!M43</f>
        <v>6.1473339441207031E-3</v>
      </c>
      <c r="N43" s="25">
        <f>BRPL_EOD!N43-BRPL_ISGS_exbus!N43</f>
        <v>2.5266241237140719E-3</v>
      </c>
      <c r="O43" s="25">
        <f>BRPL_EOD!O43-BRPL_ISGS_exbus!O43</f>
        <v>-7.9850000000050159E-3</v>
      </c>
      <c r="P43" s="25">
        <f>BRPL_EOD!P43-BRPL_ISGS_exbus!P43</f>
        <v>2.6359462003000544E-4</v>
      </c>
      <c r="Q43" s="25">
        <f>BRPL_EOD!Q43-BRPL_ISGS_exbus!Q43</f>
        <v>0</v>
      </c>
      <c r="R43" s="25">
        <f>BRPL_EOD!R43-BRPL_ISGS_exbus!R43</f>
        <v>-5.6654697143354582E-3</v>
      </c>
      <c r="S43" s="25">
        <f>BRPL_EOD!S43-BRPL_ISGS_exbus!S43</f>
        <v>-1.1338941932308444E-3</v>
      </c>
      <c r="T43" s="25">
        <f>BRPL_EOD!T43-BRPL_ISGS_exbus!T43</f>
        <v>1.5079090909092541E-3</v>
      </c>
      <c r="U43" s="25">
        <f>BRPL_EOD!U43-BRPL_ISGS_exbus!U43</f>
        <v>1.8859043564489752E-3</v>
      </c>
      <c r="V43" s="25">
        <f>BRPL_EOD!V43-BRPL_ISGS_exbus!V43</f>
        <v>0</v>
      </c>
      <c r="W43" s="25">
        <f>BRPL_EOD!W43-BRPL_ISGS_exbus!W43</f>
        <v>8.23213183279492E-4</v>
      </c>
      <c r="X43" s="25">
        <f>BRPL_EOD!X43-BRPL_ISGS_exbus!X43</f>
        <v>-6.2680837352502294E-3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-4.3907256316515486E-3</v>
      </c>
      <c r="L44" s="25">
        <f>BRPL_EOD!L44-BRPL_ISGS_exbus!L44</f>
        <v>0</v>
      </c>
      <c r="M44" s="25">
        <f>BRPL_EOD!M44-BRPL_ISGS_exbus!M44</f>
        <v>6.1473339441207031E-3</v>
      </c>
      <c r="N44" s="25">
        <f>BRPL_EOD!N44-BRPL_ISGS_exbus!N44</f>
        <v>2.5266241237140719E-3</v>
      </c>
      <c r="O44" s="25">
        <f>BRPL_EOD!O44-BRPL_ISGS_exbus!O44</f>
        <v>-7.9850000000050159E-3</v>
      </c>
      <c r="P44" s="25">
        <f>BRPL_EOD!P44-BRPL_ISGS_exbus!P44</f>
        <v>2.6359462003000544E-4</v>
      </c>
      <c r="Q44" s="25">
        <f>BRPL_EOD!Q44-BRPL_ISGS_exbus!Q44</f>
        <v>0</v>
      </c>
      <c r="R44" s="25">
        <f>BRPL_EOD!R44-BRPL_ISGS_exbus!R44</f>
        <v>-5.6654697143354582E-3</v>
      </c>
      <c r="S44" s="25">
        <f>BRPL_EOD!S44-BRPL_ISGS_exbus!S44</f>
        <v>-1.1338941932308444E-3</v>
      </c>
      <c r="T44" s="25">
        <f>BRPL_EOD!T44-BRPL_ISGS_exbus!T44</f>
        <v>1.5079090909092541E-3</v>
      </c>
      <c r="U44" s="25">
        <f>BRPL_EOD!U44-BRPL_ISGS_exbus!U44</f>
        <v>1.8859043564489752E-3</v>
      </c>
      <c r="V44" s="25">
        <f>BRPL_EOD!V44-BRPL_ISGS_exbus!V44</f>
        <v>0</v>
      </c>
      <c r="W44" s="25">
        <f>BRPL_EOD!W44-BRPL_ISGS_exbus!W44</f>
        <v>8.23213183279492E-4</v>
      </c>
      <c r="X44" s="25">
        <f>BRPL_EOD!X44-BRPL_ISGS_exbus!X44</f>
        <v>-6.2680837352502294E-3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-4.3907256316515486E-3</v>
      </c>
      <c r="L45" s="25">
        <f>BRPL_EOD!L45-BRPL_ISGS_exbus!L45</f>
        <v>0</v>
      </c>
      <c r="M45" s="25">
        <f>BRPL_EOD!M45-BRPL_ISGS_exbus!M45</f>
        <v>6.1473339441207031E-3</v>
      </c>
      <c r="N45" s="25">
        <f>BRPL_EOD!N45-BRPL_ISGS_exbus!N45</f>
        <v>2.5266241237140719E-3</v>
      </c>
      <c r="O45" s="25">
        <f>BRPL_EOD!O45-BRPL_ISGS_exbus!O45</f>
        <v>-7.9850000000050159E-3</v>
      </c>
      <c r="P45" s="25">
        <f>BRPL_EOD!P45-BRPL_ISGS_exbus!P45</f>
        <v>2.6359462003000544E-4</v>
      </c>
      <c r="Q45" s="25">
        <f>BRPL_EOD!Q45-BRPL_ISGS_exbus!Q45</f>
        <v>0</v>
      </c>
      <c r="R45" s="25">
        <f>BRPL_EOD!R45-BRPL_ISGS_exbus!R45</f>
        <v>-5.6654697143354582E-3</v>
      </c>
      <c r="S45" s="25">
        <f>BRPL_EOD!S45-BRPL_ISGS_exbus!S45</f>
        <v>-1.1338941932308444E-3</v>
      </c>
      <c r="T45" s="25">
        <f>BRPL_EOD!T45-BRPL_ISGS_exbus!T45</f>
        <v>1.5079090909092541E-3</v>
      </c>
      <c r="U45" s="25">
        <f>BRPL_EOD!U45-BRPL_ISGS_exbus!U45</f>
        <v>1.8859043564489752E-3</v>
      </c>
      <c r="V45" s="25">
        <f>BRPL_EOD!V45-BRPL_ISGS_exbus!V45</f>
        <v>0</v>
      </c>
      <c r="W45" s="25">
        <f>BRPL_EOD!W45-BRPL_ISGS_exbus!W45</f>
        <v>8.23213183279492E-4</v>
      </c>
      <c r="X45" s="25">
        <f>BRPL_EOD!X45-BRPL_ISGS_exbus!X45</f>
        <v>-6.2680837352502294E-3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-4.3907256316515486E-3</v>
      </c>
      <c r="L46" s="25">
        <f>BRPL_EOD!L46-BRPL_ISGS_exbus!L46</f>
        <v>0</v>
      </c>
      <c r="M46" s="25">
        <f>BRPL_EOD!M46-BRPL_ISGS_exbus!M46</f>
        <v>6.1473339441207031E-3</v>
      </c>
      <c r="N46" s="25">
        <f>BRPL_EOD!N46-BRPL_ISGS_exbus!N46</f>
        <v>2.5266241237140719E-3</v>
      </c>
      <c r="O46" s="25">
        <f>BRPL_EOD!O46-BRPL_ISGS_exbus!O46</f>
        <v>-7.9850000000050159E-3</v>
      </c>
      <c r="P46" s="25">
        <f>BRPL_EOD!P46-BRPL_ISGS_exbus!P46</f>
        <v>2.6359462003000544E-4</v>
      </c>
      <c r="Q46" s="25">
        <f>BRPL_EOD!Q46-BRPL_ISGS_exbus!Q46</f>
        <v>0</v>
      </c>
      <c r="R46" s="25">
        <f>BRPL_EOD!R46-BRPL_ISGS_exbus!R46</f>
        <v>-5.6654697143354582E-3</v>
      </c>
      <c r="S46" s="25">
        <f>BRPL_EOD!S46-BRPL_ISGS_exbus!S46</f>
        <v>-1.1338941932308444E-3</v>
      </c>
      <c r="T46" s="25">
        <f>BRPL_EOD!T46-BRPL_ISGS_exbus!T46</f>
        <v>1.5079090909092541E-3</v>
      </c>
      <c r="U46" s="25">
        <f>BRPL_EOD!U46-BRPL_ISGS_exbus!U46</f>
        <v>1.8859043564489752E-3</v>
      </c>
      <c r="V46" s="25">
        <f>BRPL_EOD!V46-BRPL_ISGS_exbus!V46</f>
        <v>0</v>
      </c>
      <c r="W46" s="25">
        <f>BRPL_EOD!W46-BRPL_ISGS_exbus!W46</f>
        <v>8.23213183279492E-4</v>
      </c>
      <c r="X46" s="25">
        <f>BRPL_EOD!X46-BRPL_ISGS_exbus!X46</f>
        <v>-6.2680837352502294E-3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-4.3907256316515486E-3</v>
      </c>
      <c r="L47" s="25">
        <f>BRPL_EOD!L47-BRPL_ISGS_exbus!L47</f>
        <v>0</v>
      </c>
      <c r="M47" s="25">
        <f>BRPL_EOD!M47-BRPL_ISGS_exbus!M47</f>
        <v>6.1473339441207031E-3</v>
      </c>
      <c r="N47" s="25">
        <f>BRPL_EOD!N47-BRPL_ISGS_exbus!N47</f>
        <v>2.5266241237140719E-3</v>
      </c>
      <c r="O47" s="25">
        <f>BRPL_EOD!O47-BRPL_ISGS_exbus!O47</f>
        <v>-7.9850000000050159E-3</v>
      </c>
      <c r="P47" s="25">
        <f>BRPL_EOD!P47-BRPL_ISGS_exbus!P47</f>
        <v>2.6359462003000544E-4</v>
      </c>
      <c r="Q47" s="25">
        <f>BRPL_EOD!Q47-BRPL_ISGS_exbus!Q47</f>
        <v>0</v>
      </c>
      <c r="R47" s="25">
        <f>BRPL_EOD!R47-BRPL_ISGS_exbus!R47</f>
        <v>-5.6654697143354582E-3</v>
      </c>
      <c r="S47" s="25">
        <f>BRPL_EOD!S47-BRPL_ISGS_exbus!S47</f>
        <v>-1.1338941932308444E-3</v>
      </c>
      <c r="T47" s="25">
        <f>BRPL_EOD!T47-BRPL_ISGS_exbus!T47</f>
        <v>1.5079090909092541E-3</v>
      </c>
      <c r="U47" s="25">
        <f>BRPL_EOD!U47-BRPL_ISGS_exbus!U47</f>
        <v>1.8859043564489752E-3</v>
      </c>
      <c r="V47" s="25">
        <f>BRPL_EOD!V47-BRPL_ISGS_exbus!V47</f>
        <v>0</v>
      </c>
      <c r="W47" s="25">
        <f>BRPL_EOD!W47-BRPL_ISGS_exbus!W47</f>
        <v>8.23213183279492E-4</v>
      </c>
      <c r="X47" s="25">
        <f>BRPL_EOD!X47-BRPL_ISGS_exbus!X47</f>
        <v>-6.2680837352502294E-3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-4.3907256316515486E-3</v>
      </c>
      <c r="L48" s="25">
        <f>BRPL_EOD!L48-BRPL_ISGS_exbus!L48</f>
        <v>0</v>
      </c>
      <c r="M48" s="25">
        <f>BRPL_EOD!M48-BRPL_ISGS_exbus!M48</f>
        <v>6.1473339441207031E-3</v>
      </c>
      <c r="N48" s="25">
        <f>BRPL_EOD!N48-BRPL_ISGS_exbus!N48</f>
        <v>2.5266241237140719E-3</v>
      </c>
      <c r="O48" s="25">
        <f>BRPL_EOD!O48-BRPL_ISGS_exbus!O48</f>
        <v>-7.9850000000050159E-3</v>
      </c>
      <c r="P48" s="25">
        <f>BRPL_EOD!P48-BRPL_ISGS_exbus!P48</f>
        <v>2.6359462003000544E-4</v>
      </c>
      <c r="Q48" s="25">
        <f>BRPL_EOD!Q48-BRPL_ISGS_exbus!Q48</f>
        <v>0</v>
      </c>
      <c r="R48" s="25">
        <f>BRPL_EOD!R48-BRPL_ISGS_exbus!R48</f>
        <v>-5.6654697143354582E-3</v>
      </c>
      <c r="S48" s="25">
        <f>BRPL_EOD!S48-BRPL_ISGS_exbus!S48</f>
        <v>-1.1338941932308444E-3</v>
      </c>
      <c r="T48" s="25">
        <f>BRPL_EOD!T48-BRPL_ISGS_exbus!T48</f>
        <v>1.5079090909092541E-3</v>
      </c>
      <c r="U48" s="25">
        <f>BRPL_EOD!U48-BRPL_ISGS_exbus!U48</f>
        <v>1.8859043564489752E-3</v>
      </c>
      <c r="V48" s="25">
        <f>BRPL_EOD!V48-BRPL_ISGS_exbus!V48</f>
        <v>0</v>
      </c>
      <c r="W48" s="25">
        <f>BRPL_EOD!W48-BRPL_ISGS_exbus!W48</f>
        <v>8.23213183279492E-4</v>
      </c>
      <c r="X48" s="25">
        <f>BRPL_EOD!X48-BRPL_ISGS_exbus!X48</f>
        <v>-6.2680837352502294E-3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-4.3907256316515486E-3</v>
      </c>
      <c r="L49" s="25">
        <f>BRPL_EOD!L49-BRPL_ISGS_exbus!L49</f>
        <v>0</v>
      </c>
      <c r="M49" s="25">
        <f>BRPL_EOD!M49-BRPL_ISGS_exbus!M49</f>
        <v>6.1473339441207031E-3</v>
      </c>
      <c r="N49" s="25">
        <f>BRPL_EOD!N49-BRPL_ISGS_exbus!N49</f>
        <v>2.5266241237140719E-3</v>
      </c>
      <c r="O49" s="25">
        <f>BRPL_EOD!O49-BRPL_ISGS_exbus!O49</f>
        <v>-7.9850000000050159E-3</v>
      </c>
      <c r="P49" s="25">
        <f>BRPL_EOD!P49-BRPL_ISGS_exbus!P49</f>
        <v>2.5706924946788945E-4</v>
      </c>
      <c r="Q49" s="25">
        <f>BRPL_EOD!Q49-BRPL_ISGS_exbus!Q49</f>
        <v>0</v>
      </c>
      <c r="R49" s="25">
        <f>BRPL_EOD!R49-BRPL_ISGS_exbus!R49</f>
        <v>-5.6654697143354582E-3</v>
      </c>
      <c r="S49" s="25">
        <f>BRPL_EOD!S49-BRPL_ISGS_exbus!S49</f>
        <v>-1.1338941932308444E-3</v>
      </c>
      <c r="T49" s="25">
        <f>BRPL_EOD!T49-BRPL_ISGS_exbus!T49</f>
        <v>1.5079090909092541E-3</v>
      </c>
      <c r="U49" s="25">
        <f>BRPL_EOD!U49-BRPL_ISGS_exbus!U49</f>
        <v>1.8859043564489752E-3</v>
      </c>
      <c r="V49" s="25">
        <f>BRPL_EOD!V49-BRPL_ISGS_exbus!V49</f>
        <v>0</v>
      </c>
      <c r="W49" s="25">
        <f>BRPL_EOD!W49-BRPL_ISGS_exbus!W49</f>
        <v>8.23213183279492E-4</v>
      </c>
      <c r="X49" s="25">
        <f>BRPL_EOD!X49-BRPL_ISGS_exbus!X49</f>
        <v>-6.2680837352502294E-3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-4.3907256316515486E-3</v>
      </c>
      <c r="L50" s="25">
        <f>BRPL_EOD!L50-BRPL_ISGS_exbus!L50</f>
        <v>0</v>
      </c>
      <c r="M50" s="25">
        <f>BRPL_EOD!M50-BRPL_ISGS_exbus!M50</f>
        <v>6.1473339441207031E-3</v>
      </c>
      <c r="N50" s="25">
        <f>BRPL_EOD!N50-BRPL_ISGS_exbus!N50</f>
        <v>2.5266241237140719E-3</v>
      </c>
      <c r="O50" s="25">
        <f>BRPL_EOD!O50-BRPL_ISGS_exbus!O50</f>
        <v>-7.9850000000050159E-3</v>
      </c>
      <c r="P50" s="25">
        <f>BRPL_EOD!P50-BRPL_ISGS_exbus!P50</f>
        <v>2.5706924946788945E-4</v>
      </c>
      <c r="Q50" s="25">
        <f>BRPL_EOD!Q50-BRPL_ISGS_exbus!Q50</f>
        <v>0</v>
      </c>
      <c r="R50" s="25">
        <f>BRPL_EOD!R50-BRPL_ISGS_exbus!R50</f>
        <v>-5.6654697143354582E-3</v>
      </c>
      <c r="S50" s="25">
        <f>BRPL_EOD!S50-BRPL_ISGS_exbus!S50</f>
        <v>-1.1338941932308444E-3</v>
      </c>
      <c r="T50" s="25">
        <f>BRPL_EOD!T50-BRPL_ISGS_exbus!T50</f>
        <v>1.5079090909092541E-3</v>
      </c>
      <c r="U50" s="25">
        <f>BRPL_EOD!U50-BRPL_ISGS_exbus!U50</f>
        <v>1.8859043564489752E-3</v>
      </c>
      <c r="V50" s="25">
        <f>BRPL_EOD!V50-BRPL_ISGS_exbus!V50</f>
        <v>0</v>
      </c>
      <c r="W50" s="25">
        <f>BRPL_EOD!W50-BRPL_ISGS_exbus!W50</f>
        <v>8.23213183279492E-4</v>
      </c>
      <c r="X50" s="25">
        <f>BRPL_EOD!X50-BRPL_ISGS_exbus!X50</f>
        <v>-6.2680837352502294E-3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-4.3907256316515486E-3</v>
      </c>
      <c r="L51" s="25">
        <f>BRPL_EOD!L51-BRPL_ISGS_exbus!L51</f>
        <v>0</v>
      </c>
      <c r="M51" s="25">
        <f>BRPL_EOD!M51-BRPL_ISGS_exbus!M51</f>
        <v>6.1473339441207031E-3</v>
      </c>
      <c r="N51" s="25">
        <f>BRPL_EOD!N51-BRPL_ISGS_exbus!N51</f>
        <v>2.5266241237140719E-3</v>
      </c>
      <c r="O51" s="25">
        <f>BRPL_EOD!O51-BRPL_ISGS_exbus!O51</f>
        <v>-7.9850000000050159E-3</v>
      </c>
      <c r="P51" s="25">
        <f>BRPL_EOD!P51-BRPL_ISGS_exbus!P51</f>
        <v>2.5706924946788945E-4</v>
      </c>
      <c r="Q51" s="25">
        <f>BRPL_EOD!Q51-BRPL_ISGS_exbus!Q51</f>
        <v>0</v>
      </c>
      <c r="R51" s="25">
        <f>BRPL_EOD!R51-BRPL_ISGS_exbus!R51</f>
        <v>2.0733025995109955E-3</v>
      </c>
      <c r="S51" s="25">
        <f>BRPL_EOD!S51-BRPL_ISGS_exbus!S51</f>
        <v>-1.1338941932308444E-3</v>
      </c>
      <c r="T51" s="25">
        <f>BRPL_EOD!T51-BRPL_ISGS_exbus!T51</f>
        <v>1.5079090909092541E-3</v>
      </c>
      <c r="U51" s="25">
        <f>BRPL_EOD!U51-BRPL_ISGS_exbus!U51</f>
        <v>1.8859043564489752E-3</v>
      </c>
      <c r="V51" s="25">
        <f>BRPL_EOD!V51-BRPL_ISGS_exbus!V51</f>
        <v>0</v>
      </c>
      <c r="W51" s="25">
        <f>BRPL_EOD!W51-BRPL_ISGS_exbus!W51</f>
        <v>8.23213183279492E-4</v>
      </c>
      <c r="X51" s="25">
        <f>BRPL_EOD!X51-BRPL_ISGS_exbus!X51</f>
        <v>-6.2680837352502294E-3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-4.3907256316515486E-3</v>
      </c>
      <c r="L52" s="25">
        <f>BRPL_EOD!L52-BRPL_ISGS_exbus!L52</f>
        <v>0</v>
      </c>
      <c r="M52" s="25">
        <f>BRPL_EOD!M52-BRPL_ISGS_exbus!M52</f>
        <v>6.1473339441207031E-3</v>
      </c>
      <c r="N52" s="25">
        <f>BRPL_EOD!N52-BRPL_ISGS_exbus!N52</f>
        <v>2.5266241237140719E-3</v>
      </c>
      <c r="O52" s="25">
        <f>BRPL_EOD!O52-BRPL_ISGS_exbus!O52</f>
        <v>-7.9850000000050159E-3</v>
      </c>
      <c r="P52" s="25">
        <f>BRPL_EOD!P52-BRPL_ISGS_exbus!P52</f>
        <v>2.5706924946788945E-4</v>
      </c>
      <c r="Q52" s="25">
        <f>BRPL_EOD!Q52-BRPL_ISGS_exbus!Q52</f>
        <v>0</v>
      </c>
      <c r="R52" s="25">
        <f>BRPL_EOD!R52-BRPL_ISGS_exbus!R52</f>
        <v>2.0733025995109955E-3</v>
      </c>
      <c r="S52" s="25">
        <f>BRPL_EOD!S52-BRPL_ISGS_exbus!S52</f>
        <v>-1.1338941932308444E-3</v>
      </c>
      <c r="T52" s="25">
        <f>BRPL_EOD!T52-BRPL_ISGS_exbus!T52</f>
        <v>1.5079090909092541E-3</v>
      </c>
      <c r="U52" s="25">
        <f>BRPL_EOD!U52-BRPL_ISGS_exbus!U52</f>
        <v>1.8859043564489752E-3</v>
      </c>
      <c r="V52" s="25">
        <f>BRPL_EOD!V52-BRPL_ISGS_exbus!V52</f>
        <v>0</v>
      </c>
      <c r="W52" s="25">
        <f>BRPL_EOD!W52-BRPL_ISGS_exbus!W52</f>
        <v>8.23213183279492E-4</v>
      </c>
      <c r="X52" s="25">
        <f>BRPL_EOD!X52-BRPL_ISGS_exbus!X52</f>
        <v>-6.2680837352502294E-3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-4.3907256316515486E-3</v>
      </c>
      <c r="L53" s="25">
        <f>BRPL_EOD!L53-BRPL_ISGS_exbus!L53</f>
        <v>0</v>
      </c>
      <c r="M53" s="25">
        <f>BRPL_EOD!M53-BRPL_ISGS_exbus!M53</f>
        <v>6.1473339441207031E-3</v>
      </c>
      <c r="N53" s="25">
        <f>BRPL_EOD!N53-BRPL_ISGS_exbus!N53</f>
        <v>2.5266241237140719E-3</v>
      </c>
      <c r="O53" s="25">
        <f>BRPL_EOD!O53-BRPL_ISGS_exbus!O53</f>
        <v>-7.9850000000050159E-3</v>
      </c>
      <c r="P53" s="25">
        <f>BRPL_EOD!P53-BRPL_ISGS_exbus!P53</f>
        <v>-4.4049999999842271E-3</v>
      </c>
      <c r="Q53" s="25">
        <f>BRPL_EOD!Q53-BRPL_ISGS_exbus!Q53</f>
        <v>0</v>
      </c>
      <c r="R53" s="25">
        <f>BRPL_EOD!R53-BRPL_ISGS_exbus!R53</f>
        <v>2.0733025995109955E-3</v>
      </c>
      <c r="S53" s="25">
        <f>BRPL_EOD!S53-BRPL_ISGS_exbus!S53</f>
        <v>-1.1338941932308444E-3</v>
      </c>
      <c r="T53" s="25">
        <f>BRPL_EOD!T53-BRPL_ISGS_exbus!T53</f>
        <v>1.5079090909092541E-3</v>
      </c>
      <c r="U53" s="25">
        <f>BRPL_EOD!U53-BRPL_ISGS_exbus!U53</f>
        <v>1.8859043564489752E-3</v>
      </c>
      <c r="V53" s="25">
        <f>BRPL_EOD!V53-BRPL_ISGS_exbus!V53</f>
        <v>0</v>
      </c>
      <c r="W53" s="25">
        <f>BRPL_EOD!W53-BRPL_ISGS_exbus!W53</f>
        <v>8.23213183279492E-4</v>
      </c>
      <c r="X53" s="25">
        <f>BRPL_EOD!X53-BRPL_ISGS_exbus!X53</f>
        <v>-6.2680837352502294E-3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-4.3907256316515486E-3</v>
      </c>
      <c r="L54" s="25">
        <f>BRPL_EOD!L54-BRPL_ISGS_exbus!L54</f>
        <v>0</v>
      </c>
      <c r="M54" s="25">
        <f>BRPL_EOD!M54-BRPL_ISGS_exbus!M54</f>
        <v>6.1473339441207031E-3</v>
      </c>
      <c r="N54" s="25">
        <f>BRPL_EOD!N54-BRPL_ISGS_exbus!N54</f>
        <v>2.5266241237140719E-3</v>
      </c>
      <c r="O54" s="25">
        <f>BRPL_EOD!O54-BRPL_ISGS_exbus!O54</f>
        <v>-7.9850000000050159E-3</v>
      </c>
      <c r="P54" s="25">
        <f>BRPL_EOD!P54-BRPL_ISGS_exbus!P54</f>
        <v>-4.4049999999842271E-3</v>
      </c>
      <c r="Q54" s="25">
        <f>BRPL_EOD!Q54-BRPL_ISGS_exbus!Q54</f>
        <v>0</v>
      </c>
      <c r="R54" s="25">
        <f>BRPL_EOD!R54-BRPL_ISGS_exbus!R54</f>
        <v>2.0733025995109955E-3</v>
      </c>
      <c r="S54" s="25">
        <f>BRPL_EOD!S54-BRPL_ISGS_exbus!S54</f>
        <v>-1.1338941932308444E-3</v>
      </c>
      <c r="T54" s="25">
        <f>BRPL_EOD!T54-BRPL_ISGS_exbus!T54</f>
        <v>1.5079090909092541E-3</v>
      </c>
      <c r="U54" s="25">
        <f>BRPL_EOD!U54-BRPL_ISGS_exbus!U54</f>
        <v>1.8859043564489752E-3</v>
      </c>
      <c r="V54" s="25">
        <f>BRPL_EOD!V54-BRPL_ISGS_exbus!V54</f>
        <v>0</v>
      </c>
      <c r="W54" s="25">
        <f>BRPL_EOD!W54-BRPL_ISGS_exbus!W54</f>
        <v>8.23213183279492E-4</v>
      </c>
      <c r="X54" s="25">
        <f>BRPL_EOD!X54-BRPL_ISGS_exbus!X54</f>
        <v>-6.2680837352502294E-3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-4.3907256316515486E-3</v>
      </c>
      <c r="L55" s="25">
        <f>BRPL_EOD!L55-BRPL_ISGS_exbus!L55</f>
        <v>0</v>
      </c>
      <c r="M55" s="25">
        <f>BRPL_EOD!M55-BRPL_ISGS_exbus!M55</f>
        <v>6.1473339441207031E-3</v>
      </c>
      <c r="N55" s="25">
        <f>BRPL_EOD!N55-BRPL_ISGS_exbus!N55</f>
        <v>2.5266241237140719E-3</v>
      </c>
      <c r="O55" s="25">
        <f>BRPL_EOD!O55-BRPL_ISGS_exbus!O55</f>
        <v>-7.9850000000050159E-3</v>
      </c>
      <c r="P55" s="25">
        <f>BRPL_EOD!P55-BRPL_ISGS_exbus!P55</f>
        <v>-4.4049999999842271E-3</v>
      </c>
      <c r="Q55" s="25">
        <f>BRPL_EOD!Q55-BRPL_ISGS_exbus!Q55</f>
        <v>0</v>
      </c>
      <c r="R55" s="25">
        <f>BRPL_EOD!R55-BRPL_ISGS_exbus!R55</f>
        <v>2.0733025995109955E-3</v>
      </c>
      <c r="S55" s="25">
        <f>BRPL_EOD!S55-BRPL_ISGS_exbus!S55</f>
        <v>-1.1338941932308444E-3</v>
      </c>
      <c r="T55" s="25">
        <f>BRPL_EOD!T55-BRPL_ISGS_exbus!T55</f>
        <v>1.5079090909092541E-3</v>
      </c>
      <c r="U55" s="25">
        <f>BRPL_EOD!U55-BRPL_ISGS_exbus!U55</f>
        <v>1.8859043564489752E-3</v>
      </c>
      <c r="V55" s="25">
        <f>BRPL_EOD!V55-BRPL_ISGS_exbus!V55</f>
        <v>0</v>
      </c>
      <c r="W55" s="25">
        <f>BRPL_EOD!W55-BRPL_ISGS_exbus!W55</f>
        <v>8.23213183279492E-4</v>
      </c>
      <c r="X55" s="25">
        <f>BRPL_EOD!X55-BRPL_ISGS_exbus!X55</f>
        <v>-6.2680837352502294E-3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-4.3907256316515486E-3</v>
      </c>
      <c r="L56" s="25">
        <f>BRPL_EOD!L56-BRPL_ISGS_exbus!L56</f>
        <v>0</v>
      </c>
      <c r="M56" s="25">
        <f>BRPL_EOD!M56-BRPL_ISGS_exbus!M56</f>
        <v>6.1473339441207031E-3</v>
      </c>
      <c r="N56" s="25">
        <f>BRPL_EOD!N56-BRPL_ISGS_exbus!N56</f>
        <v>2.5266241237140719E-3</v>
      </c>
      <c r="O56" s="25">
        <f>BRPL_EOD!O56-BRPL_ISGS_exbus!O56</f>
        <v>-7.9850000000050159E-3</v>
      </c>
      <c r="P56" s="25">
        <f>BRPL_EOD!P56-BRPL_ISGS_exbus!P56</f>
        <v>-4.4049999999842271E-3</v>
      </c>
      <c r="Q56" s="25">
        <f>BRPL_EOD!Q56-BRPL_ISGS_exbus!Q56</f>
        <v>0</v>
      </c>
      <c r="R56" s="25">
        <f>BRPL_EOD!R56-BRPL_ISGS_exbus!R56</f>
        <v>2.0733025995109955E-3</v>
      </c>
      <c r="S56" s="25">
        <f>BRPL_EOD!S56-BRPL_ISGS_exbus!S56</f>
        <v>-1.1338941932308444E-3</v>
      </c>
      <c r="T56" s="25">
        <f>BRPL_EOD!T56-BRPL_ISGS_exbus!T56</f>
        <v>1.5079090909092541E-3</v>
      </c>
      <c r="U56" s="25">
        <f>BRPL_EOD!U56-BRPL_ISGS_exbus!U56</f>
        <v>1.8859043564489752E-3</v>
      </c>
      <c r="V56" s="25">
        <f>BRPL_EOD!V56-BRPL_ISGS_exbus!V56</f>
        <v>0</v>
      </c>
      <c r="W56" s="25">
        <f>BRPL_EOD!W56-BRPL_ISGS_exbus!W56</f>
        <v>8.23213183279492E-4</v>
      </c>
      <c r="X56" s="25">
        <f>BRPL_EOD!X56-BRPL_ISGS_exbus!X56</f>
        <v>-6.2680837352502294E-3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-4.3907256316515486E-3</v>
      </c>
      <c r="L57" s="25">
        <f>BRPL_EOD!L57-BRPL_ISGS_exbus!L57</f>
        <v>0</v>
      </c>
      <c r="M57" s="25">
        <f>BRPL_EOD!M57-BRPL_ISGS_exbus!M57</f>
        <v>6.1473339441207031E-3</v>
      </c>
      <c r="N57" s="25">
        <f>BRPL_EOD!N57-BRPL_ISGS_exbus!N57</f>
        <v>2.5266241237140719E-3</v>
      </c>
      <c r="O57" s="25">
        <f>BRPL_EOD!O57-BRPL_ISGS_exbus!O57</f>
        <v>-7.9850000000050159E-3</v>
      </c>
      <c r="P57" s="25">
        <f>BRPL_EOD!P57-BRPL_ISGS_exbus!P57</f>
        <v>-4.4049999999842271E-3</v>
      </c>
      <c r="Q57" s="25">
        <f>BRPL_EOD!Q57-BRPL_ISGS_exbus!Q57</f>
        <v>0</v>
      </c>
      <c r="R57" s="25">
        <f>BRPL_EOD!R57-BRPL_ISGS_exbus!R57</f>
        <v>2.0733025995109955E-3</v>
      </c>
      <c r="S57" s="25">
        <f>BRPL_EOD!S57-BRPL_ISGS_exbus!S57</f>
        <v>-1.1338941932308444E-3</v>
      </c>
      <c r="T57" s="25">
        <f>BRPL_EOD!T57-BRPL_ISGS_exbus!T57</f>
        <v>1.5079090909092541E-3</v>
      </c>
      <c r="U57" s="25">
        <f>BRPL_EOD!U57-BRPL_ISGS_exbus!U57</f>
        <v>1.8859043564489752E-3</v>
      </c>
      <c r="V57" s="25">
        <f>BRPL_EOD!V57-BRPL_ISGS_exbus!V57</f>
        <v>0</v>
      </c>
      <c r="W57" s="25">
        <f>BRPL_EOD!W57-BRPL_ISGS_exbus!W57</f>
        <v>8.23213183279492E-4</v>
      </c>
      <c r="X57" s="25">
        <f>BRPL_EOD!X57-BRPL_ISGS_exbus!X57</f>
        <v>-6.2680837352502294E-3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-4.3907256316515486E-3</v>
      </c>
      <c r="L58" s="25">
        <f>BRPL_EOD!L58-BRPL_ISGS_exbus!L58</f>
        <v>0</v>
      </c>
      <c r="M58" s="25">
        <f>BRPL_EOD!M58-BRPL_ISGS_exbus!M58</f>
        <v>6.1473339441207031E-3</v>
      </c>
      <c r="N58" s="25">
        <f>BRPL_EOD!N58-BRPL_ISGS_exbus!N58</f>
        <v>2.5266241237140719E-3</v>
      </c>
      <c r="O58" s="25">
        <f>BRPL_EOD!O58-BRPL_ISGS_exbus!O58</f>
        <v>-7.9850000000050159E-3</v>
      </c>
      <c r="P58" s="25">
        <f>BRPL_EOD!P58-BRPL_ISGS_exbus!P58</f>
        <v>-4.4049999999842271E-3</v>
      </c>
      <c r="Q58" s="25">
        <f>BRPL_EOD!Q58-BRPL_ISGS_exbus!Q58</f>
        <v>0</v>
      </c>
      <c r="R58" s="25">
        <f>BRPL_EOD!R58-BRPL_ISGS_exbus!R58</f>
        <v>2.0733025995109955E-3</v>
      </c>
      <c r="S58" s="25">
        <f>BRPL_EOD!S58-BRPL_ISGS_exbus!S58</f>
        <v>-1.1338941932308444E-3</v>
      </c>
      <c r="T58" s="25">
        <f>BRPL_EOD!T58-BRPL_ISGS_exbus!T58</f>
        <v>1.5079090909092541E-3</v>
      </c>
      <c r="U58" s="25">
        <f>BRPL_EOD!U58-BRPL_ISGS_exbus!U58</f>
        <v>1.8859043564489752E-3</v>
      </c>
      <c r="V58" s="25">
        <f>BRPL_EOD!V58-BRPL_ISGS_exbus!V58</f>
        <v>0</v>
      </c>
      <c r="W58" s="25">
        <f>BRPL_EOD!W58-BRPL_ISGS_exbus!W58</f>
        <v>8.23213183279492E-4</v>
      </c>
      <c r="X58" s="25">
        <f>BRPL_EOD!X58-BRPL_ISGS_exbus!X58</f>
        <v>-6.2680837352502294E-3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-4.3907256316515486E-3</v>
      </c>
      <c r="L59" s="25">
        <f>BRPL_EOD!L59-BRPL_ISGS_exbus!L59</f>
        <v>0</v>
      </c>
      <c r="M59" s="25">
        <f>BRPL_EOD!M59-BRPL_ISGS_exbus!M59</f>
        <v>-4.0230000000036625E-3</v>
      </c>
      <c r="N59" s="25">
        <f>BRPL_EOD!N59-BRPL_ISGS_exbus!N59</f>
        <v>3.8853848396449564E-3</v>
      </c>
      <c r="O59" s="25">
        <f>BRPL_EOD!O59-BRPL_ISGS_exbus!O59</f>
        <v>-3.2850000000053114E-3</v>
      </c>
      <c r="P59" s="25">
        <f>BRPL_EOD!P59-BRPL_ISGS_exbus!P59</f>
        <v>-7.6169774889223163E-4</v>
      </c>
      <c r="Q59" s="25">
        <f>BRPL_EOD!Q59-BRPL_ISGS_exbus!Q59</f>
        <v>0</v>
      </c>
      <c r="R59" s="25">
        <f>BRPL_EOD!R59-BRPL_ISGS_exbus!R59</f>
        <v>2.0733025995109955E-3</v>
      </c>
      <c r="S59" s="25">
        <f>BRPL_EOD!S59-BRPL_ISGS_exbus!S59</f>
        <v>-1.1338941932308444E-3</v>
      </c>
      <c r="T59" s="25">
        <f>BRPL_EOD!T59-BRPL_ISGS_exbus!T59</f>
        <v>-2.7740000000000542E-3</v>
      </c>
      <c r="U59" s="25">
        <f>BRPL_EOD!U59-BRPL_ISGS_exbus!U59</f>
        <v>1.8859043564489752E-3</v>
      </c>
      <c r="V59" s="25">
        <f>BRPL_EOD!V59-BRPL_ISGS_exbus!V59</f>
        <v>1.6285520362000483E-3</v>
      </c>
      <c r="W59" s="25">
        <f>BRPL_EOD!W59-BRPL_ISGS_exbus!W59</f>
        <v>8.23213183279492E-4</v>
      </c>
      <c r="X59" s="25">
        <f>BRPL_EOD!X59-BRPL_ISGS_exbus!X59</f>
        <v>-4.9117884268667922E-4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-4.3907256316515486E-3</v>
      </c>
      <c r="L60" s="25">
        <f>BRPL_EOD!L60-BRPL_ISGS_exbus!L60</f>
        <v>0</v>
      </c>
      <c r="M60" s="25">
        <f>BRPL_EOD!M60-BRPL_ISGS_exbus!M60</f>
        <v>-4.0230000000036625E-3</v>
      </c>
      <c r="N60" s="25">
        <f>BRPL_EOD!N60-BRPL_ISGS_exbus!N60</f>
        <v>3.8853848396449564E-3</v>
      </c>
      <c r="O60" s="25">
        <f>BRPL_EOD!O60-BRPL_ISGS_exbus!O60</f>
        <v>-3.2850000000053114E-3</v>
      </c>
      <c r="P60" s="25">
        <f>BRPL_EOD!P60-BRPL_ISGS_exbus!P60</f>
        <v>9.980952727808301E-4</v>
      </c>
      <c r="Q60" s="25">
        <f>BRPL_EOD!Q60-BRPL_ISGS_exbus!Q60</f>
        <v>0</v>
      </c>
      <c r="R60" s="25">
        <f>BRPL_EOD!R60-BRPL_ISGS_exbus!R60</f>
        <v>1.3552150893438863E-3</v>
      </c>
      <c r="S60" s="25">
        <f>BRPL_EOD!S60-BRPL_ISGS_exbus!S60</f>
        <v>-1.1338941932308444E-3</v>
      </c>
      <c r="T60" s="25">
        <f>BRPL_EOD!T60-BRPL_ISGS_exbus!T60</f>
        <v>-2.7740000000000542E-3</v>
      </c>
      <c r="U60" s="25">
        <f>BRPL_EOD!U60-BRPL_ISGS_exbus!U60</f>
        <v>1.8859043564489752E-3</v>
      </c>
      <c r="V60" s="25">
        <f>BRPL_EOD!V60-BRPL_ISGS_exbus!V60</f>
        <v>1.6285520362000483E-3</v>
      </c>
      <c r="W60" s="25">
        <f>BRPL_EOD!W60-BRPL_ISGS_exbus!W60</f>
        <v>8.23213183279492E-4</v>
      </c>
      <c r="X60" s="25">
        <f>BRPL_EOD!X60-BRPL_ISGS_exbus!X60</f>
        <v>-4.9117884268667922E-4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-4.3907256316515486E-3</v>
      </c>
      <c r="L61" s="25">
        <f>BRPL_EOD!L61-BRPL_ISGS_exbus!L61</f>
        <v>0</v>
      </c>
      <c r="M61" s="25">
        <f>BRPL_EOD!M61-BRPL_ISGS_exbus!M61</f>
        <v>2.4384752877537608E-3</v>
      </c>
      <c r="N61" s="25">
        <f>BRPL_EOD!N61-BRPL_ISGS_exbus!N61</f>
        <v>0</v>
      </c>
      <c r="O61" s="25">
        <f>BRPL_EOD!O61-BRPL_ISGS_exbus!O61</f>
        <v>2.3216510106465194E-3</v>
      </c>
      <c r="P61" s="25">
        <f>BRPL_EOD!P61-BRPL_ISGS_exbus!P61</f>
        <v>-3.2672519935310618E-3</v>
      </c>
      <c r="Q61" s="25">
        <f>BRPL_EOD!Q61-BRPL_ISGS_exbus!Q61</f>
        <v>-2.3452518822697499E-4</v>
      </c>
      <c r="R61" s="25">
        <f>BRPL_EOD!R61-BRPL_ISGS_exbus!R61</f>
        <v>1.3552150893438863E-3</v>
      </c>
      <c r="S61" s="25">
        <f>BRPL_EOD!S61-BRPL_ISGS_exbus!S61</f>
        <v>-6.5209833315016397E-4</v>
      </c>
      <c r="T61" s="25">
        <f>BRPL_EOD!T61-BRPL_ISGS_exbus!T61</f>
        <v>-2.7740000000000542E-3</v>
      </c>
      <c r="U61" s="25">
        <f>BRPL_EOD!U61-BRPL_ISGS_exbus!U61</f>
        <v>1.8859043564489752E-3</v>
      </c>
      <c r="V61" s="25">
        <f>BRPL_EOD!V61-BRPL_ISGS_exbus!V61</f>
        <v>1.6285520362000483E-3</v>
      </c>
      <c r="W61" s="25">
        <f>BRPL_EOD!W61-BRPL_ISGS_exbus!W61</f>
        <v>8.23213183279492E-4</v>
      </c>
      <c r="X61" s="25">
        <f>BRPL_EOD!X61-BRPL_ISGS_exbus!X61</f>
        <v>-4.9117884268667922E-4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-4.3907256316515486E-3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4.5865058719627427E-3</v>
      </c>
      <c r="O62" s="25">
        <f>BRPL_EOD!O62-BRPL_ISGS_exbus!O62</f>
        <v>-2.9923638307991496E-3</v>
      </c>
      <c r="P62" s="25">
        <f>BRPL_EOD!P62-BRPL_ISGS_exbus!P62</f>
        <v>1.1228425600400271E-3</v>
      </c>
      <c r="Q62" s="25">
        <f>BRPL_EOD!Q62-BRPL_ISGS_exbus!Q62</f>
        <v>-2.3452518822697499E-4</v>
      </c>
      <c r="R62" s="25">
        <f>BRPL_EOD!R62-BRPL_ISGS_exbus!R62</f>
        <v>1.3552150893438863E-3</v>
      </c>
      <c r="S62" s="25">
        <f>BRPL_EOD!S62-BRPL_ISGS_exbus!S62</f>
        <v>-6.5209833315016397E-4</v>
      </c>
      <c r="T62" s="25">
        <f>BRPL_EOD!T62-BRPL_ISGS_exbus!T62</f>
        <v>-2.7740000000000542E-3</v>
      </c>
      <c r="U62" s="25">
        <f>BRPL_EOD!U62-BRPL_ISGS_exbus!U62</f>
        <v>1.8859043564489752E-3</v>
      </c>
      <c r="V62" s="25">
        <f>BRPL_EOD!V62-BRPL_ISGS_exbus!V62</f>
        <v>1.6285520362000483E-3</v>
      </c>
      <c r="W62" s="25">
        <f>BRPL_EOD!W62-BRPL_ISGS_exbus!W62</f>
        <v>8.23213183279492E-4</v>
      </c>
      <c r="X62" s="25">
        <f>BRPL_EOD!X62-BRPL_ISGS_exbus!X62</f>
        <v>-4.9117884268667922E-4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-4.3907256316515486E-3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-2.336588985230037E-5</v>
      </c>
      <c r="O63" s="25">
        <f>BRPL_EOD!O63-BRPL_ISGS_exbus!O63</f>
        <v>-7.0821998133254738E-3</v>
      </c>
      <c r="P63" s="25">
        <f>BRPL_EOD!P63-BRPL_ISGS_exbus!P63</f>
        <v>1.7228068905694727E-4</v>
      </c>
      <c r="Q63" s="25">
        <f>BRPL_EOD!Q63-BRPL_ISGS_exbus!Q63</f>
        <v>-2.3452518822697499E-4</v>
      </c>
      <c r="R63" s="25">
        <f>BRPL_EOD!R63-BRPL_ISGS_exbus!R63</f>
        <v>1.3552150893438863E-3</v>
      </c>
      <c r="S63" s="25">
        <f>BRPL_EOD!S63-BRPL_ISGS_exbus!S63</f>
        <v>-6.5209833315016397E-4</v>
      </c>
      <c r="T63" s="25">
        <f>BRPL_EOD!T63-BRPL_ISGS_exbus!T63</f>
        <v>-2.7740000000000542E-3</v>
      </c>
      <c r="U63" s="25">
        <f>BRPL_EOD!U63-BRPL_ISGS_exbus!U63</f>
        <v>1.8859043564489752E-3</v>
      </c>
      <c r="V63" s="25">
        <f>BRPL_EOD!V63-BRPL_ISGS_exbus!V63</f>
        <v>0</v>
      </c>
      <c r="W63" s="25">
        <f>BRPL_EOD!W63-BRPL_ISGS_exbus!W63</f>
        <v>3.8678865311609911E-3</v>
      </c>
      <c r="X63" s="25">
        <f>BRPL_EOD!X63-BRPL_ISGS_exbus!X63</f>
        <v>2.1913867337630677E-3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-4.3907256316515486E-3</v>
      </c>
      <c r="L64" s="25">
        <f>BRPL_EOD!L64-BRPL_ISGS_exbus!L64</f>
        <v>1.1343260784002496E-6</v>
      </c>
      <c r="M64" s="25">
        <f>BRPL_EOD!M64-BRPL_ISGS_exbus!M64</f>
        <v>0</v>
      </c>
      <c r="N64" s="25">
        <f>BRPL_EOD!N64-BRPL_ISGS_exbus!N64</f>
        <v>-1.9049667805859372E-5</v>
      </c>
      <c r="O64" s="25">
        <f>BRPL_EOD!O64-BRPL_ISGS_exbus!O64</f>
        <v>-7.7661649332583238E-4</v>
      </c>
      <c r="P64" s="25">
        <f>BRPL_EOD!P64-BRPL_ISGS_exbus!P64</f>
        <v>-3.8230890416812713E-4</v>
      </c>
      <c r="Q64" s="25">
        <f>BRPL_EOD!Q64-BRPL_ISGS_exbus!Q64</f>
        <v>-2.3452518822697499E-4</v>
      </c>
      <c r="R64" s="25">
        <f>BRPL_EOD!R64-BRPL_ISGS_exbus!R64</f>
        <v>1.3552150893438863E-3</v>
      </c>
      <c r="S64" s="25">
        <f>BRPL_EOD!S64-BRPL_ISGS_exbus!S64</f>
        <v>-6.5209833315016397E-4</v>
      </c>
      <c r="T64" s="25">
        <f>BRPL_EOD!T64-BRPL_ISGS_exbus!T64</f>
        <v>-2.7740000000000542E-3</v>
      </c>
      <c r="U64" s="25">
        <f>BRPL_EOD!U64-BRPL_ISGS_exbus!U64</f>
        <v>1.8859043564489752E-3</v>
      </c>
      <c r="V64" s="25">
        <f>BRPL_EOD!V64-BRPL_ISGS_exbus!V64</f>
        <v>0</v>
      </c>
      <c r="W64" s="25">
        <f>BRPL_EOD!W64-BRPL_ISGS_exbus!W64</f>
        <v>3.8678865311609911E-3</v>
      </c>
      <c r="X64" s="25">
        <f>BRPL_EOD!X64-BRPL_ISGS_exbus!X64</f>
        <v>2.1913867337630677E-3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-4.3907256316515486E-3</v>
      </c>
      <c r="L65" s="25">
        <f>BRPL_EOD!L65-BRPL_ISGS_exbus!L65</f>
        <v>-7.615188688170349E-4</v>
      </c>
      <c r="M65" s="25">
        <f>BRPL_EOD!M65-BRPL_ISGS_exbus!M65</f>
        <v>2.9155454056990493E-3</v>
      </c>
      <c r="N65" s="25">
        <f>BRPL_EOD!N65-BRPL_ISGS_exbus!N65</f>
        <v>-9.2067971738885035E-4</v>
      </c>
      <c r="O65" s="25">
        <f>BRPL_EOD!O65-BRPL_ISGS_exbus!O65</f>
        <v>2.7578562185510691E-3</v>
      </c>
      <c r="P65" s="25">
        <f>BRPL_EOD!P65-BRPL_ISGS_exbus!P65</f>
        <v>1.8173777468710739E-3</v>
      </c>
      <c r="Q65" s="25">
        <f>BRPL_EOD!Q65-BRPL_ISGS_exbus!Q65</f>
        <v>-2.3452518822697499E-4</v>
      </c>
      <c r="R65" s="25">
        <f>BRPL_EOD!R65-BRPL_ISGS_exbus!R65</f>
        <v>2.2785699533631742E-3</v>
      </c>
      <c r="S65" s="25">
        <f>BRPL_EOD!S65-BRPL_ISGS_exbus!S65</f>
        <v>-6.5209833315016397E-4</v>
      </c>
      <c r="T65" s="25">
        <f>BRPL_EOD!T65-BRPL_ISGS_exbus!T65</f>
        <v>-2.7740000000000542E-3</v>
      </c>
      <c r="U65" s="25">
        <f>BRPL_EOD!U65-BRPL_ISGS_exbus!U65</f>
        <v>1.8859043564489752E-3</v>
      </c>
      <c r="V65" s="25">
        <f>BRPL_EOD!V65-BRPL_ISGS_exbus!V65</f>
        <v>-7.0993258992819719E-3</v>
      </c>
      <c r="W65" s="25">
        <f>BRPL_EOD!W65-BRPL_ISGS_exbus!W65</f>
        <v>3.8678865311609911E-3</v>
      </c>
      <c r="X65" s="25">
        <f>BRPL_EOD!X65-BRPL_ISGS_exbus!X65</f>
        <v>2.1913867337630677E-3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-4.3907256316515486E-3</v>
      </c>
      <c r="L66" s="25">
        <f>BRPL_EOD!L66-BRPL_ISGS_exbus!L66</f>
        <v>-7.615188688170349E-4</v>
      </c>
      <c r="M66" s="25">
        <f>BRPL_EOD!M66-BRPL_ISGS_exbus!M66</f>
        <v>9.0016020500627292E-5</v>
      </c>
      <c r="N66" s="25">
        <f>BRPL_EOD!N66-BRPL_ISGS_exbus!N66</f>
        <v>2.706942245183086E-4</v>
      </c>
      <c r="O66" s="25">
        <f>BRPL_EOD!O66-BRPL_ISGS_exbus!O66</f>
        <v>-7.8166986319132548E-3</v>
      </c>
      <c r="P66" s="25">
        <f>BRPL_EOD!P66-BRPL_ISGS_exbus!P66</f>
        <v>-2.7057220710204888E-3</v>
      </c>
      <c r="Q66" s="25">
        <f>BRPL_EOD!Q66-BRPL_ISGS_exbus!Q66</f>
        <v>-2.3452518822697499E-4</v>
      </c>
      <c r="R66" s="25">
        <f>BRPL_EOD!R66-BRPL_ISGS_exbus!R66</f>
        <v>2.2785699533631742E-3</v>
      </c>
      <c r="S66" s="25">
        <f>BRPL_EOD!S66-BRPL_ISGS_exbus!S66</f>
        <v>-6.5209833315016397E-4</v>
      </c>
      <c r="T66" s="25">
        <f>BRPL_EOD!T66-BRPL_ISGS_exbus!T66</f>
        <v>-2.7740000000000542E-3</v>
      </c>
      <c r="U66" s="25">
        <f>BRPL_EOD!U66-BRPL_ISGS_exbus!U66</f>
        <v>1.8859043564489752E-3</v>
      </c>
      <c r="V66" s="25">
        <f>BRPL_EOD!V66-BRPL_ISGS_exbus!V66</f>
        <v>-5.9298402061873645E-3</v>
      </c>
      <c r="W66" s="25">
        <f>BRPL_EOD!W66-BRPL_ISGS_exbus!W66</f>
        <v>3.8678865311609911E-3</v>
      </c>
      <c r="X66" s="25">
        <f>BRPL_EOD!X66-BRPL_ISGS_exbus!X66</f>
        <v>2.1913867337630677E-3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-4.3907256316515486E-3</v>
      </c>
      <c r="L67" s="25">
        <f>BRPL_EOD!L67-BRPL_ISGS_exbus!L67</f>
        <v>-1.6645667874559678E-3</v>
      </c>
      <c r="M67" s="25">
        <f>BRPL_EOD!M67-BRPL_ISGS_exbus!M67</f>
        <v>9.0016020500627292E-5</v>
      </c>
      <c r="N67" s="25">
        <f>BRPL_EOD!N67-BRPL_ISGS_exbus!N67</f>
        <v>2.706942245183086E-4</v>
      </c>
      <c r="O67" s="25">
        <f>BRPL_EOD!O67-BRPL_ISGS_exbus!O67</f>
        <v>-7.8166986319132548E-3</v>
      </c>
      <c r="P67" s="25">
        <f>BRPL_EOD!P67-BRPL_ISGS_exbus!P67</f>
        <v>-2.7057220710204888E-3</v>
      </c>
      <c r="Q67" s="25">
        <f>BRPL_EOD!Q67-BRPL_ISGS_exbus!Q67</f>
        <v>-2.3452518822697499E-4</v>
      </c>
      <c r="R67" s="25">
        <f>BRPL_EOD!R67-BRPL_ISGS_exbus!R67</f>
        <v>3.0879539387598243E-3</v>
      </c>
      <c r="S67" s="25">
        <f>BRPL_EOD!S67-BRPL_ISGS_exbus!S67</f>
        <v>-6.5209833315016397E-4</v>
      </c>
      <c r="T67" s="25">
        <f>BRPL_EOD!T67-BRPL_ISGS_exbus!T67</f>
        <v>-2.7740000000000542E-3</v>
      </c>
      <c r="U67" s="25">
        <f>BRPL_EOD!U67-BRPL_ISGS_exbus!U67</f>
        <v>1.8859043564489752E-3</v>
      </c>
      <c r="V67" s="25">
        <f>BRPL_EOD!V67-BRPL_ISGS_exbus!V67</f>
        <v>-5.9298402061873645E-3</v>
      </c>
      <c r="W67" s="25">
        <f>BRPL_EOD!W67-BRPL_ISGS_exbus!W67</f>
        <v>3.8678865311609911E-3</v>
      </c>
      <c r="X67" s="25">
        <f>BRPL_EOD!X67-BRPL_ISGS_exbus!X67</f>
        <v>2.1913867337630677E-3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-4.3907256316515486E-3</v>
      </c>
      <c r="L68" s="25">
        <f>BRPL_EOD!L68-BRPL_ISGS_exbus!L68</f>
        <v>-1.6645667874559678E-3</v>
      </c>
      <c r="M68" s="25">
        <f>BRPL_EOD!M68-BRPL_ISGS_exbus!M68</f>
        <v>9.0016020500627292E-5</v>
      </c>
      <c r="N68" s="25">
        <f>BRPL_EOD!N68-BRPL_ISGS_exbus!N68</f>
        <v>2.706942245183086E-4</v>
      </c>
      <c r="O68" s="25">
        <f>BRPL_EOD!O68-BRPL_ISGS_exbus!O68</f>
        <v>-7.8166986319132548E-3</v>
      </c>
      <c r="P68" s="25">
        <f>BRPL_EOD!P68-BRPL_ISGS_exbus!P68</f>
        <v>-2.7057220710204888E-3</v>
      </c>
      <c r="Q68" s="25">
        <f>BRPL_EOD!Q68-BRPL_ISGS_exbus!Q68</f>
        <v>-2.3452518822697499E-4</v>
      </c>
      <c r="R68" s="25">
        <f>BRPL_EOD!R68-BRPL_ISGS_exbus!R68</f>
        <v>3.1412486444644117E-3</v>
      </c>
      <c r="S68" s="25">
        <f>BRPL_EOD!S68-BRPL_ISGS_exbus!S68</f>
        <v>-6.5209833315016397E-4</v>
      </c>
      <c r="T68" s="25">
        <f>BRPL_EOD!T68-BRPL_ISGS_exbus!T68</f>
        <v>-2.7740000000000542E-3</v>
      </c>
      <c r="U68" s="25">
        <f>BRPL_EOD!U68-BRPL_ISGS_exbus!U68</f>
        <v>1.8859043564489752E-3</v>
      </c>
      <c r="V68" s="25">
        <f>BRPL_EOD!V68-BRPL_ISGS_exbus!V68</f>
        <v>-5.9298402061873645E-3</v>
      </c>
      <c r="W68" s="25">
        <f>BRPL_EOD!W68-BRPL_ISGS_exbus!W68</f>
        <v>3.8678865311609911E-3</v>
      </c>
      <c r="X68" s="25">
        <f>BRPL_EOD!X68-BRPL_ISGS_exbus!X68</f>
        <v>2.1913867337630677E-3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9.0016020500627292E-5</v>
      </c>
      <c r="N69" s="25">
        <f>BRPL_EOD!N69-BRPL_ISGS_exbus!N69</f>
        <v>2.706942245183086E-4</v>
      </c>
      <c r="O69" s="25">
        <f>BRPL_EOD!O69-BRPL_ISGS_exbus!O69</f>
        <v>-7.8166986319132548E-3</v>
      </c>
      <c r="P69" s="25">
        <f>BRPL_EOD!P69-BRPL_ISGS_exbus!P69</f>
        <v>-2.7057220710204888E-3</v>
      </c>
      <c r="Q69" s="25">
        <f>BRPL_EOD!Q69-BRPL_ISGS_exbus!Q69</f>
        <v>-3.2718730192087264E-3</v>
      </c>
      <c r="R69" s="25">
        <f>BRPL_EOD!R69-BRPL_ISGS_exbus!R69</f>
        <v>3.7856099699986601E-3</v>
      </c>
      <c r="S69" s="25">
        <f>BRPL_EOD!S69-BRPL_ISGS_exbus!S69</f>
        <v>1.1065988125551485E-3</v>
      </c>
      <c r="T69" s="25">
        <f>BRPL_EOD!T69-BRPL_ISGS_exbus!T69</f>
        <v>0</v>
      </c>
      <c r="U69" s="25">
        <f>BRPL_EOD!U69-BRPL_ISGS_exbus!U69</f>
        <v>1.8859043564489752E-3</v>
      </c>
      <c r="V69" s="25">
        <f>BRPL_EOD!V69-BRPL_ISGS_exbus!V69</f>
        <v>-5.9298402061873645E-3</v>
      </c>
      <c r="W69" s="25">
        <f>BRPL_EOD!W69-BRPL_ISGS_exbus!W69</f>
        <v>3.8678865311609911E-3</v>
      </c>
      <c r="X69" s="25">
        <f>BRPL_EOD!X69-BRPL_ISGS_exbus!X69</f>
        <v>2.1913867337630677E-3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9.0016020500627292E-5</v>
      </c>
      <c r="N70" s="25">
        <f>BRPL_EOD!N70-BRPL_ISGS_exbus!N70</f>
        <v>2.706942245183086E-4</v>
      </c>
      <c r="O70" s="25">
        <f>BRPL_EOD!O70-BRPL_ISGS_exbus!O70</f>
        <v>-7.8166986319132548E-3</v>
      </c>
      <c r="P70" s="25">
        <f>BRPL_EOD!P70-BRPL_ISGS_exbus!P70</f>
        <v>-2.7057220710204888E-3</v>
      </c>
      <c r="Q70" s="25">
        <f>BRPL_EOD!Q70-BRPL_ISGS_exbus!Q70</f>
        <v>-2.1695898541178593E-3</v>
      </c>
      <c r="R70" s="25">
        <f>BRPL_EOD!R70-BRPL_ISGS_exbus!R70</f>
        <v>3.7856099699986601E-3</v>
      </c>
      <c r="S70" s="25">
        <f>BRPL_EOD!S70-BRPL_ISGS_exbus!S70</f>
        <v>2.5558309487951902E-3</v>
      </c>
      <c r="T70" s="25">
        <f>BRPL_EOD!T70-BRPL_ISGS_exbus!T70</f>
        <v>0</v>
      </c>
      <c r="U70" s="25">
        <f>BRPL_EOD!U70-BRPL_ISGS_exbus!U70</f>
        <v>1.8859043564489752E-3</v>
      </c>
      <c r="V70" s="25">
        <f>BRPL_EOD!V70-BRPL_ISGS_exbus!V70</f>
        <v>-5.9298402061873645E-3</v>
      </c>
      <c r="W70" s="25">
        <f>BRPL_EOD!W70-BRPL_ISGS_exbus!W70</f>
        <v>3.8678865311609911E-3</v>
      </c>
      <c r="X70" s="25">
        <f>BRPL_EOD!X70-BRPL_ISGS_exbus!X70</f>
        <v>2.1913867337630677E-3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9.0016020500627292E-5</v>
      </c>
      <c r="N71" s="25">
        <f>BRPL_EOD!N71-BRPL_ISGS_exbus!N71</f>
        <v>2.706942245183086E-4</v>
      </c>
      <c r="O71" s="25">
        <f>BRPL_EOD!O71-BRPL_ISGS_exbus!O71</f>
        <v>-7.8166986319132548E-3</v>
      </c>
      <c r="P71" s="25">
        <f>BRPL_EOD!P71-BRPL_ISGS_exbus!P71</f>
        <v>-2.7057220710204888E-3</v>
      </c>
      <c r="Q71" s="25">
        <f>BRPL_EOD!Q71-BRPL_ISGS_exbus!Q71</f>
        <v>0</v>
      </c>
      <c r="R71" s="25">
        <f>BRPL_EOD!R71-BRPL_ISGS_exbus!R71</f>
        <v>3.7856099699986601E-3</v>
      </c>
      <c r="S71" s="25">
        <f>BRPL_EOD!S71-BRPL_ISGS_exbus!S71</f>
        <v>2.9433070866140554E-3</v>
      </c>
      <c r="T71" s="25">
        <f>BRPL_EOD!T71-BRPL_ISGS_exbus!T71</f>
        <v>0</v>
      </c>
      <c r="U71" s="25">
        <f>BRPL_EOD!U71-BRPL_ISGS_exbus!U71</f>
        <v>1.8859043564489752E-3</v>
      </c>
      <c r="V71" s="25">
        <f>BRPL_EOD!V71-BRPL_ISGS_exbus!V71</f>
        <v>9.0971052631605431E-4</v>
      </c>
      <c r="W71" s="25">
        <f>BRPL_EOD!W71-BRPL_ISGS_exbus!W71</f>
        <v>3.8678865311609911E-3</v>
      </c>
      <c r="X71" s="25">
        <f>BRPL_EOD!X71-BRPL_ISGS_exbus!X71</f>
        <v>2.1913867337630677E-3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9.0016020500627292E-5</v>
      </c>
      <c r="N72" s="25">
        <f>BRPL_EOD!N72-BRPL_ISGS_exbus!N72</f>
        <v>2.706942245183086E-4</v>
      </c>
      <c r="O72" s="25">
        <f>BRPL_EOD!O72-BRPL_ISGS_exbus!O72</f>
        <v>-7.8166986319132548E-3</v>
      </c>
      <c r="P72" s="25">
        <f>BRPL_EOD!P72-BRPL_ISGS_exbus!P72</f>
        <v>-2.7057220710204888E-3</v>
      </c>
      <c r="Q72" s="25">
        <f>BRPL_EOD!Q72-BRPL_ISGS_exbus!Q72</f>
        <v>0</v>
      </c>
      <c r="R72" s="25">
        <f>BRPL_EOD!R72-BRPL_ISGS_exbus!R72</f>
        <v>3.7856099699986601E-3</v>
      </c>
      <c r="S72" s="25">
        <f>BRPL_EOD!S72-BRPL_ISGS_exbus!S72</f>
        <v>2.9433070866140554E-3</v>
      </c>
      <c r="T72" s="25">
        <f>BRPL_EOD!T72-BRPL_ISGS_exbus!T72</f>
        <v>0</v>
      </c>
      <c r="U72" s="25">
        <f>BRPL_EOD!U72-BRPL_ISGS_exbus!U72</f>
        <v>1.8859043564489752E-3</v>
      </c>
      <c r="V72" s="25">
        <f>BRPL_EOD!V72-BRPL_ISGS_exbus!V72</f>
        <v>9.0971052631605431E-4</v>
      </c>
      <c r="W72" s="25">
        <f>BRPL_EOD!W72-BRPL_ISGS_exbus!W72</f>
        <v>3.8678865311609911E-3</v>
      </c>
      <c r="X72" s="25">
        <f>BRPL_EOD!X72-BRPL_ISGS_exbus!X72</f>
        <v>2.1913867337630677E-3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2.1158731626087501E-3</v>
      </c>
      <c r="L73" s="25">
        <f>BRPL_EOD!L73-BRPL_ISGS_exbus!L73</f>
        <v>0</v>
      </c>
      <c r="M73" s="25">
        <f>BRPL_EOD!M73-BRPL_ISGS_exbus!M73</f>
        <v>9.0016020500627292E-5</v>
      </c>
      <c r="N73" s="25">
        <f>BRPL_EOD!N73-BRPL_ISGS_exbus!N73</f>
        <v>2.706942245183086E-4</v>
      </c>
      <c r="O73" s="25">
        <f>BRPL_EOD!O73-BRPL_ISGS_exbus!O73</f>
        <v>-7.8166986319132548E-3</v>
      </c>
      <c r="P73" s="25">
        <f>BRPL_EOD!P73-BRPL_ISGS_exbus!P73</f>
        <v>-2.7057220710204888E-3</v>
      </c>
      <c r="Q73" s="25">
        <f>BRPL_EOD!Q73-BRPL_ISGS_exbus!Q73</f>
        <v>5.9715479876132349E-4</v>
      </c>
      <c r="R73" s="25">
        <f>BRPL_EOD!R73-BRPL_ISGS_exbus!R73</f>
        <v>3.7856099699986601E-3</v>
      </c>
      <c r="S73" s="25">
        <f>BRPL_EOD!S73-BRPL_ISGS_exbus!S73</f>
        <v>2.7327581047380534E-3</v>
      </c>
      <c r="T73" s="25">
        <f>BRPL_EOD!T73-BRPL_ISGS_exbus!T73</f>
        <v>0</v>
      </c>
      <c r="U73" s="25">
        <f>BRPL_EOD!U73-BRPL_ISGS_exbus!U73</f>
        <v>1.8859043564489752E-3</v>
      </c>
      <c r="V73" s="25">
        <f>BRPL_EOD!V73-BRPL_ISGS_exbus!V73</f>
        <v>9.0971052631605431E-4</v>
      </c>
      <c r="W73" s="25">
        <f>BRPL_EOD!W73-BRPL_ISGS_exbus!W73</f>
        <v>3.8678865311609911E-3</v>
      </c>
      <c r="X73" s="25">
        <f>BRPL_EOD!X73-BRPL_ISGS_exbus!X73</f>
        <v>2.1913867337630677E-3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2.1158731626087501E-3</v>
      </c>
      <c r="L74" s="25">
        <f>BRPL_EOD!L74-BRPL_ISGS_exbus!L74</f>
        <v>0</v>
      </c>
      <c r="M74" s="25">
        <f>BRPL_EOD!M74-BRPL_ISGS_exbus!M74</f>
        <v>9.0016020500627292E-5</v>
      </c>
      <c r="N74" s="25">
        <f>BRPL_EOD!N74-BRPL_ISGS_exbus!N74</f>
        <v>2.706942245183086E-4</v>
      </c>
      <c r="O74" s="25">
        <f>BRPL_EOD!O74-BRPL_ISGS_exbus!O74</f>
        <v>-7.8166986319132548E-3</v>
      </c>
      <c r="P74" s="25">
        <f>BRPL_EOD!P74-BRPL_ISGS_exbus!P74</f>
        <v>-2.7057220710204888E-3</v>
      </c>
      <c r="Q74" s="25">
        <f>BRPL_EOD!Q74-BRPL_ISGS_exbus!Q74</f>
        <v>5.9715479876132349E-4</v>
      </c>
      <c r="R74" s="25">
        <f>BRPL_EOD!R74-BRPL_ISGS_exbus!R74</f>
        <v>3.7856099699986601E-3</v>
      </c>
      <c r="S74" s="25">
        <f>BRPL_EOD!S74-BRPL_ISGS_exbus!S74</f>
        <v>2.7327581047380534E-3</v>
      </c>
      <c r="T74" s="25">
        <f>BRPL_EOD!T74-BRPL_ISGS_exbus!T74</f>
        <v>0</v>
      </c>
      <c r="U74" s="25">
        <f>BRPL_EOD!U74-BRPL_ISGS_exbus!U74</f>
        <v>1.8859043564489752E-3</v>
      </c>
      <c r="V74" s="25">
        <f>BRPL_EOD!V74-BRPL_ISGS_exbus!V74</f>
        <v>9.0971052631605431E-4</v>
      </c>
      <c r="W74" s="25">
        <f>BRPL_EOD!W74-BRPL_ISGS_exbus!W74</f>
        <v>3.8678865311609911E-3</v>
      </c>
      <c r="X74" s="25">
        <f>BRPL_EOD!X74-BRPL_ISGS_exbus!X74</f>
        <v>2.1913867337630677E-3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0</v>
      </c>
      <c r="M75" s="25">
        <f>BRPL_EOD!M75-BRPL_ISGS_exbus!M75</f>
        <v>9.0016020500627292E-5</v>
      </c>
      <c r="N75" s="25">
        <f>BRPL_EOD!N75-BRPL_ISGS_exbus!N75</f>
        <v>2.706942245183086E-4</v>
      </c>
      <c r="O75" s="25">
        <f>BRPL_EOD!O75-BRPL_ISGS_exbus!O75</f>
        <v>-7.8166986319132548E-3</v>
      </c>
      <c r="P75" s="25">
        <f>BRPL_EOD!P75-BRPL_ISGS_exbus!P75</f>
        <v>-2.7057220710204888E-3</v>
      </c>
      <c r="Q75" s="25">
        <f>BRPL_EOD!Q75-BRPL_ISGS_exbus!Q75</f>
        <v>5.9715479876132349E-4</v>
      </c>
      <c r="R75" s="25">
        <f>BRPL_EOD!R75-BRPL_ISGS_exbus!R75</f>
        <v>3.7856099699986601E-3</v>
      </c>
      <c r="S75" s="25">
        <f>BRPL_EOD!S75-BRPL_ISGS_exbus!S75</f>
        <v>2.7327581047380534E-3</v>
      </c>
      <c r="T75" s="25">
        <f>BRPL_EOD!T75-BRPL_ISGS_exbus!T75</f>
        <v>0</v>
      </c>
      <c r="U75" s="25">
        <f>BRPL_EOD!U75-BRPL_ISGS_exbus!U75</f>
        <v>1.8859043564489752E-3</v>
      </c>
      <c r="V75" s="25">
        <f>BRPL_EOD!V75-BRPL_ISGS_exbus!V75</f>
        <v>9.0971052631605431E-4</v>
      </c>
      <c r="W75" s="25">
        <f>BRPL_EOD!W75-BRPL_ISGS_exbus!W75</f>
        <v>3.8678865311609911E-3</v>
      </c>
      <c r="X75" s="25">
        <f>BRPL_EOD!X75-BRPL_ISGS_exbus!X75</f>
        <v>2.1913867337630677E-3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0</v>
      </c>
      <c r="M76" s="25">
        <f>BRPL_EOD!M76-BRPL_ISGS_exbus!M76</f>
        <v>9.0016020500627292E-5</v>
      </c>
      <c r="N76" s="25">
        <f>BRPL_EOD!N76-BRPL_ISGS_exbus!N76</f>
        <v>2.706942245183086E-4</v>
      </c>
      <c r="O76" s="25">
        <f>BRPL_EOD!O76-BRPL_ISGS_exbus!O76</f>
        <v>-7.8166986319132548E-3</v>
      </c>
      <c r="P76" s="25">
        <f>BRPL_EOD!P76-BRPL_ISGS_exbus!P76</f>
        <v>-2.7057220710204888E-3</v>
      </c>
      <c r="Q76" s="25">
        <f>BRPL_EOD!Q76-BRPL_ISGS_exbus!Q76</f>
        <v>5.9715479876132349E-4</v>
      </c>
      <c r="R76" s="25">
        <f>BRPL_EOD!R76-BRPL_ISGS_exbus!R76</f>
        <v>3.7856099699986601E-3</v>
      </c>
      <c r="S76" s="25">
        <f>BRPL_EOD!S76-BRPL_ISGS_exbus!S76</f>
        <v>2.7327581047380534E-3</v>
      </c>
      <c r="T76" s="25">
        <f>BRPL_EOD!T76-BRPL_ISGS_exbus!T76</f>
        <v>0</v>
      </c>
      <c r="U76" s="25">
        <f>BRPL_EOD!U76-BRPL_ISGS_exbus!U76</f>
        <v>1.8859043564489752E-3</v>
      </c>
      <c r="V76" s="25">
        <f>BRPL_EOD!V76-BRPL_ISGS_exbus!V76</f>
        <v>9.0971052631605431E-4</v>
      </c>
      <c r="W76" s="25">
        <f>BRPL_EOD!W76-BRPL_ISGS_exbus!W76</f>
        <v>3.8678865311609911E-3</v>
      </c>
      <c r="X76" s="25">
        <f>BRPL_EOD!X76-BRPL_ISGS_exbus!X76</f>
        <v>2.1913867337630677E-3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0</v>
      </c>
      <c r="M77" s="25">
        <f>BRPL_EOD!M77-BRPL_ISGS_exbus!M77</f>
        <v>9.0016020500627292E-5</v>
      </c>
      <c r="N77" s="25">
        <f>BRPL_EOD!N77-BRPL_ISGS_exbus!N77</f>
        <v>2.706942245183086E-4</v>
      </c>
      <c r="O77" s="25">
        <f>BRPL_EOD!O77-BRPL_ISGS_exbus!O77</f>
        <v>-7.8166986319132548E-3</v>
      </c>
      <c r="P77" s="25">
        <f>BRPL_EOD!P77-BRPL_ISGS_exbus!P77</f>
        <v>-2.7057220710204888E-3</v>
      </c>
      <c r="Q77" s="25">
        <f>BRPL_EOD!Q77-BRPL_ISGS_exbus!Q77</f>
        <v>5.437899210676278E-4</v>
      </c>
      <c r="R77" s="25">
        <f>BRPL_EOD!R77-BRPL_ISGS_exbus!R77</f>
        <v>3.1799098860325614E-3</v>
      </c>
      <c r="S77" s="25">
        <f>BRPL_EOD!S77-BRPL_ISGS_exbus!S77</f>
        <v>2.5473336571142369E-3</v>
      </c>
      <c r="T77" s="25">
        <f>BRPL_EOD!T77-BRPL_ISGS_exbus!T77</f>
        <v>0</v>
      </c>
      <c r="U77" s="25">
        <f>BRPL_EOD!U77-BRPL_ISGS_exbus!U77</f>
        <v>1.8859043564489752E-3</v>
      </c>
      <c r="V77" s="25">
        <f>BRPL_EOD!V77-BRPL_ISGS_exbus!V77</f>
        <v>1.2622412008287398E-3</v>
      </c>
      <c r="W77" s="25">
        <f>BRPL_EOD!W77-BRPL_ISGS_exbus!W77</f>
        <v>3.8678865311609911E-3</v>
      </c>
      <c r="X77" s="25">
        <f>BRPL_EOD!X77-BRPL_ISGS_exbus!X77</f>
        <v>2.1913867337630677E-3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1.1721411950986749E-2</v>
      </c>
      <c r="L78" s="25">
        <f>BRPL_EOD!L78-BRPL_ISGS_exbus!L78</f>
        <v>0</v>
      </c>
      <c r="M78" s="25">
        <f>BRPL_EOD!M78-BRPL_ISGS_exbus!M78</f>
        <v>9.0016020500627292E-5</v>
      </c>
      <c r="N78" s="25">
        <f>BRPL_EOD!N78-BRPL_ISGS_exbus!N78</f>
        <v>2.706942245183086E-4</v>
      </c>
      <c r="O78" s="25">
        <f>BRPL_EOD!O78-BRPL_ISGS_exbus!O78</f>
        <v>-7.8166986319132548E-3</v>
      </c>
      <c r="P78" s="25">
        <f>BRPL_EOD!P78-BRPL_ISGS_exbus!P78</f>
        <v>-2.7057220710204888E-3</v>
      </c>
      <c r="Q78" s="25">
        <f>BRPL_EOD!Q78-BRPL_ISGS_exbus!Q78</f>
        <v>5.437899210676278E-4</v>
      </c>
      <c r="R78" s="25">
        <f>BRPL_EOD!R78-BRPL_ISGS_exbus!R78</f>
        <v>3.1799098860325614E-3</v>
      </c>
      <c r="S78" s="25">
        <f>BRPL_EOD!S78-BRPL_ISGS_exbus!S78</f>
        <v>2.5473336571142369E-3</v>
      </c>
      <c r="T78" s="25">
        <f>BRPL_EOD!T78-BRPL_ISGS_exbus!T78</f>
        <v>0</v>
      </c>
      <c r="U78" s="25">
        <f>BRPL_EOD!U78-BRPL_ISGS_exbus!U78</f>
        <v>1.8859043564489752E-3</v>
      </c>
      <c r="V78" s="25">
        <f>BRPL_EOD!V78-BRPL_ISGS_exbus!V78</f>
        <v>1.2622412008287398E-3</v>
      </c>
      <c r="W78" s="25">
        <f>BRPL_EOD!W78-BRPL_ISGS_exbus!W78</f>
        <v>3.8678865311609911E-3</v>
      </c>
      <c r="X78" s="25">
        <f>BRPL_EOD!X78-BRPL_ISGS_exbus!X78</f>
        <v>2.1913867337630677E-3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4.7852845256102228E-4</v>
      </c>
      <c r="L79" s="25">
        <f>BRPL_EOD!L79-BRPL_ISGS_exbus!L79</f>
        <v>0</v>
      </c>
      <c r="M79" s="25">
        <f>BRPL_EOD!M79-BRPL_ISGS_exbus!M79</f>
        <v>9.0016020500627292E-5</v>
      </c>
      <c r="N79" s="25">
        <f>BRPL_EOD!N79-BRPL_ISGS_exbus!N79</f>
        <v>2.706942245183086E-4</v>
      </c>
      <c r="O79" s="25">
        <f>BRPL_EOD!O79-BRPL_ISGS_exbus!O79</f>
        <v>-7.8166986319132548E-3</v>
      </c>
      <c r="P79" s="25">
        <f>BRPL_EOD!P79-BRPL_ISGS_exbus!P79</f>
        <v>-2.7057220710204888E-3</v>
      </c>
      <c r="Q79" s="25">
        <f>BRPL_EOD!Q79-BRPL_ISGS_exbus!Q79</f>
        <v>5.9715479876132349E-4</v>
      </c>
      <c r="R79" s="25">
        <f>BRPL_EOD!R79-BRPL_ISGS_exbus!R79</f>
        <v>3.7856099699986601E-3</v>
      </c>
      <c r="S79" s="25">
        <f>BRPL_EOD!S79-BRPL_ISGS_exbus!S79</f>
        <v>2.7327581047380534E-3</v>
      </c>
      <c r="T79" s="25">
        <f>BRPL_EOD!T79-BRPL_ISGS_exbus!T79</f>
        <v>0</v>
      </c>
      <c r="U79" s="25">
        <f>BRPL_EOD!U79-BRPL_ISGS_exbus!U79</f>
        <v>1.8859043564489752E-3</v>
      </c>
      <c r="V79" s="25">
        <f>BRPL_EOD!V79-BRPL_ISGS_exbus!V79</f>
        <v>1.2622412008287398E-3</v>
      </c>
      <c r="W79" s="25">
        <f>BRPL_EOD!W79-BRPL_ISGS_exbus!W79</f>
        <v>3.8678865311609911E-3</v>
      </c>
      <c r="X79" s="25">
        <f>BRPL_EOD!X79-BRPL_ISGS_exbus!X79</f>
        <v>2.1913867337630677E-3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0</v>
      </c>
      <c r="M80" s="25">
        <f>BRPL_EOD!M80-BRPL_ISGS_exbus!M80</f>
        <v>9.0016020500627292E-5</v>
      </c>
      <c r="N80" s="25">
        <f>BRPL_EOD!N80-BRPL_ISGS_exbus!N80</f>
        <v>2.706942245183086E-4</v>
      </c>
      <c r="O80" s="25">
        <f>BRPL_EOD!O80-BRPL_ISGS_exbus!O80</f>
        <v>-7.8166986319132548E-3</v>
      </c>
      <c r="P80" s="25">
        <f>BRPL_EOD!P80-BRPL_ISGS_exbus!P80</f>
        <v>-2.7057220710204888E-3</v>
      </c>
      <c r="Q80" s="25">
        <f>BRPL_EOD!Q80-BRPL_ISGS_exbus!Q80</f>
        <v>5.9715479876132349E-4</v>
      </c>
      <c r="R80" s="25">
        <f>BRPL_EOD!R80-BRPL_ISGS_exbus!R80</f>
        <v>3.7856099699986601E-3</v>
      </c>
      <c r="S80" s="25">
        <f>BRPL_EOD!S80-BRPL_ISGS_exbus!S80</f>
        <v>2.7327581047380534E-3</v>
      </c>
      <c r="T80" s="25">
        <f>BRPL_EOD!T80-BRPL_ISGS_exbus!T80</f>
        <v>0</v>
      </c>
      <c r="U80" s="25">
        <f>BRPL_EOD!U80-BRPL_ISGS_exbus!U80</f>
        <v>1.8859043564489752E-3</v>
      </c>
      <c r="V80" s="25">
        <f>BRPL_EOD!V80-BRPL_ISGS_exbus!V80</f>
        <v>1.2622412008287398E-3</v>
      </c>
      <c r="W80" s="25">
        <f>BRPL_EOD!W80-BRPL_ISGS_exbus!W80</f>
        <v>3.8678865311609911E-3</v>
      </c>
      <c r="X80" s="25">
        <f>BRPL_EOD!X80-BRPL_ISGS_exbus!X80</f>
        <v>2.1913867337630677E-3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9.0016020500627292E-5</v>
      </c>
      <c r="N81" s="25">
        <f>BRPL_EOD!N81-BRPL_ISGS_exbus!N81</f>
        <v>2.706942245183086E-4</v>
      </c>
      <c r="O81" s="25">
        <f>BRPL_EOD!O81-BRPL_ISGS_exbus!O81</f>
        <v>-7.8166986319132548E-3</v>
      </c>
      <c r="P81" s="25">
        <f>BRPL_EOD!P81-BRPL_ISGS_exbus!P81</f>
        <v>-2.7057220710204888E-3</v>
      </c>
      <c r="Q81" s="25">
        <f>BRPL_EOD!Q81-BRPL_ISGS_exbus!Q81</f>
        <v>5.9715479876132349E-4</v>
      </c>
      <c r="R81" s="25">
        <f>BRPL_EOD!R81-BRPL_ISGS_exbus!R81</f>
        <v>3.7856099699986601E-3</v>
      </c>
      <c r="S81" s="25">
        <f>BRPL_EOD!S81-BRPL_ISGS_exbus!S81</f>
        <v>2.7327581047380534E-3</v>
      </c>
      <c r="T81" s="25">
        <f>BRPL_EOD!T81-BRPL_ISGS_exbus!T81</f>
        <v>0</v>
      </c>
      <c r="U81" s="25">
        <f>BRPL_EOD!U81-BRPL_ISGS_exbus!U81</f>
        <v>1.8859043564489752E-3</v>
      </c>
      <c r="V81" s="25">
        <f>BRPL_EOD!V81-BRPL_ISGS_exbus!V81</f>
        <v>1.2622412008287398E-3</v>
      </c>
      <c r="W81" s="25">
        <f>BRPL_EOD!W81-BRPL_ISGS_exbus!W81</f>
        <v>3.8678865311609911E-3</v>
      </c>
      <c r="X81" s="25">
        <f>BRPL_EOD!X81-BRPL_ISGS_exbus!X81</f>
        <v>2.1913867337630677E-3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2.1158731626087501E-3</v>
      </c>
      <c r="L82" s="25">
        <f>BRPL_EOD!L82-BRPL_ISGS_exbus!L82</f>
        <v>0</v>
      </c>
      <c r="M82" s="25">
        <f>BRPL_EOD!M82-BRPL_ISGS_exbus!M82</f>
        <v>9.0016020500627292E-5</v>
      </c>
      <c r="N82" s="25">
        <f>BRPL_EOD!N82-BRPL_ISGS_exbus!N82</f>
        <v>2.706942245183086E-4</v>
      </c>
      <c r="O82" s="25">
        <f>BRPL_EOD!O82-BRPL_ISGS_exbus!O82</f>
        <v>-7.8166986319132548E-3</v>
      </c>
      <c r="P82" s="25">
        <f>BRPL_EOD!P82-BRPL_ISGS_exbus!P82</f>
        <v>-2.7057220710204888E-3</v>
      </c>
      <c r="Q82" s="25">
        <f>BRPL_EOD!Q82-BRPL_ISGS_exbus!Q82</f>
        <v>5.9715479876132349E-4</v>
      </c>
      <c r="R82" s="25">
        <f>BRPL_EOD!R82-BRPL_ISGS_exbus!R82</f>
        <v>3.7856099699986601E-3</v>
      </c>
      <c r="S82" s="25">
        <f>BRPL_EOD!S82-BRPL_ISGS_exbus!S82</f>
        <v>2.7327581047380534E-3</v>
      </c>
      <c r="T82" s="25">
        <f>BRPL_EOD!T82-BRPL_ISGS_exbus!T82</f>
        <v>0</v>
      </c>
      <c r="U82" s="25">
        <f>BRPL_EOD!U82-BRPL_ISGS_exbus!U82</f>
        <v>1.8859043564489752E-3</v>
      </c>
      <c r="V82" s="25">
        <f>BRPL_EOD!V82-BRPL_ISGS_exbus!V82</f>
        <v>1.2622412008287398E-3</v>
      </c>
      <c r="W82" s="25">
        <f>BRPL_EOD!W82-BRPL_ISGS_exbus!W82</f>
        <v>3.8678865311609911E-3</v>
      </c>
      <c r="X82" s="25">
        <f>BRPL_EOD!X82-BRPL_ISGS_exbus!X82</f>
        <v>2.1913867337630677E-3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9.0016020500627292E-5</v>
      </c>
      <c r="N83" s="25">
        <f>BRPL_EOD!N83-BRPL_ISGS_exbus!N83</f>
        <v>2.706942245183086E-4</v>
      </c>
      <c r="O83" s="25">
        <f>BRPL_EOD!O83-BRPL_ISGS_exbus!O83</f>
        <v>-7.8166986319132548E-3</v>
      </c>
      <c r="P83" s="25">
        <f>BRPL_EOD!P83-BRPL_ISGS_exbus!P83</f>
        <v>-2.7057220710204888E-3</v>
      </c>
      <c r="Q83" s="25">
        <f>BRPL_EOD!Q83-BRPL_ISGS_exbus!Q83</f>
        <v>4.3536471209719707E-3</v>
      </c>
      <c r="R83" s="25">
        <f>BRPL_EOD!R83-BRPL_ISGS_exbus!R83</f>
        <v>3.7856099699986601E-3</v>
      </c>
      <c r="S83" s="25">
        <f>BRPL_EOD!S83-BRPL_ISGS_exbus!S83</f>
        <v>7.3285928479105422E-3</v>
      </c>
      <c r="T83" s="25">
        <f>BRPL_EOD!T83-BRPL_ISGS_exbus!T83</f>
        <v>0</v>
      </c>
      <c r="U83" s="25">
        <f>BRPL_EOD!U83-BRPL_ISGS_exbus!U83</f>
        <v>1.8859043564489752E-3</v>
      </c>
      <c r="V83" s="25">
        <f>BRPL_EOD!V83-BRPL_ISGS_exbus!V83</f>
        <v>1.2622412008287398E-3</v>
      </c>
      <c r="W83" s="25">
        <f>BRPL_EOD!W83-BRPL_ISGS_exbus!W83</f>
        <v>3.8678865311609911E-3</v>
      </c>
      <c r="X83" s="25">
        <f>BRPL_EOD!X83-BRPL_ISGS_exbus!X83</f>
        <v>2.1913867337630677E-3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1.1135249054561314E-4</v>
      </c>
      <c r="M84" s="25">
        <f>BRPL_EOD!M84-BRPL_ISGS_exbus!M84</f>
        <v>9.0016020500627292E-5</v>
      </c>
      <c r="N84" s="25">
        <f>BRPL_EOD!N84-BRPL_ISGS_exbus!N84</f>
        <v>2.706942245183086E-4</v>
      </c>
      <c r="O84" s="25">
        <f>BRPL_EOD!O84-BRPL_ISGS_exbus!O84</f>
        <v>-7.8166986319132548E-3</v>
      </c>
      <c r="P84" s="25">
        <f>BRPL_EOD!P84-BRPL_ISGS_exbus!P84</f>
        <v>-2.7057220710204888E-3</v>
      </c>
      <c r="Q84" s="25">
        <f>BRPL_EOD!Q84-BRPL_ISGS_exbus!Q84</f>
        <v>0</v>
      </c>
      <c r="R84" s="25">
        <f>BRPL_EOD!R84-BRPL_ISGS_exbus!R84</f>
        <v>3.7856099699986601E-3</v>
      </c>
      <c r="S84" s="25">
        <f>BRPL_EOD!S84-BRPL_ISGS_exbus!S84</f>
        <v>2.9433070866140554E-3</v>
      </c>
      <c r="T84" s="25">
        <f>BRPL_EOD!T84-BRPL_ISGS_exbus!T84</f>
        <v>0</v>
      </c>
      <c r="U84" s="25">
        <f>BRPL_EOD!U84-BRPL_ISGS_exbus!U84</f>
        <v>1.8859043564489752E-3</v>
      </c>
      <c r="V84" s="25">
        <f>BRPL_EOD!V84-BRPL_ISGS_exbus!V84</f>
        <v>1.2622412008287398E-3</v>
      </c>
      <c r="W84" s="25">
        <f>BRPL_EOD!W84-BRPL_ISGS_exbus!W84</f>
        <v>3.8678865311609911E-3</v>
      </c>
      <c r="X84" s="25">
        <f>BRPL_EOD!X84-BRPL_ISGS_exbus!X84</f>
        <v>2.1913867337630677E-3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3.0082720593327394E-3</v>
      </c>
      <c r="L85" s="25">
        <f>BRPL_EOD!L85-BRPL_ISGS_exbus!L85</f>
        <v>0</v>
      </c>
      <c r="M85" s="25">
        <f>BRPL_EOD!M85-BRPL_ISGS_exbus!M85</f>
        <v>9.0016020500627292E-5</v>
      </c>
      <c r="N85" s="25">
        <f>BRPL_EOD!N85-BRPL_ISGS_exbus!N85</f>
        <v>2.706942245183086E-4</v>
      </c>
      <c r="O85" s="25">
        <f>BRPL_EOD!O85-BRPL_ISGS_exbus!O85</f>
        <v>-7.8166986319132548E-3</v>
      </c>
      <c r="P85" s="25">
        <f>BRPL_EOD!P85-BRPL_ISGS_exbus!P85</f>
        <v>-2.7057220710204888E-3</v>
      </c>
      <c r="Q85" s="25">
        <f>BRPL_EOD!Q85-BRPL_ISGS_exbus!Q85</f>
        <v>0</v>
      </c>
      <c r="R85" s="25">
        <f>BRPL_EOD!R85-BRPL_ISGS_exbus!R85</f>
        <v>3.7856099699986601E-3</v>
      </c>
      <c r="S85" s="25">
        <f>BRPL_EOD!S85-BRPL_ISGS_exbus!S85</f>
        <v>2.9433070866140554E-3</v>
      </c>
      <c r="T85" s="25">
        <f>BRPL_EOD!T85-BRPL_ISGS_exbus!T85</f>
        <v>0</v>
      </c>
      <c r="U85" s="25">
        <f>BRPL_EOD!U85-BRPL_ISGS_exbus!U85</f>
        <v>1.8859043564489752E-3</v>
      </c>
      <c r="V85" s="25">
        <f>BRPL_EOD!V85-BRPL_ISGS_exbus!V85</f>
        <v>1.2622412008287398E-3</v>
      </c>
      <c r="W85" s="25">
        <f>BRPL_EOD!W85-BRPL_ISGS_exbus!W85</f>
        <v>3.8678865311609911E-3</v>
      </c>
      <c r="X85" s="25">
        <f>BRPL_EOD!X85-BRPL_ISGS_exbus!X85</f>
        <v>2.1913867337630677E-3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9.0016020500627292E-5</v>
      </c>
      <c r="N86" s="25">
        <f>BRPL_EOD!N86-BRPL_ISGS_exbus!N86</f>
        <v>2.706942245183086E-4</v>
      </c>
      <c r="O86" s="25">
        <f>BRPL_EOD!O86-BRPL_ISGS_exbus!O86</f>
        <v>-7.8166986319132548E-3</v>
      </c>
      <c r="P86" s="25">
        <f>BRPL_EOD!P86-BRPL_ISGS_exbus!P86</f>
        <v>-2.7057220710204888E-3</v>
      </c>
      <c r="Q86" s="25">
        <f>BRPL_EOD!Q86-BRPL_ISGS_exbus!Q86</f>
        <v>0</v>
      </c>
      <c r="R86" s="25">
        <f>BRPL_EOD!R86-BRPL_ISGS_exbus!R86</f>
        <v>3.7856099699986601E-3</v>
      </c>
      <c r="S86" s="25">
        <f>BRPL_EOD!S86-BRPL_ISGS_exbus!S86</f>
        <v>2.9433070866140554E-3</v>
      </c>
      <c r="T86" s="25">
        <f>BRPL_EOD!T86-BRPL_ISGS_exbus!T86</f>
        <v>0</v>
      </c>
      <c r="U86" s="25">
        <f>BRPL_EOD!U86-BRPL_ISGS_exbus!U86</f>
        <v>1.8859043564489752E-3</v>
      </c>
      <c r="V86" s="25">
        <f>BRPL_EOD!V86-BRPL_ISGS_exbus!V86</f>
        <v>1.2622412008287398E-3</v>
      </c>
      <c r="W86" s="25">
        <f>BRPL_EOD!W86-BRPL_ISGS_exbus!W86</f>
        <v>3.8678865311609911E-3</v>
      </c>
      <c r="X86" s="25">
        <f>BRPL_EOD!X86-BRPL_ISGS_exbus!X86</f>
        <v>2.1913867337630677E-3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2.6918427722080196E-3</v>
      </c>
      <c r="L87" s="25">
        <f>BRPL_EOD!L87-BRPL_ISGS_exbus!L87</f>
        <v>0</v>
      </c>
      <c r="M87" s="25">
        <f>BRPL_EOD!M87-BRPL_ISGS_exbus!M87</f>
        <v>9.0016020500627292E-5</v>
      </c>
      <c r="N87" s="25">
        <f>BRPL_EOD!N87-BRPL_ISGS_exbus!N87</f>
        <v>2.706942245183086E-4</v>
      </c>
      <c r="O87" s="25">
        <f>BRPL_EOD!O87-BRPL_ISGS_exbus!O87</f>
        <v>-7.8166986319132548E-3</v>
      </c>
      <c r="P87" s="25">
        <f>BRPL_EOD!P87-BRPL_ISGS_exbus!P87</f>
        <v>-2.7057220710204888E-3</v>
      </c>
      <c r="Q87" s="25">
        <f>BRPL_EOD!Q87-BRPL_ISGS_exbus!Q87</f>
        <v>0</v>
      </c>
      <c r="R87" s="25">
        <f>BRPL_EOD!R87-BRPL_ISGS_exbus!R87</f>
        <v>3.7856099699986601E-3</v>
      </c>
      <c r="S87" s="25">
        <f>BRPL_EOD!S87-BRPL_ISGS_exbus!S87</f>
        <v>2.9433070866140554E-3</v>
      </c>
      <c r="T87" s="25">
        <f>BRPL_EOD!T87-BRPL_ISGS_exbus!T87</f>
        <v>0</v>
      </c>
      <c r="U87" s="25">
        <f>BRPL_EOD!U87-BRPL_ISGS_exbus!U87</f>
        <v>1.8859043564489752E-3</v>
      </c>
      <c r="V87" s="25">
        <f>BRPL_EOD!V87-BRPL_ISGS_exbus!V87</f>
        <v>1.2622412008287398E-3</v>
      </c>
      <c r="W87" s="25">
        <f>BRPL_EOD!W87-BRPL_ISGS_exbus!W87</f>
        <v>3.8678865311609911E-3</v>
      </c>
      <c r="X87" s="25">
        <f>BRPL_EOD!X87-BRPL_ISGS_exbus!X87</f>
        <v>2.1913867337630677E-3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2.6918427722080196E-3</v>
      </c>
      <c r="L88" s="25">
        <f>BRPL_EOD!L88-BRPL_ISGS_exbus!L88</f>
        <v>0</v>
      </c>
      <c r="M88" s="25">
        <f>BRPL_EOD!M88-BRPL_ISGS_exbus!M88</f>
        <v>9.0016020500627292E-5</v>
      </c>
      <c r="N88" s="25">
        <f>BRPL_EOD!N88-BRPL_ISGS_exbus!N88</f>
        <v>2.706942245183086E-4</v>
      </c>
      <c r="O88" s="25">
        <f>BRPL_EOD!O88-BRPL_ISGS_exbus!O88</f>
        <v>-7.8166986319132548E-3</v>
      </c>
      <c r="P88" s="25">
        <f>BRPL_EOD!P88-BRPL_ISGS_exbus!P88</f>
        <v>-2.7057220710204888E-3</v>
      </c>
      <c r="Q88" s="25">
        <f>BRPL_EOD!Q88-BRPL_ISGS_exbus!Q88</f>
        <v>0</v>
      </c>
      <c r="R88" s="25">
        <f>BRPL_EOD!R88-BRPL_ISGS_exbus!R88</f>
        <v>3.7856099699986601E-3</v>
      </c>
      <c r="S88" s="25">
        <f>BRPL_EOD!S88-BRPL_ISGS_exbus!S88</f>
        <v>2.9433070866140554E-3</v>
      </c>
      <c r="T88" s="25">
        <f>BRPL_EOD!T88-BRPL_ISGS_exbus!T88</f>
        <v>0</v>
      </c>
      <c r="U88" s="25">
        <f>BRPL_EOD!U88-BRPL_ISGS_exbus!U88</f>
        <v>1.8859043564489752E-3</v>
      </c>
      <c r="V88" s="25">
        <f>BRPL_EOD!V88-BRPL_ISGS_exbus!V88</f>
        <v>1.2622412008287398E-3</v>
      </c>
      <c r="W88" s="25">
        <f>BRPL_EOD!W88-BRPL_ISGS_exbus!W88</f>
        <v>3.8678865311609911E-3</v>
      </c>
      <c r="X88" s="25">
        <f>BRPL_EOD!X88-BRPL_ISGS_exbus!X88</f>
        <v>2.1913867337630677E-3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2.5035864406675046E-4</v>
      </c>
      <c r="M89" s="25">
        <f>BRPL_EOD!M89-BRPL_ISGS_exbus!M89</f>
        <v>9.0016020500627292E-5</v>
      </c>
      <c r="N89" s="25">
        <f>BRPL_EOD!N89-BRPL_ISGS_exbus!N89</f>
        <v>2.706942245183086E-4</v>
      </c>
      <c r="O89" s="25">
        <f>BRPL_EOD!O89-BRPL_ISGS_exbus!O89</f>
        <v>-7.8166986319132548E-3</v>
      </c>
      <c r="P89" s="25">
        <f>BRPL_EOD!P89-BRPL_ISGS_exbus!P89</f>
        <v>-2.7057220710204888E-3</v>
      </c>
      <c r="Q89" s="25">
        <f>BRPL_EOD!Q89-BRPL_ISGS_exbus!Q89</f>
        <v>0</v>
      </c>
      <c r="R89" s="25">
        <f>BRPL_EOD!R89-BRPL_ISGS_exbus!R89</f>
        <v>3.7856099699986601E-3</v>
      </c>
      <c r="S89" s="25">
        <f>BRPL_EOD!S89-BRPL_ISGS_exbus!S89</f>
        <v>2.9433070866140554E-3</v>
      </c>
      <c r="T89" s="25">
        <f>BRPL_EOD!T89-BRPL_ISGS_exbus!T89</f>
        <v>0</v>
      </c>
      <c r="U89" s="25">
        <f>BRPL_EOD!U89-BRPL_ISGS_exbus!U89</f>
        <v>1.8859043564489752E-3</v>
      </c>
      <c r="V89" s="25">
        <f>BRPL_EOD!V89-BRPL_ISGS_exbus!V89</f>
        <v>1.2622412008287398E-3</v>
      </c>
      <c r="W89" s="25">
        <f>BRPL_EOD!W89-BRPL_ISGS_exbus!W89</f>
        <v>3.8678865311609911E-3</v>
      </c>
      <c r="X89" s="25">
        <f>BRPL_EOD!X89-BRPL_ISGS_exbus!X89</f>
        <v>2.1913867337630677E-3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2.3942805216847773E-4</v>
      </c>
      <c r="L90" s="25">
        <f>BRPL_EOD!L90-BRPL_ISGS_exbus!L90</f>
        <v>0</v>
      </c>
      <c r="M90" s="25">
        <f>BRPL_EOD!M90-BRPL_ISGS_exbus!M90</f>
        <v>9.0016020500627292E-5</v>
      </c>
      <c r="N90" s="25">
        <f>BRPL_EOD!N90-BRPL_ISGS_exbus!N90</f>
        <v>2.706942245183086E-4</v>
      </c>
      <c r="O90" s="25">
        <f>BRPL_EOD!O90-BRPL_ISGS_exbus!O90</f>
        <v>-7.8166986319132548E-3</v>
      </c>
      <c r="P90" s="25">
        <f>BRPL_EOD!P90-BRPL_ISGS_exbus!P90</f>
        <v>-2.7057220710204888E-3</v>
      </c>
      <c r="Q90" s="25">
        <f>BRPL_EOD!Q90-BRPL_ISGS_exbus!Q90</f>
        <v>0</v>
      </c>
      <c r="R90" s="25">
        <f>BRPL_EOD!R90-BRPL_ISGS_exbus!R90</f>
        <v>3.7856099699986601E-3</v>
      </c>
      <c r="S90" s="25">
        <f>BRPL_EOD!S90-BRPL_ISGS_exbus!S90</f>
        <v>2.9433070866140554E-3</v>
      </c>
      <c r="T90" s="25">
        <f>BRPL_EOD!T90-BRPL_ISGS_exbus!T90</f>
        <v>0</v>
      </c>
      <c r="U90" s="25">
        <f>BRPL_EOD!U90-BRPL_ISGS_exbus!U90</f>
        <v>1.8859043564489752E-3</v>
      </c>
      <c r="V90" s="25">
        <f>BRPL_EOD!V90-BRPL_ISGS_exbus!V90</f>
        <v>1.2622412008287398E-3</v>
      </c>
      <c r="W90" s="25">
        <f>BRPL_EOD!W90-BRPL_ISGS_exbus!W90</f>
        <v>3.8678865311609911E-3</v>
      </c>
      <c r="X90" s="25">
        <f>BRPL_EOD!X90-BRPL_ISGS_exbus!X90</f>
        <v>2.1913867337630677E-3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2.3942805216847773E-4</v>
      </c>
      <c r="L91" s="25">
        <f>BRPL_EOD!L91-BRPL_ISGS_exbus!L91</f>
        <v>0</v>
      </c>
      <c r="M91" s="25">
        <f>BRPL_EOD!M91-BRPL_ISGS_exbus!M91</f>
        <v>9.0016020500627292E-5</v>
      </c>
      <c r="N91" s="25">
        <f>BRPL_EOD!N91-BRPL_ISGS_exbus!N91</f>
        <v>2.706942245183086E-4</v>
      </c>
      <c r="O91" s="25">
        <f>BRPL_EOD!O91-BRPL_ISGS_exbus!O91</f>
        <v>-7.8166986319132548E-3</v>
      </c>
      <c r="P91" s="25">
        <f>BRPL_EOD!P91-BRPL_ISGS_exbus!P91</f>
        <v>-2.7057220710204888E-3</v>
      </c>
      <c r="Q91" s="25">
        <f>BRPL_EOD!Q91-BRPL_ISGS_exbus!Q91</f>
        <v>0</v>
      </c>
      <c r="R91" s="25">
        <f>BRPL_EOD!R91-BRPL_ISGS_exbus!R91</f>
        <v>3.7856099699986601E-3</v>
      </c>
      <c r="S91" s="25">
        <f>BRPL_EOD!S91-BRPL_ISGS_exbus!S91</f>
        <v>2.9433070866140554E-3</v>
      </c>
      <c r="T91" s="25">
        <f>BRPL_EOD!T91-BRPL_ISGS_exbus!T91</f>
        <v>0</v>
      </c>
      <c r="U91" s="25">
        <f>BRPL_EOD!U91-BRPL_ISGS_exbus!U91</f>
        <v>1.8859043564489752E-3</v>
      </c>
      <c r="V91" s="25">
        <f>BRPL_EOD!V91-BRPL_ISGS_exbus!V91</f>
        <v>1.2622412008287398E-3</v>
      </c>
      <c r="W91" s="25">
        <f>BRPL_EOD!W91-BRPL_ISGS_exbus!W91</f>
        <v>3.8678865311609911E-3</v>
      </c>
      <c r="X91" s="25">
        <f>BRPL_EOD!X91-BRPL_ISGS_exbus!X91</f>
        <v>2.1913867337630677E-3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2.3942805216847773E-4</v>
      </c>
      <c r="L92" s="25">
        <f>BRPL_EOD!L92-BRPL_ISGS_exbus!L92</f>
        <v>0</v>
      </c>
      <c r="M92" s="25">
        <f>BRPL_EOD!M92-BRPL_ISGS_exbus!M92</f>
        <v>9.0016020500627292E-5</v>
      </c>
      <c r="N92" s="25">
        <f>BRPL_EOD!N92-BRPL_ISGS_exbus!N92</f>
        <v>2.706942245183086E-4</v>
      </c>
      <c r="O92" s="25">
        <f>BRPL_EOD!O92-BRPL_ISGS_exbus!O92</f>
        <v>-7.8166986319132548E-3</v>
      </c>
      <c r="P92" s="25">
        <f>BRPL_EOD!P92-BRPL_ISGS_exbus!P92</f>
        <v>-2.7057220710204888E-3</v>
      </c>
      <c r="Q92" s="25">
        <f>BRPL_EOD!Q92-BRPL_ISGS_exbus!Q92</f>
        <v>0</v>
      </c>
      <c r="R92" s="25">
        <f>BRPL_EOD!R92-BRPL_ISGS_exbus!R92</f>
        <v>3.7856099699986601E-3</v>
      </c>
      <c r="S92" s="25">
        <f>BRPL_EOD!S92-BRPL_ISGS_exbus!S92</f>
        <v>2.9433070866140554E-3</v>
      </c>
      <c r="T92" s="25">
        <f>BRPL_EOD!T92-BRPL_ISGS_exbus!T92</f>
        <v>0</v>
      </c>
      <c r="U92" s="25">
        <f>BRPL_EOD!U92-BRPL_ISGS_exbus!U92</f>
        <v>1.8859043564489752E-3</v>
      </c>
      <c r="V92" s="25">
        <f>BRPL_EOD!V92-BRPL_ISGS_exbus!V92</f>
        <v>1.2622412008287398E-3</v>
      </c>
      <c r="W92" s="25">
        <f>BRPL_EOD!W92-BRPL_ISGS_exbus!W92</f>
        <v>3.8678865311609911E-3</v>
      </c>
      <c r="X92" s="25">
        <f>BRPL_EOD!X92-BRPL_ISGS_exbus!X92</f>
        <v>2.1913867337630677E-3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2.3942805216847773E-4</v>
      </c>
      <c r="L93" s="25">
        <f>BRPL_EOD!L93-BRPL_ISGS_exbus!L93</f>
        <v>0</v>
      </c>
      <c r="M93" s="25">
        <f>BRPL_EOD!M93-BRPL_ISGS_exbus!M93</f>
        <v>9.0016020500627292E-5</v>
      </c>
      <c r="N93" s="25">
        <f>BRPL_EOD!N93-BRPL_ISGS_exbus!N93</f>
        <v>2.706942245183086E-4</v>
      </c>
      <c r="O93" s="25">
        <f>BRPL_EOD!O93-BRPL_ISGS_exbus!O93</f>
        <v>-7.8166986319132548E-3</v>
      </c>
      <c r="P93" s="25">
        <f>BRPL_EOD!P93-BRPL_ISGS_exbus!P93</f>
        <v>-2.7057220710204888E-3</v>
      </c>
      <c r="Q93" s="25">
        <f>BRPL_EOD!Q93-BRPL_ISGS_exbus!Q93</f>
        <v>0</v>
      </c>
      <c r="R93" s="25">
        <f>BRPL_EOD!R93-BRPL_ISGS_exbus!R93</f>
        <v>3.7856099699986601E-3</v>
      </c>
      <c r="S93" s="25">
        <f>BRPL_EOD!S93-BRPL_ISGS_exbus!S93</f>
        <v>2.9433070866140554E-3</v>
      </c>
      <c r="T93" s="25">
        <f>BRPL_EOD!T93-BRPL_ISGS_exbus!T93</f>
        <v>0</v>
      </c>
      <c r="U93" s="25">
        <f>BRPL_EOD!U93-BRPL_ISGS_exbus!U93</f>
        <v>1.8859043564489752E-3</v>
      </c>
      <c r="V93" s="25">
        <f>BRPL_EOD!V93-BRPL_ISGS_exbus!V93</f>
        <v>1.2622412008287398E-3</v>
      </c>
      <c r="W93" s="25">
        <f>BRPL_EOD!W93-BRPL_ISGS_exbus!W93</f>
        <v>3.8678865311609911E-3</v>
      </c>
      <c r="X93" s="25">
        <f>BRPL_EOD!X93-BRPL_ISGS_exbus!X93</f>
        <v>2.1913867337630677E-3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2.3942805216847773E-4</v>
      </c>
      <c r="L94" s="25">
        <f>BRPL_EOD!L94-BRPL_ISGS_exbus!L94</f>
        <v>0</v>
      </c>
      <c r="M94" s="25">
        <f>BRPL_EOD!M94-BRPL_ISGS_exbus!M94</f>
        <v>9.0016020500627292E-5</v>
      </c>
      <c r="N94" s="25">
        <f>BRPL_EOD!N94-BRPL_ISGS_exbus!N94</f>
        <v>2.706942245183086E-4</v>
      </c>
      <c r="O94" s="25">
        <f>BRPL_EOD!O94-BRPL_ISGS_exbus!O94</f>
        <v>-7.8166986319132548E-3</v>
      </c>
      <c r="P94" s="25">
        <f>BRPL_EOD!P94-BRPL_ISGS_exbus!P94</f>
        <v>-2.7057220710204888E-3</v>
      </c>
      <c r="Q94" s="25">
        <f>BRPL_EOD!Q94-BRPL_ISGS_exbus!Q94</f>
        <v>0</v>
      </c>
      <c r="R94" s="25">
        <f>BRPL_EOD!R94-BRPL_ISGS_exbus!R94</f>
        <v>3.7856099699986601E-3</v>
      </c>
      <c r="S94" s="25">
        <f>BRPL_EOD!S94-BRPL_ISGS_exbus!S94</f>
        <v>2.9433070866140554E-3</v>
      </c>
      <c r="T94" s="25">
        <f>BRPL_EOD!T94-BRPL_ISGS_exbus!T94</f>
        <v>0</v>
      </c>
      <c r="U94" s="25">
        <f>BRPL_EOD!U94-BRPL_ISGS_exbus!U94</f>
        <v>1.8859043564489752E-3</v>
      </c>
      <c r="V94" s="25">
        <f>BRPL_EOD!V94-BRPL_ISGS_exbus!V94</f>
        <v>1.2622412008287398E-3</v>
      </c>
      <c r="W94" s="25">
        <f>BRPL_EOD!W94-BRPL_ISGS_exbus!W94</f>
        <v>3.8678865311609911E-3</v>
      </c>
      <c r="X94" s="25">
        <f>BRPL_EOD!X94-BRPL_ISGS_exbus!X94</f>
        <v>2.1913867337630677E-3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-3.7860413350472299E-3</v>
      </c>
      <c r="L95" s="25">
        <f>BRPL_EOD!L95-BRPL_ISGS_exbus!L95</f>
        <v>0</v>
      </c>
      <c r="M95" s="25">
        <f>BRPL_EOD!M95-BRPL_ISGS_exbus!M95</f>
        <v>9.0016020500627292E-5</v>
      </c>
      <c r="N95" s="25">
        <f>BRPL_EOD!N95-BRPL_ISGS_exbus!N95</f>
        <v>2.706942245183086E-4</v>
      </c>
      <c r="O95" s="25">
        <f>BRPL_EOD!O95-BRPL_ISGS_exbus!O95</f>
        <v>-7.8166986319132548E-3</v>
      </c>
      <c r="P95" s="25">
        <f>BRPL_EOD!P95-BRPL_ISGS_exbus!P95</f>
        <v>-2.7057220710204888E-3</v>
      </c>
      <c r="Q95" s="25">
        <f>BRPL_EOD!Q95-BRPL_ISGS_exbus!Q95</f>
        <v>0</v>
      </c>
      <c r="R95" s="25">
        <f>BRPL_EOD!R95-BRPL_ISGS_exbus!R95</f>
        <v>3.7856099699986601E-3</v>
      </c>
      <c r="S95" s="25">
        <f>BRPL_EOD!S95-BRPL_ISGS_exbus!S95</f>
        <v>2.9433070866140554E-3</v>
      </c>
      <c r="T95" s="25">
        <f>BRPL_EOD!T95-BRPL_ISGS_exbus!T95</f>
        <v>0</v>
      </c>
      <c r="U95" s="25">
        <f>BRPL_EOD!U95-BRPL_ISGS_exbus!U95</f>
        <v>1.8859043564489752E-3</v>
      </c>
      <c r="V95" s="25">
        <f>BRPL_EOD!V95-BRPL_ISGS_exbus!V95</f>
        <v>1.2622412008287398E-3</v>
      </c>
      <c r="W95" s="25">
        <f>BRPL_EOD!W95-BRPL_ISGS_exbus!W95</f>
        <v>3.8678865311609911E-3</v>
      </c>
      <c r="X95" s="25">
        <f>BRPL_EOD!X95-BRPL_ISGS_exbus!X95</f>
        <v>2.1913867337630677E-3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-3.7860413350472299E-3</v>
      </c>
      <c r="L96" s="25">
        <f>BRPL_EOD!L96-BRPL_ISGS_exbus!L96</f>
        <v>0</v>
      </c>
      <c r="M96" s="25">
        <f>BRPL_EOD!M96-BRPL_ISGS_exbus!M96</f>
        <v>9.0016020500627292E-5</v>
      </c>
      <c r="N96" s="25">
        <f>BRPL_EOD!N96-BRPL_ISGS_exbus!N96</f>
        <v>2.706942245183086E-4</v>
      </c>
      <c r="O96" s="25">
        <f>BRPL_EOD!O96-BRPL_ISGS_exbus!O96</f>
        <v>-7.8166986319132548E-3</v>
      </c>
      <c r="P96" s="25">
        <f>BRPL_EOD!P96-BRPL_ISGS_exbus!P96</f>
        <v>-2.7057220710204888E-3</v>
      </c>
      <c r="Q96" s="25">
        <f>BRPL_EOD!Q96-BRPL_ISGS_exbus!Q96</f>
        <v>0</v>
      </c>
      <c r="R96" s="25">
        <f>BRPL_EOD!R96-BRPL_ISGS_exbus!R96</f>
        <v>3.7856099699986601E-3</v>
      </c>
      <c r="S96" s="25">
        <f>BRPL_EOD!S96-BRPL_ISGS_exbus!S96</f>
        <v>2.9433070866140554E-3</v>
      </c>
      <c r="T96" s="25">
        <f>BRPL_EOD!T96-BRPL_ISGS_exbus!T96</f>
        <v>0</v>
      </c>
      <c r="U96" s="25">
        <f>BRPL_EOD!U96-BRPL_ISGS_exbus!U96</f>
        <v>1.8859043564489752E-3</v>
      </c>
      <c r="V96" s="25">
        <f>BRPL_EOD!V96-BRPL_ISGS_exbus!V96</f>
        <v>1.2622412008287398E-3</v>
      </c>
      <c r="W96" s="25">
        <f>BRPL_EOD!W96-BRPL_ISGS_exbus!W96</f>
        <v>3.8678865311609911E-3</v>
      </c>
      <c r="X96" s="25">
        <f>BRPL_EOD!X96-BRPL_ISGS_exbus!X96</f>
        <v>2.1913867337630677E-3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-3.7860413350472299E-3</v>
      </c>
      <c r="L97" s="25">
        <f>BRPL_EOD!L97-BRPL_ISGS_exbus!L97</f>
        <v>0</v>
      </c>
      <c r="M97" s="25">
        <f>BRPL_EOD!M97-BRPL_ISGS_exbus!M97</f>
        <v>9.0016020500627292E-5</v>
      </c>
      <c r="N97" s="25">
        <f>BRPL_EOD!N97-BRPL_ISGS_exbus!N97</f>
        <v>2.706942245183086E-4</v>
      </c>
      <c r="O97" s="25">
        <f>BRPL_EOD!O97-BRPL_ISGS_exbus!O97</f>
        <v>-7.8166986319132548E-3</v>
      </c>
      <c r="P97" s="25">
        <f>BRPL_EOD!P97-BRPL_ISGS_exbus!P97</f>
        <v>-2.7057220710204888E-3</v>
      </c>
      <c r="Q97" s="25">
        <f>BRPL_EOD!Q97-BRPL_ISGS_exbus!Q97</f>
        <v>0</v>
      </c>
      <c r="R97" s="25">
        <f>BRPL_EOD!R97-BRPL_ISGS_exbus!R97</f>
        <v>3.7856099699986601E-3</v>
      </c>
      <c r="S97" s="25">
        <f>BRPL_EOD!S97-BRPL_ISGS_exbus!S97</f>
        <v>2.9433070866140554E-3</v>
      </c>
      <c r="T97" s="25">
        <f>BRPL_EOD!T97-BRPL_ISGS_exbus!T97</f>
        <v>0</v>
      </c>
      <c r="U97" s="25">
        <f>BRPL_EOD!U97-BRPL_ISGS_exbus!U97</f>
        <v>1.8859043564489752E-3</v>
      </c>
      <c r="V97" s="25">
        <f>BRPL_EOD!V97-BRPL_ISGS_exbus!V97</f>
        <v>1.2622412008287398E-3</v>
      </c>
      <c r="W97" s="25">
        <f>BRPL_EOD!W97-BRPL_ISGS_exbus!W97</f>
        <v>3.8678865311609911E-3</v>
      </c>
      <c r="X97" s="25">
        <f>BRPL_EOD!X97-BRPL_ISGS_exbus!X97</f>
        <v>2.1913867337630677E-3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-3.7860413350472299E-3</v>
      </c>
      <c r="L98" s="25">
        <f>BRPL_EOD!L98-BRPL_ISGS_exbus!L98</f>
        <v>0</v>
      </c>
      <c r="M98" s="25">
        <f>BRPL_EOD!M98-BRPL_ISGS_exbus!M98</f>
        <v>9.0016020500627292E-5</v>
      </c>
      <c r="N98" s="25">
        <f>BRPL_EOD!N98-BRPL_ISGS_exbus!N98</f>
        <v>2.706942245183086E-4</v>
      </c>
      <c r="O98" s="25">
        <f>BRPL_EOD!O98-BRPL_ISGS_exbus!O98</f>
        <v>-7.8166986319132548E-3</v>
      </c>
      <c r="P98" s="25">
        <f>BRPL_EOD!P98-BRPL_ISGS_exbus!P98</f>
        <v>-2.7057220710204888E-3</v>
      </c>
      <c r="Q98" s="25">
        <f>BRPL_EOD!Q98-BRPL_ISGS_exbus!Q98</f>
        <v>0</v>
      </c>
      <c r="R98" s="25">
        <f>BRPL_EOD!R98-BRPL_ISGS_exbus!R98</f>
        <v>3.7856099699986601E-3</v>
      </c>
      <c r="S98" s="25">
        <f>BRPL_EOD!S98-BRPL_ISGS_exbus!S98</f>
        <v>2.9433070866140554E-3</v>
      </c>
      <c r="T98" s="25">
        <f>BRPL_EOD!T98-BRPL_ISGS_exbus!T98</f>
        <v>0</v>
      </c>
      <c r="U98" s="25">
        <f>BRPL_EOD!U98-BRPL_ISGS_exbus!U98</f>
        <v>1.8859043564489752E-3</v>
      </c>
      <c r="V98" s="25">
        <f>BRPL_EOD!V98-BRPL_ISGS_exbus!V98</f>
        <v>1.2622412008287398E-3</v>
      </c>
      <c r="W98" s="25">
        <f>BRPL_EOD!W98-BRPL_ISGS_exbus!W98</f>
        <v>3.8678865311609911E-3</v>
      </c>
      <c r="X98" s="25">
        <f>BRPL_EOD!X98-BRPL_ISGS_exbus!X98</f>
        <v>2.1913867337630677E-3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-3.4329977667724165E-5</v>
      </c>
      <c r="L99" s="25">
        <f>BRPL_EOD!L99-BRPL_ISGS_exbus!L99</f>
        <v>-1.0692478201290712E-5</v>
      </c>
      <c r="M99" s="25">
        <f>BRPL_EOD!M99-BRPL_ISGS_exbus!M99</f>
        <v>3.4645110209785557E-5</v>
      </c>
      <c r="N99" s="25">
        <f>BRPL_EOD!N99-BRPL_ISGS_exbus!N99</f>
        <v>2.1279106010352322E-5</v>
      </c>
      <c r="O99" s="25">
        <f>BRPL_EOD!O99-BRPL_ISGS_exbus!O99</f>
        <v>-1.7793262031462476E-4</v>
      </c>
      <c r="P99" s="25">
        <f>BRPL_EOD!P99-BRPL_ISGS_exbus!P99</f>
        <v>-5.1214527530318854E-5</v>
      </c>
      <c r="Q99" s="25">
        <f>BRPL_EOD!Q99-BRPL_ISGS_exbus!Q99</f>
        <v>-1.7673746730839657E-6</v>
      </c>
      <c r="R99" s="25">
        <f>BRPL_EOD!R99-BRPL_ISGS_exbus!R99</f>
        <v>4.6565929239184012E-5</v>
      </c>
      <c r="S99" s="25">
        <f>BRPL_EOD!S99-BRPL_ISGS_exbus!S99</f>
        <v>2.2268967087540892E-5</v>
      </c>
      <c r="T99" s="25">
        <f>BRPL_EOD!T99-BRPL_ISGS_exbus!T99</f>
        <v>3.6203636363668634E-6</v>
      </c>
      <c r="U99" s="25">
        <f>BRPL_EOD!U99-BRPL_ISGS_exbus!U99</f>
        <v>4.5261704553656301E-5</v>
      </c>
      <c r="V99" s="25">
        <f>BRPL_EOD!V99-BRPL_ISGS_exbus!V99</f>
        <v>-4.482706874570086E-5</v>
      </c>
      <c r="W99" s="25">
        <f>BRPL_EOD!W99-BRPL_ISGS_exbus!W99</f>
        <v>6.6439727662515047E-5</v>
      </c>
      <c r="X99" s="25">
        <f>BRPL_EOD!X99-BRPL_ISGS_exbus!X99</f>
        <v>2.9386440587586549E-6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6"/>
    </row>
    <row r="2" spans="1:17">
      <c r="A2" s="196" t="s">
        <v>44</v>
      </c>
      <c r="B2" s="196" t="s">
        <v>325</v>
      </c>
      <c r="C2" s="196" t="s">
        <v>524</v>
      </c>
      <c r="D2" s="197" t="s">
        <v>525</v>
      </c>
      <c r="E2" s="196" t="s">
        <v>325</v>
      </c>
      <c r="F2" s="196" t="s">
        <v>524</v>
      </c>
      <c r="G2" s="197" t="s">
        <v>525</v>
      </c>
      <c r="H2" s="196" t="s">
        <v>325</v>
      </c>
      <c r="I2" s="196" t="s">
        <v>524</v>
      </c>
      <c r="J2" s="197" t="s">
        <v>525</v>
      </c>
      <c r="K2" s="196" t="s">
        <v>325</v>
      </c>
      <c r="L2" s="196" t="s">
        <v>524</v>
      </c>
      <c r="M2" s="197" t="s">
        <v>525</v>
      </c>
      <c r="N2" s="196" t="s">
        <v>325</v>
      </c>
      <c r="O2" s="196" t="s">
        <v>524</v>
      </c>
      <c r="P2" s="197" t="s">
        <v>525</v>
      </c>
      <c r="Q2" s="197" t="s">
        <v>526</v>
      </c>
    </row>
    <row r="3" spans="1:17">
      <c r="A3" s="34" t="s">
        <v>45</v>
      </c>
      <c r="B3" s="198">
        <f>PPCL_NG!I3+PPCL_Spot!I3+GT_NG!I3+GT_Spot!I3+Bawana_NG!I3+Bawana_RLNG!I3+Bawana_Spot!I3</f>
        <v>322.56</v>
      </c>
      <c r="C3" s="198">
        <f>PPCL_NG!P3+PPCL_Spot!P3+GT_NG!P3+GT_Spot!P3+Bawana_NG!P3+Bawana_RLNG!P3+Bawana_Spot!P3</f>
        <v>322.55599390648803</v>
      </c>
      <c r="D3" s="199">
        <f t="shared" ref="D3:D66" si="0">B3-C3</f>
        <v>4.0060935119754504E-3</v>
      </c>
      <c r="E3" s="198">
        <f>PPCL_NG!J3+PPCL_Spot!J3+GT_NG!J3+GT_Spot!J3+Bawana_NG!J3+Bawana_RLNG!J3+Bawana_Spot!J3</f>
        <v>55</v>
      </c>
      <c r="F3" s="198">
        <f>PPCL_NG!Q3+PPCL_Spot!Q3+GT_NG!Q3+GT_Spot!Q3+Bawana_NG!Q3+Bawana_RLNG!Q3+Bawana_Spot!Q3</f>
        <v>54.997851646420067</v>
      </c>
      <c r="G3" s="199">
        <f t="shared" ref="G3:G66" si="1">E3-F3</f>
        <v>2.1483535799333708E-3</v>
      </c>
      <c r="H3" s="198">
        <f>PPCL_NG!K3+PPCL_Spot!K3+GT_NG!K3+GT_Spot!K3+Bawana_NG!K3+Bawana_RLNG!K3+Bawana_Spot!K3</f>
        <v>5.84</v>
      </c>
      <c r="I3" s="198">
        <f>PPCL_NG!R3+PPCL_Spot!R3+GT_NG!R3+GT_Spot!R3+Bawana_NG!R3+Bawana_RLNG!R3+Bawana_Spot!R3</f>
        <v>5.8397718839107844</v>
      </c>
      <c r="J3" s="199">
        <f t="shared" ref="J3:J66" si="2">H3-I3</f>
        <v>2.2811608921546878E-4</v>
      </c>
      <c r="K3" s="198">
        <f>PPCL_NG!L3+PPCL_Spot!L3+GT_NG!L3+GT_Spot!L3+Bawana_NG!L3+Bawana_RLNG!L3+Bawana_Spot!L3</f>
        <v>60</v>
      </c>
      <c r="L3" s="198">
        <f>PPCL_NG!S3+PPCL_Spot!S3+GT_NG!S3+GT_Spot!S3+Bawana_NG!S3+Bawana_RLNG!S3+Bawana_Spot!S3</f>
        <v>59.99910159759385</v>
      </c>
      <c r="M3" s="199">
        <f t="shared" ref="M3:M66" si="3">K3-L3</f>
        <v>8.9840240615046696E-4</v>
      </c>
      <c r="N3" s="198">
        <f>PPCL_NG!M3+PPCL_Spot!M3+GT_NG!M3+GT_Spot!M3+Bawana_NG!M3+Bawana_RLNG!M3+Bawana_Spot!M3</f>
        <v>69.61</v>
      </c>
      <c r="O3" s="198">
        <f>PPCL_NG!T3+PPCL_Spot!T3+GT_NG!T3+GT_Spot!T3+Bawana_NG!T3+Bawana_RLNG!T3+Bawana_Spot!T3</f>
        <v>69.607280965587279</v>
      </c>
      <c r="P3" s="199">
        <f t="shared" ref="P3:P66" si="4">N3-O3</f>
        <v>2.719034412720589E-3</v>
      </c>
      <c r="Q3" s="199">
        <f>D3+G3+J3+M3+P3</f>
        <v>9.9999999999953459E-3</v>
      </c>
    </row>
    <row r="4" spans="1:17">
      <c r="A4" s="34" t="s">
        <v>46</v>
      </c>
      <c r="B4" s="198">
        <f>PPCL_NG!I4+PPCL_Spot!I4+GT_NG!I4+GT_Spot!I4+Bawana_NG!I4+Bawana_RLNG!I4+Bawana_Spot!I4</f>
        <v>322.56</v>
      </c>
      <c r="C4" s="198">
        <f>PPCL_NG!P4+PPCL_Spot!P4+GT_NG!P4+GT_Spot!P4+Bawana_NG!P4+Bawana_RLNG!P4+Bawana_Spot!P4</f>
        <v>322.55599390648803</v>
      </c>
      <c r="D4" s="199">
        <f t="shared" si="0"/>
        <v>4.0060935119754504E-3</v>
      </c>
      <c r="E4" s="198">
        <f>PPCL_NG!J4+PPCL_Spot!J4+GT_NG!J4+GT_Spot!J4+Bawana_NG!J4+Bawana_RLNG!J4+Bawana_Spot!J4</f>
        <v>55</v>
      </c>
      <c r="F4" s="198">
        <f>PPCL_NG!Q4+PPCL_Spot!Q4+GT_NG!Q4+GT_Spot!Q4+Bawana_NG!Q4+Bawana_RLNG!Q4+Bawana_Spot!Q4</f>
        <v>54.997851646420067</v>
      </c>
      <c r="G4" s="199">
        <f t="shared" si="1"/>
        <v>2.1483535799333708E-3</v>
      </c>
      <c r="H4" s="198">
        <f>PPCL_NG!K4+PPCL_Spot!K4+GT_NG!K4+GT_Spot!K4+Bawana_NG!K4+Bawana_RLNG!K4+Bawana_Spot!K4</f>
        <v>5.84</v>
      </c>
      <c r="I4" s="198">
        <f>PPCL_NG!R4+PPCL_Spot!R4+GT_NG!R4+GT_Spot!R4+Bawana_NG!R4+Bawana_RLNG!R4+Bawana_Spot!R4</f>
        <v>5.8397718839107844</v>
      </c>
      <c r="J4" s="199">
        <f t="shared" si="2"/>
        <v>2.2811608921546878E-4</v>
      </c>
      <c r="K4" s="198">
        <f>PPCL_NG!L4+PPCL_Spot!L4+GT_NG!L4+GT_Spot!L4+Bawana_NG!L4+Bawana_RLNG!L4+Bawana_Spot!L4</f>
        <v>58</v>
      </c>
      <c r="L4" s="198">
        <f>PPCL_NG!S4+PPCL_Spot!S4+GT_NG!S4+GT_Spot!S4+Bawana_NG!S4+Bawana_RLNG!S4+Bawana_Spot!S4</f>
        <v>57.99910159759385</v>
      </c>
      <c r="M4" s="199">
        <f t="shared" si="3"/>
        <v>8.9840240615046696E-4</v>
      </c>
      <c r="N4" s="198">
        <f>PPCL_NG!M4+PPCL_Spot!M4+GT_NG!M4+GT_Spot!M4+Bawana_NG!M4+Bawana_RLNG!M4+Bawana_Spot!M4</f>
        <v>69.61</v>
      </c>
      <c r="O4" s="198">
        <f>PPCL_NG!T4+PPCL_Spot!T4+GT_NG!T4+GT_Spot!T4+Bawana_NG!T4+Bawana_RLNG!T4+Bawana_Spot!T4</f>
        <v>69.607280965587279</v>
      </c>
      <c r="P4" s="199">
        <f t="shared" si="4"/>
        <v>2.719034412720589E-3</v>
      </c>
      <c r="Q4" s="199">
        <f t="shared" ref="Q4:Q67" si="5">D4+G4+J4+M4+P4</f>
        <v>9.9999999999953459E-3</v>
      </c>
    </row>
    <row r="5" spans="1:17">
      <c r="A5" s="34" t="s">
        <v>47</v>
      </c>
      <c r="B5" s="198">
        <f>PPCL_NG!I5+PPCL_Spot!I5+GT_NG!I5+GT_Spot!I5+Bawana_NG!I5+Bawana_RLNG!I5+Bawana_Spot!I5</f>
        <v>322.56</v>
      </c>
      <c r="C5" s="198">
        <f>PPCL_NG!P5+PPCL_Spot!P5+GT_NG!P5+GT_Spot!P5+Bawana_NG!P5+Bawana_RLNG!P5+Bawana_Spot!P5</f>
        <v>322.55599390648803</v>
      </c>
      <c r="D5" s="199">
        <f t="shared" si="0"/>
        <v>4.0060935119754504E-3</v>
      </c>
      <c r="E5" s="198">
        <f>PPCL_NG!J5+PPCL_Spot!J5+GT_NG!J5+GT_Spot!J5+Bawana_NG!J5+Bawana_RLNG!J5+Bawana_Spot!J5</f>
        <v>55</v>
      </c>
      <c r="F5" s="198">
        <f>PPCL_NG!Q5+PPCL_Spot!Q5+GT_NG!Q5+GT_Spot!Q5+Bawana_NG!Q5+Bawana_RLNG!Q5+Bawana_Spot!Q5</f>
        <v>54.997851646420067</v>
      </c>
      <c r="G5" s="199">
        <f t="shared" si="1"/>
        <v>2.1483535799333708E-3</v>
      </c>
      <c r="H5" s="198">
        <f>PPCL_NG!K5+PPCL_Spot!K5+GT_NG!K5+GT_Spot!K5+Bawana_NG!K5+Bawana_RLNG!K5+Bawana_Spot!K5</f>
        <v>5.84</v>
      </c>
      <c r="I5" s="198">
        <f>PPCL_NG!R5+PPCL_Spot!R5+GT_NG!R5+GT_Spot!R5+Bawana_NG!R5+Bawana_RLNG!R5+Bawana_Spot!R5</f>
        <v>5.8397718839107844</v>
      </c>
      <c r="J5" s="199">
        <f t="shared" si="2"/>
        <v>2.2811608921546878E-4</v>
      </c>
      <c r="K5" s="198">
        <f>PPCL_NG!L5+PPCL_Spot!L5+GT_NG!L5+GT_Spot!L5+Bawana_NG!L5+Bawana_RLNG!L5+Bawana_Spot!L5</f>
        <v>55</v>
      </c>
      <c r="L5" s="198">
        <f>PPCL_NG!S5+PPCL_Spot!S5+GT_NG!S5+GT_Spot!S5+Bawana_NG!S5+Bawana_RLNG!S5+Bawana_Spot!S5</f>
        <v>54.99910159759385</v>
      </c>
      <c r="M5" s="199">
        <f t="shared" si="3"/>
        <v>8.9840240615046696E-4</v>
      </c>
      <c r="N5" s="198">
        <f>PPCL_NG!M5+PPCL_Spot!M5+GT_NG!M5+GT_Spot!M5+Bawana_NG!M5+Bawana_RLNG!M5+Bawana_Spot!M5</f>
        <v>69.61</v>
      </c>
      <c r="O5" s="198">
        <f>PPCL_NG!T5+PPCL_Spot!T5+GT_NG!T5+GT_Spot!T5+Bawana_NG!T5+Bawana_RLNG!T5+Bawana_Spot!T5</f>
        <v>69.607280965587279</v>
      </c>
      <c r="P5" s="199">
        <f t="shared" si="4"/>
        <v>2.719034412720589E-3</v>
      </c>
      <c r="Q5" s="199">
        <f t="shared" si="5"/>
        <v>9.9999999999953459E-3</v>
      </c>
    </row>
    <row r="6" spans="1:17">
      <c r="A6" s="34" t="s">
        <v>48</v>
      </c>
      <c r="B6" s="198">
        <f>PPCL_NG!I6+PPCL_Spot!I6+GT_NG!I6+GT_Spot!I6+Bawana_NG!I6+Bawana_RLNG!I6+Bawana_Spot!I6</f>
        <v>322.56</v>
      </c>
      <c r="C6" s="198">
        <f>PPCL_NG!P6+PPCL_Spot!P6+GT_NG!P6+GT_Spot!P6+Bawana_NG!P6+Bawana_RLNG!P6+Bawana_Spot!P6</f>
        <v>322.55599390648803</v>
      </c>
      <c r="D6" s="199">
        <f t="shared" si="0"/>
        <v>4.0060935119754504E-3</v>
      </c>
      <c r="E6" s="198">
        <f>PPCL_NG!J6+PPCL_Spot!J6+GT_NG!J6+GT_Spot!J6+Bawana_NG!J6+Bawana_RLNG!J6+Bawana_Spot!J6</f>
        <v>55</v>
      </c>
      <c r="F6" s="198">
        <f>PPCL_NG!Q6+PPCL_Spot!Q6+GT_NG!Q6+GT_Spot!Q6+Bawana_NG!Q6+Bawana_RLNG!Q6+Bawana_Spot!Q6</f>
        <v>54.997851646420067</v>
      </c>
      <c r="G6" s="199">
        <f t="shared" si="1"/>
        <v>2.1483535799333708E-3</v>
      </c>
      <c r="H6" s="198">
        <f>PPCL_NG!K6+PPCL_Spot!K6+GT_NG!K6+GT_Spot!K6+Bawana_NG!K6+Bawana_RLNG!K6+Bawana_Spot!K6</f>
        <v>5.84</v>
      </c>
      <c r="I6" s="198">
        <f>PPCL_NG!R6+PPCL_Spot!R6+GT_NG!R6+GT_Spot!R6+Bawana_NG!R6+Bawana_RLNG!R6+Bawana_Spot!R6</f>
        <v>5.8397718839107844</v>
      </c>
      <c r="J6" s="199">
        <f t="shared" si="2"/>
        <v>2.2811608921546878E-4</v>
      </c>
      <c r="K6" s="198">
        <f>PPCL_NG!L6+PPCL_Spot!L6+GT_NG!L6+GT_Spot!L6+Bawana_NG!L6+Bawana_RLNG!L6+Bawana_Spot!L6</f>
        <v>52</v>
      </c>
      <c r="L6" s="198">
        <f>PPCL_NG!S6+PPCL_Spot!S6+GT_NG!S6+GT_Spot!S6+Bawana_NG!S6+Bawana_RLNG!S6+Bawana_Spot!S6</f>
        <v>51.99910159759385</v>
      </c>
      <c r="M6" s="199">
        <f t="shared" si="3"/>
        <v>8.9840240615046696E-4</v>
      </c>
      <c r="N6" s="198">
        <f>PPCL_NG!M6+PPCL_Spot!M6+GT_NG!M6+GT_Spot!M6+Bawana_NG!M6+Bawana_RLNG!M6+Bawana_Spot!M6</f>
        <v>69.61</v>
      </c>
      <c r="O6" s="198">
        <f>PPCL_NG!T6+PPCL_Spot!T6+GT_NG!T6+GT_Spot!T6+Bawana_NG!T6+Bawana_RLNG!T6+Bawana_Spot!T6</f>
        <v>69.607280965587279</v>
      </c>
      <c r="P6" s="199">
        <f t="shared" si="4"/>
        <v>2.719034412720589E-3</v>
      </c>
      <c r="Q6" s="199">
        <f t="shared" si="5"/>
        <v>9.9999999999953459E-3</v>
      </c>
    </row>
    <row r="7" spans="1:17">
      <c r="A7" s="34" t="s">
        <v>49</v>
      </c>
      <c r="B7" s="198">
        <f>PPCL_NG!I7+PPCL_Spot!I7+GT_NG!I7+GT_Spot!I7+Bawana_NG!I7+Bawana_RLNG!I7+Bawana_Spot!I7</f>
        <v>282.56</v>
      </c>
      <c r="C7" s="198">
        <f>PPCL_NG!P7+PPCL_Spot!P7+GT_NG!P7+GT_Spot!P7+Bawana_NG!P7+Bawana_RLNG!P7+Bawana_Spot!P7</f>
        <v>282.55599390648803</v>
      </c>
      <c r="D7" s="199">
        <f t="shared" si="0"/>
        <v>4.0060935119754504E-3</v>
      </c>
      <c r="E7" s="198">
        <f>PPCL_NG!J7+PPCL_Spot!J7+GT_NG!J7+GT_Spot!J7+Bawana_NG!J7+Bawana_RLNG!J7+Bawana_Spot!J7</f>
        <v>55</v>
      </c>
      <c r="F7" s="198">
        <f>PPCL_NG!Q7+PPCL_Spot!Q7+GT_NG!Q7+GT_Spot!Q7+Bawana_NG!Q7+Bawana_RLNG!Q7+Bawana_Spot!Q7</f>
        <v>54.997851646420067</v>
      </c>
      <c r="G7" s="199">
        <f t="shared" si="1"/>
        <v>2.1483535799333708E-3</v>
      </c>
      <c r="H7" s="198">
        <f>PPCL_NG!K7+PPCL_Spot!K7+GT_NG!K7+GT_Spot!K7+Bawana_NG!K7+Bawana_RLNG!K7+Bawana_Spot!K7</f>
        <v>5.84</v>
      </c>
      <c r="I7" s="198">
        <f>PPCL_NG!R7+PPCL_Spot!R7+GT_NG!R7+GT_Spot!R7+Bawana_NG!R7+Bawana_RLNG!R7+Bawana_Spot!R7</f>
        <v>5.8397718839107844</v>
      </c>
      <c r="J7" s="199">
        <f t="shared" si="2"/>
        <v>2.2811608921546878E-4</v>
      </c>
      <c r="K7" s="198">
        <f>PPCL_NG!L7+PPCL_Spot!L7+GT_NG!L7+GT_Spot!L7+Bawana_NG!L7+Bawana_RLNG!L7+Bawana_Spot!L7</f>
        <v>51</v>
      </c>
      <c r="L7" s="198">
        <f>PPCL_NG!S7+PPCL_Spot!S7+GT_NG!S7+GT_Spot!S7+Bawana_NG!S7+Bawana_RLNG!S7+Bawana_Spot!S7</f>
        <v>50.99910159759385</v>
      </c>
      <c r="M7" s="199">
        <f t="shared" si="3"/>
        <v>8.9840240615046696E-4</v>
      </c>
      <c r="N7" s="198">
        <f>PPCL_NG!M7+PPCL_Spot!M7+GT_NG!M7+GT_Spot!M7+Bawana_NG!M7+Bawana_RLNG!M7+Bawana_Spot!M7</f>
        <v>69.61</v>
      </c>
      <c r="O7" s="198">
        <f>PPCL_NG!T7+PPCL_Spot!T7+GT_NG!T7+GT_Spot!T7+Bawana_NG!T7+Bawana_RLNG!T7+Bawana_Spot!T7</f>
        <v>69.607280965587279</v>
      </c>
      <c r="P7" s="199">
        <f t="shared" si="4"/>
        <v>2.719034412720589E-3</v>
      </c>
      <c r="Q7" s="199">
        <f t="shared" si="5"/>
        <v>9.9999999999953459E-3</v>
      </c>
    </row>
    <row r="8" spans="1:17">
      <c r="A8" s="34" t="s">
        <v>50</v>
      </c>
      <c r="B8" s="198">
        <f>PPCL_NG!I8+PPCL_Spot!I8+GT_NG!I8+GT_Spot!I8+Bawana_NG!I8+Bawana_RLNG!I8+Bawana_Spot!I8</f>
        <v>262.56</v>
      </c>
      <c r="C8" s="198">
        <f>PPCL_NG!P8+PPCL_Spot!P8+GT_NG!P8+GT_Spot!P8+Bawana_NG!P8+Bawana_RLNG!P8+Bawana_Spot!P8</f>
        <v>262.55599390648803</v>
      </c>
      <c r="D8" s="199">
        <f t="shared" si="0"/>
        <v>4.0060935119754504E-3</v>
      </c>
      <c r="E8" s="198">
        <f>PPCL_NG!J8+PPCL_Spot!J8+GT_NG!J8+GT_Spot!J8+Bawana_NG!J8+Bawana_RLNG!J8+Bawana_Spot!J8</f>
        <v>55</v>
      </c>
      <c r="F8" s="198">
        <f>PPCL_NG!Q8+PPCL_Spot!Q8+GT_NG!Q8+GT_Spot!Q8+Bawana_NG!Q8+Bawana_RLNG!Q8+Bawana_Spot!Q8</f>
        <v>54.997851646420067</v>
      </c>
      <c r="G8" s="199">
        <f t="shared" si="1"/>
        <v>2.1483535799333708E-3</v>
      </c>
      <c r="H8" s="198">
        <f>PPCL_NG!K8+PPCL_Spot!K8+GT_NG!K8+GT_Spot!K8+Bawana_NG!K8+Bawana_RLNG!K8+Bawana_Spot!K8</f>
        <v>5.84</v>
      </c>
      <c r="I8" s="198">
        <f>PPCL_NG!R8+PPCL_Spot!R8+GT_NG!R8+GT_Spot!R8+Bawana_NG!R8+Bawana_RLNG!R8+Bawana_Spot!R8</f>
        <v>5.8397718839107844</v>
      </c>
      <c r="J8" s="199">
        <f t="shared" si="2"/>
        <v>2.2811608921546878E-4</v>
      </c>
      <c r="K8" s="198">
        <f>PPCL_NG!L8+PPCL_Spot!L8+GT_NG!L8+GT_Spot!L8+Bawana_NG!L8+Bawana_RLNG!L8+Bawana_Spot!L8</f>
        <v>50</v>
      </c>
      <c r="L8" s="198">
        <f>PPCL_NG!S8+PPCL_Spot!S8+GT_NG!S8+GT_Spot!S8+Bawana_NG!S8+Bawana_RLNG!S8+Bawana_Spot!S8</f>
        <v>49.99910159759385</v>
      </c>
      <c r="M8" s="199">
        <f t="shared" si="3"/>
        <v>8.9840240615046696E-4</v>
      </c>
      <c r="N8" s="198">
        <f>PPCL_NG!M8+PPCL_Spot!M8+GT_NG!M8+GT_Spot!M8+Bawana_NG!M8+Bawana_RLNG!M8+Bawana_Spot!M8</f>
        <v>69.61</v>
      </c>
      <c r="O8" s="198">
        <f>PPCL_NG!T8+PPCL_Spot!T8+GT_NG!T8+GT_Spot!T8+Bawana_NG!T8+Bawana_RLNG!T8+Bawana_Spot!T8</f>
        <v>69.607280965587279</v>
      </c>
      <c r="P8" s="199">
        <f t="shared" si="4"/>
        <v>2.719034412720589E-3</v>
      </c>
      <c r="Q8" s="199">
        <f t="shared" si="5"/>
        <v>9.9999999999953459E-3</v>
      </c>
    </row>
    <row r="9" spans="1:17">
      <c r="A9" s="34" t="s">
        <v>51</v>
      </c>
      <c r="B9" s="198">
        <f>PPCL_NG!I9+PPCL_Spot!I9+GT_NG!I9+GT_Spot!I9+Bawana_NG!I9+Bawana_RLNG!I9+Bawana_Spot!I9</f>
        <v>270.56</v>
      </c>
      <c r="C9" s="198">
        <f>PPCL_NG!P9+PPCL_Spot!P9+GT_NG!P9+GT_Spot!P9+Bawana_NG!P9+Bawana_RLNG!P9+Bawana_Spot!P9</f>
        <v>270.55532794000209</v>
      </c>
      <c r="D9" s="199">
        <f t="shared" si="0"/>
        <v>4.6720599979153121E-3</v>
      </c>
      <c r="E9" s="198">
        <f>PPCL_NG!J9+PPCL_Spot!J9+GT_NG!J9+GT_Spot!J9+Bawana_NG!J9+Bawana_RLNG!J9+Bawana_Spot!J9</f>
        <v>55</v>
      </c>
      <c r="F9" s="198">
        <f>PPCL_NG!Q9+PPCL_Spot!Q9+GT_NG!Q9+GT_Spot!Q9+Bawana_NG!Q9+Bawana_RLNG!Q9+Bawana_Spot!Q9</f>
        <v>54.998090344085277</v>
      </c>
      <c r="G9" s="199">
        <f t="shared" si="1"/>
        <v>1.9096559147229186E-3</v>
      </c>
      <c r="H9" s="198">
        <f>PPCL_NG!K9+PPCL_Spot!K9+GT_NG!K9+GT_Spot!K9+Bawana_NG!K9+Bawana_RLNG!K9+Bawana_Spot!K9</f>
        <v>5.84</v>
      </c>
      <c r="I9" s="198">
        <f>PPCL_NG!R9+PPCL_Spot!R9+GT_NG!R9+GT_Spot!R9+Bawana_NG!R9+Bawana_RLNG!R9+Bawana_Spot!R9</f>
        <v>5.8397972292628726</v>
      </c>
      <c r="J9" s="199">
        <f t="shared" si="2"/>
        <v>2.027707371272669E-4</v>
      </c>
      <c r="K9" s="198">
        <f>PPCL_NG!L9+PPCL_Spot!L9+GT_NG!L9+GT_Spot!L9+Bawana_NG!L9+Bawana_RLNG!L9+Bawana_Spot!L9</f>
        <v>49</v>
      </c>
      <c r="L9" s="198">
        <f>PPCL_NG!S9+PPCL_Spot!S9+GT_NG!S9+GT_Spot!S9+Bawana_NG!S9+Bawana_RLNG!S9+Bawana_Spot!S9</f>
        <v>48.999201416617481</v>
      </c>
      <c r="M9" s="199">
        <f t="shared" si="3"/>
        <v>7.9858338251881378E-4</v>
      </c>
      <c r="N9" s="198">
        <f>PPCL_NG!M9+PPCL_Spot!M9+GT_NG!M9+GT_Spot!M9+Bawana_NG!M9+Bawana_RLNG!M9+Bawana_Spot!M9</f>
        <v>69.61</v>
      </c>
      <c r="O9" s="198">
        <f>PPCL_NG!T9+PPCL_Spot!T9+GT_NG!T9+GT_Spot!T9+Bawana_NG!T9+Bawana_RLNG!T9+Bawana_Spot!T9</f>
        <v>69.607583070032291</v>
      </c>
      <c r="P9" s="199">
        <f t="shared" si="4"/>
        <v>2.41692996770837E-3</v>
      </c>
      <c r="Q9" s="199">
        <f t="shared" si="5"/>
        <v>9.9999999999926814E-3</v>
      </c>
    </row>
    <row r="10" spans="1:17">
      <c r="A10" s="34" t="s">
        <v>52</v>
      </c>
      <c r="B10" s="198">
        <f>PPCL_NG!I10+PPCL_Spot!I10+GT_NG!I10+GT_Spot!I10+Bawana_NG!I10+Bawana_RLNG!I10+Bawana_Spot!I10</f>
        <v>270.56</v>
      </c>
      <c r="C10" s="198">
        <f>PPCL_NG!P10+PPCL_Spot!P10+GT_NG!P10+GT_Spot!P10+Bawana_NG!P10+Bawana_RLNG!P10+Bawana_Spot!P10</f>
        <v>270.55532794000209</v>
      </c>
      <c r="D10" s="199">
        <f t="shared" si="0"/>
        <v>4.6720599979153121E-3</v>
      </c>
      <c r="E10" s="198">
        <f>PPCL_NG!J10+PPCL_Spot!J10+GT_NG!J10+GT_Spot!J10+Bawana_NG!J10+Bawana_RLNG!J10+Bawana_Spot!J10</f>
        <v>55</v>
      </c>
      <c r="F10" s="198">
        <f>PPCL_NG!Q10+PPCL_Spot!Q10+GT_NG!Q10+GT_Spot!Q10+Bawana_NG!Q10+Bawana_RLNG!Q10+Bawana_Spot!Q10</f>
        <v>54.998090344085277</v>
      </c>
      <c r="G10" s="199">
        <f t="shared" si="1"/>
        <v>1.9096559147229186E-3</v>
      </c>
      <c r="H10" s="198">
        <f>PPCL_NG!K10+PPCL_Spot!K10+GT_NG!K10+GT_Spot!K10+Bawana_NG!K10+Bawana_RLNG!K10+Bawana_Spot!K10</f>
        <v>5.84</v>
      </c>
      <c r="I10" s="198">
        <f>PPCL_NG!R10+PPCL_Spot!R10+GT_NG!R10+GT_Spot!R10+Bawana_NG!R10+Bawana_RLNG!R10+Bawana_Spot!R10</f>
        <v>5.8397972292628726</v>
      </c>
      <c r="J10" s="199">
        <f t="shared" si="2"/>
        <v>2.027707371272669E-4</v>
      </c>
      <c r="K10" s="198">
        <f>PPCL_NG!L10+PPCL_Spot!L10+GT_NG!L10+GT_Spot!L10+Bawana_NG!L10+Bawana_RLNG!L10+Bawana_Spot!L10</f>
        <v>49</v>
      </c>
      <c r="L10" s="198">
        <f>PPCL_NG!S10+PPCL_Spot!S10+GT_NG!S10+GT_Spot!S10+Bawana_NG!S10+Bawana_RLNG!S10+Bawana_Spot!S10</f>
        <v>48.999201416617481</v>
      </c>
      <c r="M10" s="199">
        <f t="shared" si="3"/>
        <v>7.9858338251881378E-4</v>
      </c>
      <c r="N10" s="198">
        <f>PPCL_NG!M10+PPCL_Spot!M10+GT_NG!M10+GT_Spot!M10+Bawana_NG!M10+Bawana_RLNG!M10+Bawana_Spot!M10</f>
        <v>69.61</v>
      </c>
      <c r="O10" s="198">
        <f>PPCL_NG!T10+PPCL_Spot!T10+GT_NG!T10+GT_Spot!T10+Bawana_NG!T10+Bawana_RLNG!T10+Bawana_Spot!T10</f>
        <v>69.607583070032291</v>
      </c>
      <c r="P10" s="199">
        <f t="shared" si="4"/>
        <v>2.41692996770837E-3</v>
      </c>
      <c r="Q10" s="199">
        <f t="shared" si="5"/>
        <v>9.9999999999926814E-3</v>
      </c>
    </row>
    <row r="11" spans="1:17">
      <c r="A11" s="34" t="s">
        <v>53</v>
      </c>
      <c r="B11" s="198">
        <f>PPCL_NG!I11+PPCL_Spot!I11+GT_NG!I11+GT_Spot!I11+Bawana_NG!I11+Bawana_RLNG!I11+Bawana_Spot!I11</f>
        <v>270.56</v>
      </c>
      <c r="C11" s="198">
        <f>PPCL_NG!P11+PPCL_Spot!P11+GT_NG!P11+GT_Spot!P11+Bawana_NG!P11+Bawana_RLNG!P11+Bawana_Spot!P11</f>
        <v>270.55532794000209</v>
      </c>
      <c r="D11" s="199">
        <f t="shared" si="0"/>
        <v>4.6720599979153121E-3</v>
      </c>
      <c r="E11" s="198">
        <f>PPCL_NG!J11+PPCL_Spot!J11+GT_NG!J11+GT_Spot!J11+Bawana_NG!J11+Bawana_RLNG!J11+Bawana_Spot!J11</f>
        <v>55</v>
      </c>
      <c r="F11" s="198">
        <f>PPCL_NG!Q11+PPCL_Spot!Q11+GT_NG!Q11+GT_Spot!Q11+Bawana_NG!Q11+Bawana_RLNG!Q11+Bawana_Spot!Q11</f>
        <v>54.998090344085277</v>
      </c>
      <c r="G11" s="199">
        <f t="shared" si="1"/>
        <v>1.9096559147229186E-3</v>
      </c>
      <c r="H11" s="198">
        <f>PPCL_NG!K11+PPCL_Spot!K11+GT_NG!K11+GT_Spot!K11+Bawana_NG!K11+Bawana_RLNG!K11+Bawana_Spot!K11</f>
        <v>5.84</v>
      </c>
      <c r="I11" s="198">
        <f>PPCL_NG!R11+PPCL_Spot!R11+GT_NG!R11+GT_Spot!R11+Bawana_NG!R11+Bawana_RLNG!R11+Bawana_Spot!R11</f>
        <v>5.8397972292628726</v>
      </c>
      <c r="J11" s="199">
        <f t="shared" si="2"/>
        <v>2.027707371272669E-4</v>
      </c>
      <c r="K11" s="198">
        <f>PPCL_NG!L11+PPCL_Spot!L11+GT_NG!L11+GT_Spot!L11+Bawana_NG!L11+Bawana_RLNG!L11+Bawana_Spot!L11</f>
        <v>48</v>
      </c>
      <c r="L11" s="198">
        <f>PPCL_NG!S11+PPCL_Spot!S11+GT_NG!S11+GT_Spot!S11+Bawana_NG!S11+Bawana_RLNG!S11+Bawana_Spot!S11</f>
        <v>47.999201416617481</v>
      </c>
      <c r="M11" s="199">
        <f t="shared" si="3"/>
        <v>7.9858338251881378E-4</v>
      </c>
      <c r="N11" s="198">
        <f>PPCL_NG!M11+PPCL_Spot!M11+GT_NG!M11+GT_Spot!M11+Bawana_NG!M11+Bawana_RLNG!M11+Bawana_Spot!M11</f>
        <v>69.61</v>
      </c>
      <c r="O11" s="198">
        <f>PPCL_NG!T11+PPCL_Spot!T11+GT_NG!T11+GT_Spot!T11+Bawana_NG!T11+Bawana_RLNG!T11+Bawana_Spot!T11</f>
        <v>69.607583070032291</v>
      </c>
      <c r="P11" s="199">
        <f t="shared" si="4"/>
        <v>2.41692996770837E-3</v>
      </c>
      <c r="Q11" s="199">
        <f t="shared" si="5"/>
        <v>9.9999999999926814E-3</v>
      </c>
    </row>
    <row r="12" spans="1:17">
      <c r="A12" s="34" t="s">
        <v>54</v>
      </c>
      <c r="B12" s="198">
        <f>PPCL_NG!I12+PPCL_Spot!I12+GT_NG!I12+GT_Spot!I12+Bawana_NG!I12+Bawana_RLNG!I12+Bawana_Spot!I12</f>
        <v>270.61</v>
      </c>
      <c r="C12" s="198">
        <f>PPCL_NG!P12+PPCL_Spot!P12+GT_NG!P12+GT_Spot!P12+Bawana_NG!P12+Bawana_RLNG!P12+Bawana_Spot!P12</f>
        <v>270.61</v>
      </c>
      <c r="D12" s="199">
        <f t="shared" si="0"/>
        <v>0</v>
      </c>
      <c r="E12" s="198">
        <f>PPCL_NG!J12+PPCL_Spot!J12+GT_NG!J12+GT_Spot!J12+Bawana_NG!J12+Bawana_RLNG!J12+Bawana_Spot!J12</f>
        <v>45</v>
      </c>
      <c r="F12" s="198">
        <f>PPCL_NG!Q12+PPCL_Spot!Q12+GT_NG!Q12+GT_Spot!Q12+Bawana_NG!Q12+Bawana_RLNG!Q12+Bawana_Spot!Q12</f>
        <v>44.999999999999993</v>
      </c>
      <c r="G12" s="199">
        <f t="shared" si="1"/>
        <v>0</v>
      </c>
      <c r="H12" s="198">
        <f>PPCL_NG!K12+PPCL_Spot!K12+GT_NG!K12+GT_Spot!K12+Bawana_NG!K12+Bawana_RLNG!K12+Bawana_Spot!K12</f>
        <v>5.84</v>
      </c>
      <c r="I12" s="198">
        <f>PPCL_NG!R12+PPCL_Spot!R12+GT_NG!R12+GT_Spot!R12+Bawana_NG!R12+Bawana_RLNG!R12+Bawana_Spot!R12</f>
        <v>5.839999999999999</v>
      </c>
      <c r="J12" s="199">
        <f t="shared" si="2"/>
        <v>0</v>
      </c>
      <c r="K12" s="198">
        <f>PPCL_NG!L12+PPCL_Spot!L12+GT_NG!L12+GT_Spot!L12+Bawana_NG!L12+Bawana_RLNG!L12+Bawana_Spot!L12</f>
        <v>46</v>
      </c>
      <c r="L12" s="198">
        <f>PPCL_NG!S12+PPCL_Spot!S12+GT_NG!S12+GT_Spot!S12+Bawana_NG!S12+Bawana_RLNG!S12+Bawana_Spot!S12</f>
        <v>46</v>
      </c>
      <c r="M12" s="199">
        <f t="shared" si="3"/>
        <v>0</v>
      </c>
      <c r="N12" s="198">
        <f>PPCL_NG!M12+PPCL_Spot!M12+GT_NG!M12+GT_Spot!M12+Bawana_NG!M12+Bawana_RLNG!M12+Bawana_Spot!M12</f>
        <v>69.61</v>
      </c>
      <c r="O12" s="198">
        <f>PPCL_NG!T12+PPCL_Spot!T12+GT_NG!T12+GT_Spot!T12+Bawana_NG!T12+Bawana_RLNG!T12+Bawana_Spot!T12</f>
        <v>69.609999999999985</v>
      </c>
      <c r="P12" s="199">
        <f t="shared" si="4"/>
        <v>0</v>
      </c>
      <c r="Q12" s="199">
        <f t="shared" si="5"/>
        <v>0</v>
      </c>
    </row>
    <row r="13" spans="1:17">
      <c r="A13" s="34" t="s">
        <v>55</v>
      </c>
      <c r="B13" s="198">
        <f>PPCL_NG!I13+PPCL_Spot!I13+GT_NG!I13+GT_Spot!I13+Bawana_NG!I13+Bawana_RLNG!I13+Bawana_Spot!I13</f>
        <v>270.61</v>
      </c>
      <c r="C13" s="198">
        <f>PPCL_NG!P13+PPCL_Spot!P13+GT_NG!P13+GT_Spot!P13+Bawana_NG!P13+Bawana_RLNG!P13+Bawana_Spot!P13</f>
        <v>270.61</v>
      </c>
      <c r="D13" s="199">
        <f t="shared" si="0"/>
        <v>0</v>
      </c>
      <c r="E13" s="198">
        <f>PPCL_NG!J13+PPCL_Spot!J13+GT_NG!J13+GT_Spot!J13+Bawana_NG!J13+Bawana_RLNG!J13+Bawana_Spot!J13</f>
        <v>45</v>
      </c>
      <c r="F13" s="198">
        <f>PPCL_NG!Q13+PPCL_Spot!Q13+GT_NG!Q13+GT_Spot!Q13+Bawana_NG!Q13+Bawana_RLNG!Q13+Bawana_Spot!Q13</f>
        <v>44.999999999999993</v>
      </c>
      <c r="G13" s="199">
        <f t="shared" si="1"/>
        <v>0</v>
      </c>
      <c r="H13" s="198">
        <f>PPCL_NG!K13+PPCL_Spot!K13+GT_NG!K13+GT_Spot!K13+Bawana_NG!K13+Bawana_RLNG!K13+Bawana_Spot!K13</f>
        <v>5.84</v>
      </c>
      <c r="I13" s="198">
        <f>PPCL_NG!R13+PPCL_Spot!R13+GT_NG!R13+GT_Spot!R13+Bawana_NG!R13+Bawana_RLNG!R13+Bawana_Spot!R13</f>
        <v>5.839999999999999</v>
      </c>
      <c r="J13" s="199">
        <f t="shared" si="2"/>
        <v>0</v>
      </c>
      <c r="K13" s="198">
        <f>PPCL_NG!L13+PPCL_Spot!L13+GT_NG!L13+GT_Spot!L13+Bawana_NG!L13+Bawana_RLNG!L13+Bawana_Spot!L13</f>
        <v>45</v>
      </c>
      <c r="L13" s="198">
        <f>PPCL_NG!S13+PPCL_Spot!S13+GT_NG!S13+GT_Spot!S13+Bawana_NG!S13+Bawana_RLNG!S13+Bawana_Spot!S13</f>
        <v>45</v>
      </c>
      <c r="M13" s="199">
        <f t="shared" si="3"/>
        <v>0</v>
      </c>
      <c r="N13" s="198">
        <f>PPCL_NG!M13+PPCL_Spot!M13+GT_NG!M13+GT_Spot!M13+Bawana_NG!M13+Bawana_RLNG!M13+Bawana_Spot!M13</f>
        <v>69.61</v>
      </c>
      <c r="O13" s="198">
        <f>PPCL_NG!T13+PPCL_Spot!T13+GT_NG!T13+GT_Spot!T13+Bawana_NG!T13+Bawana_RLNG!T13+Bawana_Spot!T13</f>
        <v>69.609999999999985</v>
      </c>
      <c r="P13" s="199">
        <f t="shared" si="4"/>
        <v>0</v>
      </c>
      <c r="Q13" s="199">
        <f t="shared" si="5"/>
        <v>0</v>
      </c>
    </row>
    <row r="14" spans="1:17">
      <c r="A14" s="34" t="s">
        <v>56</v>
      </c>
      <c r="B14" s="198">
        <f>PPCL_NG!I14+PPCL_Spot!I14+GT_NG!I14+GT_Spot!I14+Bawana_NG!I14+Bawana_RLNG!I14+Bawana_Spot!I14</f>
        <v>270.61</v>
      </c>
      <c r="C14" s="198">
        <f>PPCL_NG!P14+PPCL_Spot!P14+GT_NG!P14+GT_Spot!P14+Bawana_NG!P14+Bawana_RLNG!P14+Bawana_Spot!P14</f>
        <v>270.61</v>
      </c>
      <c r="D14" s="199">
        <f t="shared" si="0"/>
        <v>0</v>
      </c>
      <c r="E14" s="198">
        <f>PPCL_NG!J14+PPCL_Spot!J14+GT_NG!J14+GT_Spot!J14+Bawana_NG!J14+Bawana_RLNG!J14+Bawana_Spot!J14</f>
        <v>45</v>
      </c>
      <c r="F14" s="198">
        <f>PPCL_NG!Q14+PPCL_Spot!Q14+GT_NG!Q14+GT_Spot!Q14+Bawana_NG!Q14+Bawana_RLNG!Q14+Bawana_Spot!Q14</f>
        <v>44.999999999999993</v>
      </c>
      <c r="G14" s="199">
        <f t="shared" si="1"/>
        <v>0</v>
      </c>
      <c r="H14" s="198">
        <f>PPCL_NG!K14+PPCL_Spot!K14+GT_NG!K14+GT_Spot!K14+Bawana_NG!K14+Bawana_RLNG!K14+Bawana_Spot!K14</f>
        <v>5.84</v>
      </c>
      <c r="I14" s="198">
        <f>PPCL_NG!R14+PPCL_Spot!R14+GT_NG!R14+GT_Spot!R14+Bawana_NG!R14+Bawana_RLNG!R14+Bawana_Spot!R14</f>
        <v>5.839999999999999</v>
      </c>
      <c r="J14" s="199">
        <f t="shared" si="2"/>
        <v>0</v>
      </c>
      <c r="K14" s="198">
        <f>PPCL_NG!L14+PPCL_Spot!L14+GT_NG!L14+GT_Spot!L14+Bawana_NG!L14+Bawana_RLNG!L14+Bawana_Spot!L14</f>
        <v>44</v>
      </c>
      <c r="L14" s="198">
        <f>PPCL_NG!S14+PPCL_Spot!S14+GT_NG!S14+GT_Spot!S14+Bawana_NG!S14+Bawana_RLNG!S14+Bawana_Spot!S14</f>
        <v>44</v>
      </c>
      <c r="M14" s="199">
        <f t="shared" si="3"/>
        <v>0</v>
      </c>
      <c r="N14" s="198">
        <f>PPCL_NG!M14+PPCL_Spot!M14+GT_NG!M14+GT_Spot!M14+Bawana_NG!M14+Bawana_RLNG!M14+Bawana_Spot!M14</f>
        <v>69.61</v>
      </c>
      <c r="O14" s="198">
        <f>PPCL_NG!T14+PPCL_Spot!T14+GT_NG!T14+GT_Spot!T14+Bawana_NG!T14+Bawana_RLNG!T14+Bawana_Spot!T14</f>
        <v>69.609999999999985</v>
      </c>
      <c r="P14" s="199">
        <f t="shared" si="4"/>
        <v>0</v>
      </c>
      <c r="Q14" s="199">
        <f t="shared" si="5"/>
        <v>0</v>
      </c>
    </row>
    <row r="15" spans="1:17">
      <c r="A15" s="34" t="s">
        <v>57</v>
      </c>
      <c r="B15" s="198">
        <f>PPCL_NG!I15+PPCL_Spot!I15+GT_NG!I15+GT_Spot!I15+Bawana_NG!I15+Bawana_RLNG!I15+Bawana_Spot!I15</f>
        <v>270.61</v>
      </c>
      <c r="C15" s="198">
        <f>PPCL_NG!P15+PPCL_Spot!P15+GT_NG!P15+GT_Spot!P15+Bawana_NG!P15+Bawana_RLNG!P15+Bawana_Spot!P15</f>
        <v>270.61</v>
      </c>
      <c r="D15" s="199">
        <f t="shared" si="0"/>
        <v>0</v>
      </c>
      <c r="E15" s="198">
        <f>PPCL_NG!J15+PPCL_Spot!J15+GT_NG!J15+GT_Spot!J15+Bawana_NG!J15+Bawana_RLNG!J15+Bawana_Spot!J15</f>
        <v>47.16</v>
      </c>
      <c r="F15" s="198">
        <f>PPCL_NG!Q15+PPCL_Spot!Q15+GT_NG!Q15+GT_Spot!Q15+Bawana_NG!Q15+Bawana_RLNG!Q15+Bawana_Spot!Q15</f>
        <v>47.16</v>
      </c>
      <c r="G15" s="199">
        <f t="shared" si="1"/>
        <v>0</v>
      </c>
      <c r="H15" s="198">
        <f>PPCL_NG!K15+PPCL_Spot!K15+GT_NG!K15+GT_Spot!K15+Bawana_NG!K15+Bawana_RLNG!K15+Bawana_Spot!K15</f>
        <v>5.84</v>
      </c>
      <c r="I15" s="198">
        <f>PPCL_NG!R15+PPCL_Spot!R15+GT_NG!R15+GT_Spot!R15+Bawana_NG!R15+Bawana_RLNG!R15+Bawana_Spot!R15</f>
        <v>5.84</v>
      </c>
      <c r="J15" s="199">
        <f t="shared" si="2"/>
        <v>0</v>
      </c>
      <c r="K15" s="198">
        <f>PPCL_NG!L15+PPCL_Spot!L15+GT_NG!L15+GT_Spot!L15+Bawana_NG!L15+Bawana_RLNG!L15+Bawana_Spot!L15</f>
        <v>43</v>
      </c>
      <c r="L15" s="198">
        <f>PPCL_NG!S15+PPCL_Spot!S15+GT_NG!S15+GT_Spot!S15+Bawana_NG!S15+Bawana_RLNG!S15+Bawana_Spot!S15</f>
        <v>43</v>
      </c>
      <c r="M15" s="199">
        <f t="shared" si="3"/>
        <v>0</v>
      </c>
      <c r="N15" s="198">
        <f>PPCL_NG!M15+PPCL_Spot!M15+GT_NG!M15+GT_Spot!M15+Bawana_NG!M15+Bawana_RLNG!M15+Bawana_Spot!M15</f>
        <v>56.99</v>
      </c>
      <c r="O15" s="198">
        <f>PPCL_NG!T15+PPCL_Spot!T15+GT_NG!T15+GT_Spot!T15+Bawana_NG!T15+Bawana_RLNG!T15+Bawana_Spot!T15</f>
        <v>56.99</v>
      </c>
      <c r="P15" s="199">
        <f t="shared" si="4"/>
        <v>0</v>
      </c>
      <c r="Q15" s="199">
        <f t="shared" si="5"/>
        <v>0</v>
      </c>
    </row>
    <row r="16" spans="1:17">
      <c r="A16" s="34" t="s">
        <v>58</v>
      </c>
      <c r="B16" s="198">
        <f>PPCL_NG!I16+PPCL_Spot!I16+GT_NG!I16+GT_Spot!I16+Bawana_NG!I16+Bawana_RLNG!I16+Bawana_Spot!I16</f>
        <v>270.61</v>
      </c>
      <c r="C16" s="198">
        <f>PPCL_NG!P16+PPCL_Spot!P16+GT_NG!P16+GT_Spot!P16+Bawana_NG!P16+Bawana_RLNG!P16+Bawana_Spot!P16</f>
        <v>270.61</v>
      </c>
      <c r="D16" s="199">
        <f t="shared" si="0"/>
        <v>0</v>
      </c>
      <c r="E16" s="198">
        <f>PPCL_NG!J16+PPCL_Spot!J16+GT_NG!J16+GT_Spot!J16+Bawana_NG!J16+Bawana_RLNG!J16+Bawana_Spot!J16</f>
        <v>47.16</v>
      </c>
      <c r="F16" s="198">
        <f>PPCL_NG!Q16+PPCL_Spot!Q16+GT_NG!Q16+GT_Spot!Q16+Bawana_NG!Q16+Bawana_RLNG!Q16+Bawana_Spot!Q16</f>
        <v>47.16</v>
      </c>
      <c r="G16" s="199">
        <f t="shared" si="1"/>
        <v>0</v>
      </c>
      <c r="H16" s="198">
        <f>PPCL_NG!K16+PPCL_Spot!K16+GT_NG!K16+GT_Spot!K16+Bawana_NG!K16+Bawana_RLNG!K16+Bawana_Spot!K16</f>
        <v>5.84</v>
      </c>
      <c r="I16" s="198">
        <f>PPCL_NG!R16+PPCL_Spot!R16+GT_NG!R16+GT_Spot!R16+Bawana_NG!R16+Bawana_RLNG!R16+Bawana_Spot!R16</f>
        <v>5.84</v>
      </c>
      <c r="J16" s="199">
        <f t="shared" si="2"/>
        <v>0</v>
      </c>
      <c r="K16" s="198">
        <f>PPCL_NG!L16+PPCL_Spot!L16+GT_NG!L16+GT_Spot!L16+Bawana_NG!L16+Bawana_RLNG!L16+Bawana_Spot!L16</f>
        <v>43</v>
      </c>
      <c r="L16" s="198">
        <f>PPCL_NG!S16+PPCL_Spot!S16+GT_NG!S16+GT_Spot!S16+Bawana_NG!S16+Bawana_RLNG!S16+Bawana_Spot!S16</f>
        <v>43</v>
      </c>
      <c r="M16" s="199">
        <f t="shared" si="3"/>
        <v>0</v>
      </c>
      <c r="N16" s="198">
        <f>PPCL_NG!M16+PPCL_Spot!M16+GT_NG!M16+GT_Spot!M16+Bawana_NG!M16+Bawana_RLNG!M16+Bawana_Spot!M16</f>
        <v>56.99</v>
      </c>
      <c r="O16" s="198">
        <f>PPCL_NG!T16+PPCL_Spot!T16+GT_NG!T16+GT_Spot!T16+Bawana_NG!T16+Bawana_RLNG!T16+Bawana_Spot!T16</f>
        <v>56.99</v>
      </c>
      <c r="P16" s="199">
        <f t="shared" si="4"/>
        <v>0</v>
      </c>
      <c r="Q16" s="199">
        <f t="shared" si="5"/>
        <v>0</v>
      </c>
    </row>
    <row r="17" spans="1:17">
      <c r="A17" s="34" t="s">
        <v>59</v>
      </c>
      <c r="B17" s="198">
        <f>PPCL_NG!I17+PPCL_Spot!I17+GT_NG!I17+GT_Spot!I17+Bawana_NG!I17+Bawana_RLNG!I17+Bawana_Spot!I17</f>
        <v>270.61</v>
      </c>
      <c r="C17" s="198">
        <f>PPCL_NG!P17+PPCL_Spot!P17+GT_NG!P17+GT_Spot!P17+Bawana_NG!P17+Bawana_RLNG!P17+Bawana_Spot!P17</f>
        <v>270.61</v>
      </c>
      <c r="D17" s="199">
        <f t="shared" si="0"/>
        <v>0</v>
      </c>
      <c r="E17" s="198">
        <f>PPCL_NG!J17+PPCL_Spot!J17+GT_NG!J17+GT_Spot!J17+Bawana_NG!J17+Bawana_RLNG!J17+Bawana_Spot!J17</f>
        <v>47.16</v>
      </c>
      <c r="F17" s="198">
        <f>PPCL_NG!Q17+PPCL_Spot!Q17+GT_NG!Q17+GT_Spot!Q17+Bawana_NG!Q17+Bawana_RLNG!Q17+Bawana_Spot!Q17</f>
        <v>47.16</v>
      </c>
      <c r="G17" s="199">
        <f t="shared" si="1"/>
        <v>0</v>
      </c>
      <c r="H17" s="198">
        <f>PPCL_NG!K17+PPCL_Spot!K17+GT_NG!K17+GT_Spot!K17+Bawana_NG!K17+Bawana_RLNG!K17+Bawana_Spot!K17</f>
        <v>5.84</v>
      </c>
      <c r="I17" s="198">
        <f>PPCL_NG!R17+PPCL_Spot!R17+GT_NG!R17+GT_Spot!R17+Bawana_NG!R17+Bawana_RLNG!R17+Bawana_Spot!R17</f>
        <v>5.84</v>
      </c>
      <c r="J17" s="199">
        <f t="shared" si="2"/>
        <v>0</v>
      </c>
      <c r="K17" s="198">
        <f>PPCL_NG!L17+PPCL_Spot!L17+GT_NG!L17+GT_Spot!L17+Bawana_NG!L17+Bawana_RLNG!L17+Bawana_Spot!L17</f>
        <v>44</v>
      </c>
      <c r="L17" s="198">
        <f>PPCL_NG!S17+PPCL_Spot!S17+GT_NG!S17+GT_Spot!S17+Bawana_NG!S17+Bawana_RLNG!S17+Bawana_Spot!S17</f>
        <v>44</v>
      </c>
      <c r="M17" s="199">
        <f t="shared" si="3"/>
        <v>0</v>
      </c>
      <c r="N17" s="198">
        <f>PPCL_NG!M17+PPCL_Spot!M17+GT_NG!M17+GT_Spot!M17+Bawana_NG!M17+Bawana_RLNG!M17+Bawana_Spot!M17</f>
        <v>56.99</v>
      </c>
      <c r="O17" s="198">
        <f>PPCL_NG!T17+PPCL_Spot!T17+GT_NG!T17+GT_Spot!T17+Bawana_NG!T17+Bawana_RLNG!T17+Bawana_Spot!T17</f>
        <v>56.99</v>
      </c>
      <c r="P17" s="199">
        <f t="shared" si="4"/>
        <v>0</v>
      </c>
      <c r="Q17" s="199">
        <f t="shared" si="5"/>
        <v>0</v>
      </c>
    </row>
    <row r="18" spans="1:17">
      <c r="A18" s="34" t="s">
        <v>60</v>
      </c>
      <c r="B18" s="198">
        <f>PPCL_NG!I18+PPCL_Spot!I18+GT_NG!I18+GT_Spot!I18+Bawana_NG!I18+Bawana_RLNG!I18+Bawana_Spot!I18</f>
        <v>270.61</v>
      </c>
      <c r="C18" s="198">
        <f>PPCL_NG!P18+PPCL_Spot!P18+GT_NG!P18+GT_Spot!P18+Bawana_NG!P18+Bawana_RLNG!P18+Bawana_Spot!P18</f>
        <v>270.61</v>
      </c>
      <c r="D18" s="199">
        <f t="shared" si="0"/>
        <v>0</v>
      </c>
      <c r="E18" s="198">
        <f>PPCL_NG!J18+PPCL_Spot!J18+GT_NG!J18+GT_Spot!J18+Bawana_NG!J18+Bawana_RLNG!J18+Bawana_Spot!J18</f>
        <v>47.16</v>
      </c>
      <c r="F18" s="198">
        <f>PPCL_NG!Q18+PPCL_Spot!Q18+GT_NG!Q18+GT_Spot!Q18+Bawana_NG!Q18+Bawana_RLNG!Q18+Bawana_Spot!Q18</f>
        <v>47.16</v>
      </c>
      <c r="G18" s="199">
        <f t="shared" si="1"/>
        <v>0</v>
      </c>
      <c r="H18" s="198">
        <f>PPCL_NG!K18+PPCL_Spot!K18+GT_NG!K18+GT_Spot!K18+Bawana_NG!K18+Bawana_RLNG!K18+Bawana_Spot!K18</f>
        <v>5.84</v>
      </c>
      <c r="I18" s="198">
        <f>PPCL_NG!R18+PPCL_Spot!R18+GT_NG!R18+GT_Spot!R18+Bawana_NG!R18+Bawana_RLNG!R18+Bawana_Spot!R18</f>
        <v>5.84</v>
      </c>
      <c r="J18" s="199">
        <f t="shared" si="2"/>
        <v>0</v>
      </c>
      <c r="K18" s="198">
        <f>PPCL_NG!L18+PPCL_Spot!L18+GT_NG!L18+GT_Spot!L18+Bawana_NG!L18+Bawana_RLNG!L18+Bawana_Spot!L18</f>
        <v>44</v>
      </c>
      <c r="L18" s="198">
        <f>PPCL_NG!S18+PPCL_Spot!S18+GT_NG!S18+GT_Spot!S18+Bawana_NG!S18+Bawana_RLNG!S18+Bawana_Spot!S18</f>
        <v>44</v>
      </c>
      <c r="M18" s="199">
        <f t="shared" si="3"/>
        <v>0</v>
      </c>
      <c r="N18" s="198">
        <f>PPCL_NG!M18+PPCL_Spot!M18+GT_NG!M18+GT_Spot!M18+Bawana_NG!M18+Bawana_RLNG!M18+Bawana_Spot!M18</f>
        <v>56.99</v>
      </c>
      <c r="O18" s="198">
        <f>PPCL_NG!T18+PPCL_Spot!T18+GT_NG!T18+GT_Spot!T18+Bawana_NG!T18+Bawana_RLNG!T18+Bawana_Spot!T18</f>
        <v>56.99</v>
      </c>
      <c r="P18" s="199">
        <f t="shared" si="4"/>
        <v>0</v>
      </c>
      <c r="Q18" s="199">
        <f t="shared" si="5"/>
        <v>0</v>
      </c>
    </row>
    <row r="19" spans="1:17">
      <c r="A19" s="34" t="s">
        <v>61</v>
      </c>
      <c r="B19" s="198">
        <f>PPCL_NG!I19+PPCL_Spot!I19+GT_NG!I19+GT_Spot!I19+Bawana_NG!I19+Bawana_RLNG!I19+Bawana_Spot!I19</f>
        <v>270.61</v>
      </c>
      <c r="C19" s="198">
        <f>PPCL_NG!P19+PPCL_Spot!P19+GT_NG!P19+GT_Spot!P19+Bawana_NG!P19+Bawana_RLNG!P19+Bawana_Spot!P19</f>
        <v>270.61</v>
      </c>
      <c r="D19" s="199">
        <f t="shared" si="0"/>
        <v>0</v>
      </c>
      <c r="E19" s="198">
        <f>PPCL_NG!J19+PPCL_Spot!J19+GT_NG!J19+GT_Spot!J19+Bawana_NG!J19+Bawana_RLNG!J19+Bawana_Spot!J19</f>
        <v>47.16</v>
      </c>
      <c r="F19" s="198">
        <f>PPCL_NG!Q19+PPCL_Spot!Q19+GT_NG!Q19+GT_Spot!Q19+Bawana_NG!Q19+Bawana_RLNG!Q19+Bawana_Spot!Q19</f>
        <v>47.16</v>
      </c>
      <c r="G19" s="199">
        <f t="shared" si="1"/>
        <v>0</v>
      </c>
      <c r="H19" s="198">
        <f>PPCL_NG!K19+PPCL_Spot!K19+GT_NG!K19+GT_Spot!K19+Bawana_NG!K19+Bawana_RLNG!K19+Bawana_Spot!K19</f>
        <v>5.84</v>
      </c>
      <c r="I19" s="198">
        <f>PPCL_NG!R19+PPCL_Spot!R19+GT_NG!R19+GT_Spot!R19+Bawana_NG!R19+Bawana_RLNG!R19+Bawana_Spot!R19</f>
        <v>5.84</v>
      </c>
      <c r="J19" s="199">
        <f t="shared" si="2"/>
        <v>0</v>
      </c>
      <c r="K19" s="198">
        <f>PPCL_NG!L19+PPCL_Spot!L19+GT_NG!L19+GT_Spot!L19+Bawana_NG!L19+Bawana_RLNG!L19+Bawana_Spot!L19</f>
        <v>40</v>
      </c>
      <c r="L19" s="198">
        <f>PPCL_NG!S19+PPCL_Spot!S19+GT_NG!S19+GT_Spot!S19+Bawana_NG!S19+Bawana_RLNG!S19+Bawana_Spot!S19</f>
        <v>40</v>
      </c>
      <c r="M19" s="199">
        <f t="shared" si="3"/>
        <v>0</v>
      </c>
      <c r="N19" s="198">
        <f>PPCL_NG!M19+PPCL_Spot!M19+GT_NG!M19+GT_Spot!M19+Bawana_NG!M19+Bawana_RLNG!M19+Bawana_Spot!M19</f>
        <v>56.99</v>
      </c>
      <c r="O19" s="198">
        <f>PPCL_NG!T19+PPCL_Spot!T19+GT_NG!T19+GT_Spot!T19+Bawana_NG!T19+Bawana_RLNG!T19+Bawana_Spot!T19</f>
        <v>56.99</v>
      </c>
      <c r="P19" s="199">
        <f t="shared" si="4"/>
        <v>0</v>
      </c>
      <c r="Q19" s="199">
        <f t="shared" si="5"/>
        <v>0</v>
      </c>
    </row>
    <row r="20" spans="1:17">
      <c r="A20" s="34" t="s">
        <v>62</v>
      </c>
      <c r="B20" s="198">
        <f>PPCL_NG!I20+PPCL_Spot!I20+GT_NG!I20+GT_Spot!I20+Bawana_NG!I20+Bawana_RLNG!I20+Bawana_Spot!I20</f>
        <v>270.61</v>
      </c>
      <c r="C20" s="198">
        <f>PPCL_NG!P20+PPCL_Spot!P20+GT_NG!P20+GT_Spot!P20+Bawana_NG!P20+Bawana_RLNG!P20+Bawana_Spot!P20</f>
        <v>270.61</v>
      </c>
      <c r="D20" s="199">
        <f t="shared" si="0"/>
        <v>0</v>
      </c>
      <c r="E20" s="198">
        <f>PPCL_NG!J20+PPCL_Spot!J20+GT_NG!J20+GT_Spot!J20+Bawana_NG!J20+Bawana_RLNG!J20+Bawana_Spot!J20</f>
        <v>47.16</v>
      </c>
      <c r="F20" s="198">
        <f>PPCL_NG!Q20+PPCL_Spot!Q20+GT_NG!Q20+GT_Spot!Q20+Bawana_NG!Q20+Bawana_RLNG!Q20+Bawana_Spot!Q20</f>
        <v>47.16</v>
      </c>
      <c r="G20" s="199">
        <f t="shared" si="1"/>
        <v>0</v>
      </c>
      <c r="H20" s="198">
        <f>PPCL_NG!K20+PPCL_Spot!K20+GT_NG!K20+GT_Spot!K20+Bawana_NG!K20+Bawana_RLNG!K20+Bawana_Spot!K20</f>
        <v>5.84</v>
      </c>
      <c r="I20" s="198">
        <f>PPCL_NG!R20+PPCL_Spot!R20+GT_NG!R20+GT_Spot!R20+Bawana_NG!R20+Bawana_RLNG!R20+Bawana_Spot!R20</f>
        <v>5.84</v>
      </c>
      <c r="J20" s="199">
        <f t="shared" si="2"/>
        <v>0</v>
      </c>
      <c r="K20" s="198">
        <f>PPCL_NG!L20+PPCL_Spot!L20+GT_NG!L20+GT_Spot!L20+Bawana_NG!L20+Bawana_RLNG!L20+Bawana_Spot!L20</f>
        <v>40</v>
      </c>
      <c r="L20" s="198">
        <f>PPCL_NG!S20+PPCL_Spot!S20+GT_NG!S20+GT_Spot!S20+Bawana_NG!S20+Bawana_RLNG!S20+Bawana_Spot!S20</f>
        <v>40</v>
      </c>
      <c r="M20" s="199">
        <f t="shared" si="3"/>
        <v>0</v>
      </c>
      <c r="N20" s="198">
        <f>PPCL_NG!M20+PPCL_Spot!M20+GT_NG!M20+GT_Spot!M20+Bawana_NG!M20+Bawana_RLNG!M20+Bawana_Spot!M20</f>
        <v>56.99</v>
      </c>
      <c r="O20" s="198">
        <f>PPCL_NG!T20+PPCL_Spot!T20+GT_NG!T20+GT_Spot!T20+Bawana_NG!T20+Bawana_RLNG!T20+Bawana_Spot!T20</f>
        <v>56.99</v>
      </c>
      <c r="P20" s="199">
        <f t="shared" si="4"/>
        <v>0</v>
      </c>
      <c r="Q20" s="199">
        <f t="shared" si="5"/>
        <v>0</v>
      </c>
    </row>
    <row r="21" spans="1:17">
      <c r="A21" s="34" t="s">
        <v>63</v>
      </c>
      <c r="B21" s="198">
        <f>PPCL_NG!I21+PPCL_Spot!I21+GT_NG!I21+GT_Spot!I21+Bawana_NG!I21+Bawana_RLNG!I21+Bawana_Spot!I21</f>
        <v>270.61</v>
      </c>
      <c r="C21" s="198">
        <f>PPCL_NG!P21+PPCL_Spot!P21+GT_NG!P21+GT_Spot!P21+Bawana_NG!P21+Bawana_RLNG!P21+Bawana_Spot!P21</f>
        <v>270.61</v>
      </c>
      <c r="D21" s="199">
        <f t="shared" si="0"/>
        <v>0</v>
      </c>
      <c r="E21" s="198">
        <f>PPCL_NG!J21+PPCL_Spot!J21+GT_NG!J21+GT_Spot!J21+Bawana_NG!J21+Bawana_RLNG!J21+Bawana_Spot!J21</f>
        <v>47.16</v>
      </c>
      <c r="F21" s="198">
        <f>PPCL_NG!Q21+PPCL_Spot!Q21+GT_NG!Q21+GT_Spot!Q21+Bawana_NG!Q21+Bawana_RLNG!Q21+Bawana_Spot!Q21</f>
        <v>47.16</v>
      </c>
      <c r="G21" s="199">
        <f t="shared" si="1"/>
        <v>0</v>
      </c>
      <c r="H21" s="198">
        <f>PPCL_NG!K21+PPCL_Spot!K21+GT_NG!K21+GT_Spot!K21+Bawana_NG!K21+Bawana_RLNG!K21+Bawana_Spot!K21</f>
        <v>5.84</v>
      </c>
      <c r="I21" s="198">
        <f>PPCL_NG!R21+PPCL_Spot!R21+GT_NG!R21+GT_Spot!R21+Bawana_NG!R21+Bawana_RLNG!R21+Bawana_Spot!R21</f>
        <v>5.84</v>
      </c>
      <c r="J21" s="199">
        <f t="shared" si="2"/>
        <v>0</v>
      </c>
      <c r="K21" s="198">
        <f>PPCL_NG!L21+PPCL_Spot!L21+GT_NG!L21+GT_Spot!L21+Bawana_NG!L21+Bawana_RLNG!L21+Bawana_Spot!L21</f>
        <v>40</v>
      </c>
      <c r="L21" s="198">
        <f>PPCL_NG!S21+PPCL_Spot!S21+GT_NG!S21+GT_Spot!S21+Bawana_NG!S21+Bawana_RLNG!S21+Bawana_Spot!S21</f>
        <v>40</v>
      </c>
      <c r="M21" s="199">
        <f t="shared" si="3"/>
        <v>0</v>
      </c>
      <c r="N21" s="198">
        <f>PPCL_NG!M21+PPCL_Spot!M21+GT_NG!M21+GT_Spot!M21+Bawana_NG!M21+Bawana_RLNG!M21+Bawana_Spot!M21</f>
        <v>56.99</v>
      </c>
      <c r="O21" s="198">
        <f>PPCL_NG!T21+PPCL_Spot!T21+GT_NG!T21+GT_Spot!T21+Bawana_NG!T21+Bawana_RLNG!T21+Bawana_Spot!T21</f>
        <v>56.99</v>
      </c>
      <c r="P21" s="199">
        <f t="shared" si="4"/>
        <v>0</v>
      </c>
      <c r="Q21" s="199">
        <f t="shared" si="5"/>
        <v>0</v>
      </c>
    </row>
    <row r="22" spans="1:17">
      <c r="A22" s="34" t="s">
        <v>64</v>
      </c>
      <c r="B22" s="198">
        <f>PPCL_NG!I22+PPCL_Spot!I22+GT_NG!I22+GT_Spot!I22+Bawana_NG!I22+Bawana_RLNG!I22+Bawana_Spot!I22</f>
        <v>270.61</v>
      </c>
      <c r="C22" s="198">
        <f>PPCL_NG!P22+PPCL_Spot!P22+GT_NG!P22+GT_Spot!P22+Bawana_NG!P22+Bawana_RLNG!P22+Bawana_Spot!P22</f>
        <v>270.61</v>
      </c>
      <c r="D22" s="199">
        <f t="shared" si="0"/>
        <v>0</v>
      </c>
      <c r="E22" s="198">
        <f>PPCL_NG!J22+PPCL_Spot!J22+GT_NG!J22+GT_Spot!J22+Bawana_NG!J22+Bawana_RLNG!J22+Bawana_Spot!J22</f>
        <v>47.16</v>
      </c>
      <c r="F22" s="198">
        <f>PPCL_NG!Q22+PPCL_Spot!Q22+GT_NG!Q22+GT_Spot!Q22+Bawana_NG!Q22+Bawana_RLNG!Q22+Bawana_Spot!Q22</f>
        <v>47.16</v>
      </c>
      <c r="G22" s="199">
        <f t="shared" si="1"/>
        <v>0</v>
      </c>
      <c r="H22" s="198">
        <f>PPCL_NG!K22+PPCL_Spot!K22+GT_NG!K22+GT_Spot!K22+Bawana_NG!K22+Bawana_RLNG!K22+Bawana_Spot!K22</f>
        <v>5.84</v>
      </c>
      <c r="I22" s="198">
        <f>PPCL_NG!R22+PPCL_Spot!R22+GT_NG!R22+GT_Spot!R22+Bawana_NG!R22+Bawana_RLNG!R22+Bawana_Spot!R22</f>
        <v>5.84</v>
      </c>
      <c r="J22" s="199">
        <f t="shared" si="2"/>
        <v>0</v>
      </c>
      <c r="K22" s="198">
        <f>PPCL_NG!L22+PPCL_Spot!L22+GT_NG!L22+GT_Spot!L22+Bawana_NG!L22+Bawana_RLNG!L22+Bawana_Spot!L22</f>
        <v>39</v>
      </c>
      <c r="L22" s="198">
        <f>PPCL_NG!S22+PPCL_Spot!S22+GT_NG!S22+GT_Spot!S22+Bawana_NG!S22+Bawana_RLNG!S22+Bawana_Spot!S22</f>
        <v>39</v>
      </c>
      <c r="M22" s="199">
        <f t="shared" si="3"/>
        <v>0</v>
      </c>
      <c r="N22" s="198">
        <f>PPCL_NG!M22+PPCL_Spot!M22+GT_NG!M22+GT_Spot!M22+Bawana_NG!M22+Bawana_RLNG!M22+Bawana_Spot!M22</f>
        <v>56.99</v>
      </c>
      <c r="O22" s="198">
        <f>PPCL_NG!T22+PPCL_Spot!T22+GT_NG!T22+GT_Spot!T22+Bawana_NG!T22+Bawana_RLNG!T22+Bawana_Spot!T22</f>
        <v>56.99</v>
      </c>
      <c r="P22" s="199">
        <f t="shared" si="4"/>
        <v>0</v>
      </c>
      <c r="Q22" s="199">
        <f t="shared" si="5"/>
        <v>0</v>
      </c>
    </row>
    <row r="23" spans="1:17">
      <c r="A23" s="34" t="s">
        <v>65</v>
      </c>
      <c r="B23" s="198">
        <f>PPCL_NG!I23+PPCL_Spot!I23+GT_NG!I23+GT_Spot!I23+Bawana_NG!I23+Bawana_RLNG!I23+Bawana_Spot!I23</f>
        <v>270.61</v>
      </c>
      <c r="C23" s="198">
        <f>PPCL_NG!P23+PPCL_Spot!P23+GT_NG!P23+GT_Spot!P23+Bawana_NG!P23+Bawana_RLNG!P23+Bawana_Spot!P23</f>
        <v>270.61</v>
      </c>
      <c r="D23" s="199">
        <f t="shared" si="0"/>
        <v>0</v>
      </c>
      <c r="E23" s="198">
        <f>PPCL_NG!J23+PPCL_Spot!J23+GT_NG!J23+GT_Spot!J23+Bawana_NG!J23+Bawana_RLNG!J23+Bawana_Spot!J23</f>
        <v>45.06</v>
      </c>
      <c r="F23" s="198">
        <f>PPCL_NG!Q23+PPCL_Spot!Q23+GT_NG!Q23+GT_Spot!Q23+Bawana_NG!Q23+Bawana_RLNG!Q23+Bawana_Spot!Q23</f>
        <v>45.06</v>
      </c>
      <c r="G23" s="199">
        <f t="shared" si="1"/>
        <v>0</v>
      </c>
      <c r="H23" s="198">
        <f>PPCL_NG!K23+PPCL_Spot!K23+GT_NG!K23+GT_Spot!K23+Bawana_NG!K23+Bawana_RLNG!K23+Bawana_Spot!K23</f>
        <v>5.84</v>
      </c>
      <c r="I23" s="198">
        <f>PPCL_NG!R23+PPCL_Spot!R23+GT_NG!R23+GT_Spot!R23+Bawana_NG!R23+Bawana_RLNG!R23+Bawana_Spot!R23</f>
        <v>5.84</v>
      </c>
      <c r="J23" s="199">
        <f t="shared" si="2"/>
        <v>0</v>
      </c>
      <c r="K23" s="198">
        <f>PPCL_NG!L23+PPCL_Spot!L23+GT_NG!L23+GT_Spot!L23+Bawana_NG!L23+Bawana_RLNG!L23+Bawana_Spot!L23</f>
        <v>37</v>
      </c>
      <c r="L23" s="198">
        <f>PPCL_NG!S23+PPCL_Spot!S23+GT_NG!S23+GT_Spot!S23+Bawana_NG!S23+Bawana_RLNG!S23+Bawana_Spot!S23</f>
        <v>37</v>
      </c>
      <c r="M23" s="199">
        <f t="shared" si="3"/>
        <v>0</v>
      </c>
      <c r="N23" s="198">
        <f>PPCL_NG!M23+PPCL_Spot!M23+GT_NG!M23+GT_Spot!M23+Bawana_NG!M23+Bawana_RLNG!M23+Bawana_Spot!M23</f>
        <v>54.46</v>
      </c>
      <c r="O23" s="198">
        <f>PPCL_NG!T23+PPCL_Spot!T23+GT_NG!T23+GT_Spot!T23+Bawana_NG!T23+Bawana_RLNG!T23+Bawana_Spot!T23</f>
        <v>54.46</v>
      </c>
      <c r="P23" s="199">
        <f t="shared" si="4"/>
        <v>0</v>
      </c>
      <c r="Q23" s="199">
        <f t="shared" si="5"/>
        <v>0</v>
      </c>
    </row>
    <row r="24" spans="1:17">
      <c r="A24" s="34" t="s">
        <v>66</v>
      </c>
      <c r="B24" s="198">
        <f>PPCL_NG!I24+PPCL_Spot!I24+GT_NG!I24+GT_Spot!I24+Bawana_NG!I24+Bawana_RLNG!I24+Bawana_Spot!I24</f>
        <v>270.61</v>
      </c>
      <c r="C24" s="198">
        <f>PPCL_NG!P24+PPCL_Spot!P24+GT_NG!P24+GT_Spot!P24+Bawana_NG!P24+Bawana_RLNG!P24+Bawana_Spot!P24</f>
        <v>270.61</v>
      </c>
      <c r="D24" s="199">
        <f t="shared" si="0"/>
        <v>0</v>
      </c>
      <c r="E24" s="198">
        <f>PPCL_NG!J24+PPCL_Spot!J24+GT_NG!J24+GT_Spot!J24+Bawana_NG!J24+Bawana_RLNG!J24+Bawana_Spot!J24</f>
        <v>45.06</v>
      </c>
      <c r="F24" s="198">
        <f>PPCL_NG!Q24+PPCL_Spot!Q24+GT_NG!Q24+GT_Spot!Q24+Bawana_NG!Q24+Bawana_RLNG!Q24+Bawana_Spot!Q24</f>
        <v>45.06</v>
      </c>
      <c r="G24" s="199">
        <f t="shared" si="1"/>
        <v>0</v>
      </c>
      <c r="H24" s="198">
        <f>PPCL_NG!K24+PPCL_Spot!K24+GT_NG!K24+GT_Spot!K24+Bawana_NG!K24+Bawana_RLNG!K24+Bawana_Spot!K24</f>
        <v>5.84</v>
      </c>
      <c r="I24" s="198">
        <f>PPCL_NG!R24+PPCL_Spot!R24+GT_NG!R24+GT_Spot!R24+Bawana_NG!R24+Bawana_RLNG!R24+Bawana_Spot!R24</f>
        <v>5.84</v>
      </c>
      <c r="J24" s="199">
        <f t="shared" si="2"/>
        <v>0</v>
      </c>
      <c r="K24" s="198">
        <f>PPCL_NG!L24+PPCL_Spot!L24+GT_NG!L24+GT_Spot!L24+Bawana_NG!L24+Bawana_RLNG!L24+Bawana_Spot!L24</f>
        <v>37</v>
      </c>
      <c r="L24" s="198">
        <f>PPCL_NG!S24+PPCL_Spot!S24+GT_NG!S24+GT_Spot!S24+Bawana_NG!S24+Bawana_RLNG!S24+Bawana_Spot!S24</f>
        <v>37</v>
      </c>
      <c r="M24" s="199">
        <f t="shared" si="3"/>
        <v>0</v>
      </c>
      <c r="N24" s="198">
        <f>PPCL_NG!M24+PPCL_Spot!M24+GT_NG!M24+GT_Spot!M24+Bawana_NG!M24+Bawana_RLNG!M24+Bawana_Spot!M24</f>
        <v>54.46</v>
      </c>
      <c r="O24" s="198">
        <f>PPCL_NG!T24+PPCL_Spot!T24+GT_NG!T24+GT_Spot!T24+Bawana_NG!T24+Bawana_RLNG!T24+Bawana_Spot!T24</f>
        <v>54.46</v>
      </c>
      <c r="P24" s="199">
        <f t="shared" si="4"/>
        <v>0</v>
      </c>
      <c r="Q24" s="199">
        <f t="shared" si="5"/>
        <v>0</v>
      </c>
    </row>
    <row r="25" spans="1:17">
      <c r="A25" s="34" t="s">
        <v>67</v>
      </c>
      <c r="B25" s="198">
        <f>PPCL_NG!I25+PPCL_Spot!I25+GT_NG!I25+GT_Spot!I25+Bawana_NG!I25+Bawana_RLNG!I25+Bawana_Spot!I25</f>
        <v>270.61</v>
      </c>
      <c r="C25" s="198">
        <f>PPCL_NG!P25+PPCL_Spot!P25+GT_NG!P25+GT_Spot!P25+Bawana_NG!P25+Bawana_RLNG!P25+Bawana_Spot!P25</f>
        <v>270.61</v>
      </c>
      <c r="D25" s="199">
        <f t="shared" si="0"/>
        <v>0</v>
      </c>
      <c r="E25" s="198">
        <f>PPCL_NG!J25+PPCL_Spot!J25+GT_NG!J25+GT_Spot!J25+Bawana_NG!J25+Bawana_RLNG!J25+Bawana_Spot!J25</f>
        <v>45.06</v>
      </c>
      <c r="F25" s="198">
        <f>PPCL_NG!Q25+PPCL_Spot!Q25+GT_NG!Q25+GT_Spot!Q25+Bawana_NG!Q25+Bawana_RLNG!Q25+Bawana_Spot!Q25</f>
        <v>45.06</v>
      </c>
      <c r="G25" s="199">
        <f t="shared" si="1"/>
        <v>0</v>
      </c>
      <c r="H25" s="198">
        <f>PPCL_NG!K25+PPCL_Spot!K25+GT_NG!K25+GT_Spot!K25+Bawana_NG!K25+Bawana_RLNG!K25+Bawana_Spot!K25</f>
        <v>5.84</v>
      </c>
      <c r="I25" s="198">
        <f>PPCL_NG!R25+PPCL_Spot!R25+GT_NG!R25+GT_Spot!R25+Bawana_NG!R25+Bawana_RLNG!R25+Bawana_Spot!R25</f>
        <v>5.84</v>
      </c>
      <c r="J25" s="199">
        <f t="shared" si="2"/>
        <v>0</v>
      </c>
      <c r="K25" s="198">
        <f>PPCL_NG!L25+PPCL_Spot!L25+GT_NG!L25+GT_Spot!L25+Bawana_NG!L25+Bawana_RLNG!L25+Bawana_Spot!L25</f>
        <v>37</v>
      </c>
      <c r="L25" s="198">
        <f>PPCL_NG!S25+PPCL_Spot!S25+GT_NG!S25+GT_Spot!S25+Bawana_NG!S25+Bawana_RLNG!S25+Bawana_Spot!S25</f>
        <v>37</v>
      </c>
      <c r="M25" s="199">
        <f t="shared" si="3"/>
        <v>0</v>
      </c>
      <c r="N25" s="198">
        <f>PPCL_NG!M25+PPCL_Spot!M25+GT_NG!M25+GT_Spot!M25+Bawana_NG!M25+Bawana_RLNG!M25+Bawana_Spot!M25</f>
        <v>54.46</v>
      </c>
      <c r="O25" s="198">
        <f>PPCL_NG!T25+PPCL_Spot!T25+GT_NG!T25+GT_Spot!T25+Bawana_NG!T25+Bawana_RLNG!T25+Bawana_Spot!T25</f>
        <v>54.46</v>
      </c>
      <c r="P25" s="199">
        <f t="shared" si="4"/>
        <v>0</v>
      </c>
      <c r="Q25" s="199">
        <f t="shared" si="5"/>
        <v>0</v>
      </c>
    </row>
    <row r="26" spans="1:17">
      <c r="A26" s="34" t="s">
        <v>68</v>
      </c>
      <c r="B26" s="198">
        <f>PPCL_NG!I26+PPCL_Spot!I26+GT_NG!I26+GT_Spot!I26+Bawana_NG!I26+Bawana_RLNG!I26+Bawana_Spot!I26</f>
        <v>270.61</v>
      </c>
      <c r="C26" s="198">
        <f>PPCL_NG!P26+PPCL_Spot!P26+GT_NG!P26+GT_Spot!P26+Bawana_NG!P26+Bawana_RLNG!P26+Bawana_Spot!P26</f>
        <v>270.61</v>
      </c>
      <c r="D26" s="199">
        <f t="shared" si="0"/>
        <v>0</v>
      </c>
      <c r="E26" s="198">
        <f>PPCL_NG!J26+PPCL_Spot!J26+GT_NG!J26+GT_Spot!J26+Bawana_NG!J26+Bawana_RLNG!J26+Bawana_Spot!J26</f>
        <v>45.06</v>
      </c>
      <c r="F26" s="198">
        <f>PPCL_NG!Q26+PPCL_Spot!Q26+GT_NG!Q26+GT_Spot!Q26+Bawana_NG!Q26+Bawana_RLNG!Q26+Bawana_Spot!Q26</f>
        <v>45.06</v>
      </c>
      <c r="G26" s="199">
        <f t="shared" si="1"/>
        <v>0</v>
      </c>
      <c r="H26" s="198">
        <f>PPCL_NG!K26+PPCL_Spot!K26+GT_NG!K26+GT_Spot!K26+Bawana_NG!K26+Bawana_RLNG!K26+Bawana_Spot!K26</f>
        <v>5.84</v>
      </c>
      <c r="I26" s="198">
        <f>PPCL_NG!R26+PPCL_Spot!R26+GT_NG!R26+GT_Spot!R26+Bawana_NG!R26+Bawana_RLNG!R26+Bawana_Spot!R26</f>
        <v>5.84</v>
      </c>
      <c r="J26" s="199">
        <f t="shared" si="2"/>
        <v>0</v>
      </c>
      <c r="K26" s="198">
        <f>PPCL_NG!L26+PPCL_Spot!L26+GT_NG!L26+GT_Spot!L26+Bawana_NG!L26+Bawana_RLNG!L26+Bawana_Spot!L26</f>
        <v>37</v>
      </c>
      <c r="L26" s="198">
        <f>PPCL_NG!S26+PPCL_Spot!S26+GT_NG!S26+GT_Spot!S26+Bawana_NG!S26+Bawana_RLNG!S26+Bawana_Spot!S26</f>
        <v>37</v>
      </c>
      <c r="M26" s="199">
        <f t="shared" si="3"/>
        <v>0</v>
      </c>
      <c r="N26" s="198">
        <f>PPCL_NG!M26+PPCL_Spot!M26+GT_NG!M26+GT_Spot!M26+Bawana_NG!M26+Bawana_RLNG!M26+Bawana_Spot!M26</f>
        <v>54.46</v>
      </c>
      <c r="O26" s="198">
        <f>PPCL_NG!T26+PPCL_Spot!T26+GT_NG!T26+GT_Spot!T26+Bawana_NG!T26+Bawana_RLNG!T26+Bawana_Spot!T26</f>
        <v>54.46</v>
      </c>
      <c r="P26" s="199">
        <f t="shared" si="4"/>
        <v>0</v>
      </c>
      <c r="Q26" s="199">
        <f t="shared" si="5"/>
        <v>0</v>
      </c>
    </row>
    <row r="27" spans="1:17">
      <c r="A27" s="34" t="s">
        <v>69</v>
      </c>
      <c r="B27" s="198">
        <f>PPCL_NG!I27+PPCL_Spot!I27+GT_NG!I27+GT_Spot!I27+Bawana_NG!I27+Bawana_RLNG!I27+Bawana_Spot!I27</f>
        <v>270.61</v>
      </c>
      <c r="C27" s="198">
        <f>PPCL_NG!P27+PPCL_Spot!P27+GT_NG!P27+GT_Spot!P27+Bawana_NG!P27+Bawana_RLNG!P27+Bawana_Spot!P27</f>
        <v>270.61</v>
      </c>
      <c r="D27" s="199">
        <f t="shared" si="0"/>
        <v>0</v>
      </c>
      <c r="E27" s="198">
        <f>PPCL_NG!J27+PPCL_Spot!J27+GT_NG!J27+GT_Spot!J27+Bawana_NG!J27+Bawana_RLNG!J27+Bawana_Spot!J27</f>
        <v>45.06</v>
      </c>
      <c r="F27" s="198">
        <f>PPCL_NG!Q27+PPCL_Spot!Q27+GT_NG!Q27+GT_Spot!Q27+Bawana_NG!Q27+Bawana_RLNG!Q27+Bawana_Spot!Q27</f>
        <v>45.06</v>
      </c>
      <c r="G27" s="199">
        <f t="shared" si="1"/>
        <v>0</v>
      </c>
      <c r="H27" s="198">
        <f>PPCL_NG!K27+PPCL_Spot!K27+GT_NG!K27+GT_Spot!K27+Bawana_NG!K27+Bawana_RLNG!K27+Bawana_Spot!K27</f>
        <v>5.84</v>
      </c>
      <c r="I27" s="198">
        <f>PPCL_NG!R27+PPCL_Spot!R27+GT_NG!R27+GT_Spot!R27+Bawana_NG!R27+Bawana_RLNG!R27+Bawana_Spot!R27</f>
        <v>5.84</v>
      </c>
      <c r="J27" s="199">
        <f t="shared" si="2"/>
        <v>0</v>
      </c>
      <c r="K27" s="198">
        <f>PPCL_NG!L27+PPCL_Spot!L27+GT_NG!L27+GT_Spot!L27+Bawana_NG!L27+Bawana_RLNG!L27+Bawana_Spot!L27</f>
        <v>37</v>
      </c>
      <c r="L27" s="198">
        <f>PPCL_NG!S27+PPCL_Spot!S27+GT_NG!S27+GT_Spot!S27+Bawana_NG!S27+Bawana_RLNG!S27+Bawana_Spot!S27</f>
        <v>37</v>
      </c>
      <c r="M27" s="199">
        <f t="shared" si="3"/>
        <v>0</v>
      </c>
      <c r="N27" s="198">
        <f>PPCL_NG!M27+PPCL_Spot!M27+GT_NG!M27+GT_Spot!M27+Bawana_NG!M27+Bawana_RLNG!M27+Bawana_Spot!M27</f>
        <v>54.46</v>
      </c>
      <c r="O27" s="198">
        <f>PPCL_NG!T27+PPCL_Spot!T27+GT_NG!T27+GT_Spot!T27+Bawana_NG!T27+Bawana_RLNG!T27+Bawana_Spot!T27</f>
        <v>54.46</v>
      </c>
      <c r="P27" s="199">
        <f t="shared" si="4"/>
        <v>0</v>
      </c>
      <c r="Q27" s="199">
        <f t="shared" si="5"/>
        <v>0</v>
      </c>
    </row>
    <row r="28" spans="1:17">
      <c r="A28" s="34" t="s">
        <v>70</v>
      </c>
      <c r="B28" s="198">
        <f>PPCL_NG!I28+PPCL_Spot!I28+GT_NG!I28+GT_Spot!I28+Bawana_NG!I28+Bawana_RLNG!I28+Bawana_Spot!I28</f>
        <v>271.92</v>
      </c>
      <c r="C28" s="198">
        <f>PPCL_NG!P28+PPCL_Spot!P28+GT_NG!P28+GT_Spot!P28+Bawana_NG!P28+Bawana_RLNG!P28+Bawana_Spot!P28</f>
        <v>271.96415730337083</v>
      </c>
      <c r="D28" s="199">
        <f t="shared" si="0"/>
        <v>-4.4157303370809586E-2</v>
      </c>
      <c r="E28" s="198">
        <f>PPCL_NG!J28+PPCL_Spot!J28+GT_NG!J28+GT_Spot!J28+Bawana_NG!J28+Bawana_RLNG!J28+Bawana_Spot!J28</f>
        <v>45.78</v>
      </c>
      <c r="F28" s="198">
        <f>PPCL_NG!Q28+PPCL_Spot!Q28+GT_NG!Q28+GT_Spot!Q28+Bawana_NG!Q28+Bawana_RLNG!Q28+Bawana_Spot!Q28</f>
        <v>45.804269662921349</v>
      </c>
      <c r="G28" s="199">
        <f t="shared" si="1"/>
        <v>-2.4269662921348356E-2</v>
      </c>
      <c r="H28" s="198">
        <f>PPCL_NG!K28+PPCL_Spot!K28+GT_NG!K28+GT_Spot!K28+Bawana_NG!K28+Bawana_RLNG!K28+Bawana_Spot!K28</f>
        <v>5.84</v>
      </c>
      <c r="I28" s="198">
        <f>PPCL_NG!R28+PPCL_Spot!R28+GT_NG!R28+GT_Spot!R28+Bawana_NG!R28+Bawana_RLNG!R28+Bawana_Spot!R28</f>
        <v>5.84</v>
      </c>
      <c r="J28" s="199">
        <f t="shared" si="2"/>
        <v>0</v>
      </c>
      <c r="K28" s="198">
        <f>PPCL_NG!L28+PPCL_Spot!L28+GT_NG!L28+GT_Spot!L28+Bawana_NG!L28+Bawana_RLNG!L28+Bawana_Spot!L28</f>
        <v>38.489999999999995</v>
      </c>
      <c r="L28" s="198">
        <f>PPCL_NG!S28+PPCL_Spot!S28+GT_NG!S28+GT_Spot!S28+Bawana_NG!S28+Bawana_RLNG!S28+Bawana_Spot!S28</f>
        <v>38.540224719101118</v>
      </c>
      <c r="M28" s="199">
        <f t="shared" si="3"/>
        <v>-5.0224719101123583E-2</v>
      </c>
      <c r="N28" s="198">
        <f>PPCL_NG!M28+PPCL_Spot!M28+GT_NG!M28+GT_Spot!M28+Bawana_NG!M28+Bawana_RLNG!M28+Bawana_Spot!M28</f>
        <v>55.39</v>
      </c>
      <c r="O28" s="198">
        <f>PPCL_NG!T28+PPCL_Spot!T28+GT_NG!T28+GT_Spot!T28+Bawana_NG!T28+Bawana_RLNG!T28+Bawana_Spot!T28</f>
        <v>55.421348314606739</v>
      </c>
      <c r="P28" s="199">
        <f t="shared" si="4"/>
        <v>-3.134831460673837E-2</v>
      </c>
      <c r="Q28" s="199">
        <f t="shared" si="5"/>
        <v>-0.1500000000000199</v>
      </c>
    </row>
    <row r="29" spans="1:17">
      <c r="A29" s="34" t="s">
        <v>71</v>
      </c>
      <c r="B29" s="198">
        <f>PPCL_NG!I29+PPCL_Spot!I29+GT_NG!I29+GT_Spot!I29+Bawana_NG!I29+Bawana_RLNG!I29+Bawana_Spot!I29</f>
        <v>282.09000000000003</v>
      </c>
      <c r="C29" s="198">
        <f>PPCL_NG!P29+PPCL_Spot!P29+GT_NG!P29+GT_Spot!P29+Bawana_NG!P29+Bawana_RLNG!P29+Bawana_Spot!P29</f>
        <v>282.15273224043716</v>
      </c>
      <c r="D29" s="199">
        <f t="shared" si="0"/>
        <v>-6.2732240437128439E-2</v>
      </c>
      <c r="E29" s="198">
        <f>PPCL_NG!J29+PPCL_Spot!J29+GT_NG!J29+GT_Spot!J29+Bawana_NG!J29+Bawana_RLNG!J29+Bawana_Spot!J29</f>
        <v>51.34</v>
      </c>
      <c r="F29" s="198">
        <f>PPCL_NG!Q29+PPCL_Spot!Q29+GT_NG!Q29+GT_Spot!Q29+Bawana_NG!Q29+Bawana_RLNG!Q29+Bawana_Spot!Q29</f>
        <v>51.374316939890711</v>
      </c>
      <c r="G29" s="199">
        <f t="shared" si="1"/>
        <v>-3.4316939890707943E-2</v>
      </c>
      <c r="H29" s="198">
        <f>PPCL_NG!K29+PPCL_Spot!K29+GT_NG!K29+GT_Spot!K29+Bawana_NG!K29+Bawana_RLNG!K29+Bawana_Spot!K29</f>
        <v>5.84</v>
      </c>
      <c r="I29" s="198">
        <f>PPCL_NG!R29+PPCL_Spot!R29+GT_NG!R29+GT_Spot!R29+Bawana_NG!R29+Bawana_RLNG!R29+Bawana_Spot!R29</f>
        <v>5.84</v>
      </c>
      <c r="J29" s="199">
        <f t="shared" si="2"/>
        <v>0</v>
      </c>
      <c r="K29" s="198">
        <f>PPCL_NG!L29+PPCL_Spot!L29+GT_NG!L29+GT_Spot!L29+Bawana_NG!L29+Bawana_RLNG!L29+Bawana_Spot!L29</f>
        <v>38.489999999999995</v>
      </c>
      <c r="L29" s="198">
        <f>PPCL_NG!S29+PPCL_Spot!S29+GT_NG!S29+GT_Spot!S29+Bawana_NG!S29+Bawana_RLNG!S29+Bawana_Spot!S29</f>
        <v>38.498142076502731</v>
      </c>
      <c r="M29" s="199">
        <f t="shared" si="3"/>
        <v>-8.1420765027360176E-3</v>
      </c>
      <c r="N29" s="198">
        <f>PPCL_NG!M29+PPCL_Spot!M29+GT_NG!M29+GT_Spot!M29+Bawana_NG!M29+Bawana_RLNG!M29+Bawana_Spot!M29</f>
        <v>62.66</v>
      </c>
      <c r="O29" s="198">
        <f>PPCL_NG!T29+PPCL_Spot!T29+GT_NG!T29+GT_Spot!T29+Bawana_NG!T29+Bawana_RLNG!T29+Bawana_Spot!T29</f>
        <v>62.704808743169401</v>
      </c>
      <c r="P29" s="199">
        <f t="shared" si="4"/>
        <v>-4.4808743169404863E-2</v>
      </c>
      <c r="Q29" s="199">
        <f t="shared" si="5"/>
        <v>-0.14999999999997726</v>
      </c>
    </row>
    <row r="30" spans="1:17">
      <c r="A30" s="34" t="s">
        <v>72</v>
      </c>
      <c r="B30" s="198">
        <f>PPCL_NG!I30+PPCL_Spot!I30+GT_NG!I30+GT_Spot!I30+Bawana_NG!I30+Bawana_RLNG!I30+Bawana_Spot!I30</f>
        <v>282.09000000000003</v>
      </c>
      <c r="C30" s="198">
        <f>PPCL_NG!P30+PPCL_Spot!P30+GT_NG!P30+GT_Spot!P30+Bawana_NG!P30+Bawana_RLNG!P30+Bawana_Spot!P30</f>
        <v>282.15273224043716</v>
      </c>
      <c r="D30" s="199">
        <f t="shared" si="0"/>
        <v>-6.2732240437128439E-2</v>
      </c>
      <c r="E30" s="198">
        <f>PPCL_NG!J30+PPCL_Spot!J30+GT_NG!J30+GT_Spot!J30+Bawana_NG!J30+Bawana_RLNG!J30+Bawana_Spot!J30</f>
        <v>51.34</v>
      </c>
      <c r="F30" s="198">
        <f>PPCL_NG!Q30+PPCL_Spot!Q30+GT_NG!Q30+GT_Spot!Q30+Bawana_NG!Q30+Bawana_RLNG!Q30+Bawana_Spot!Q30</f>
        <v>51.374316939890711</v>
      </c>
      <c r="G30" s="199">
        <f t="shared" si="1"/>
        <v>-3.4316939890707943E-2</v>
      </c>
      <c r="H30" s="198">
        <f>PPCL_NG!K30+PPCL_Spot!K30+GT_NG!K30+GT_Spot!K30+Bawana_NG!K30+Bawana_RLNG!K30+Bawana_Spot!K30</f>
        <v>5.84</v>
      </c>
      <c r="I30" s="198">
        <f>PPCL_NG!R30+PPCL_Spot!R30+GT_NG!R30+GT_Spot!R30+Bawana_NG!R30+Bawana_RLNG!R30+Bawana_Spot!R30</f>
        <v>5.84</v>
      </c>
      <c r="J30" s="199">
        <f t="shared" si="2"/>
        <v>0</v>
      </c>
      <c r="K30" s="198">
        <f>PPCL_NG!L30+PPCL_Spot!L30+GT_NG!L30+GT_Spot!L30+Bawana_NG!L30+Bawana_RLNG!L30+Bawana_Spot!L30</f>
        <v>38.489999999999995</v>
      </c>
      <c r="L30" s="198">
        <f>PPCL_NG!S30+PPCL_Spot!S30+GT_NG!S30+GT_Spot!S30+Bawana_NG!S30+Bawana_RLNG!S30+Bawana_Spot!S30</f>
        <v>38.498142076502731</v>
      </c>
      <c r="M30" s="199">
        <f t="shared" si="3"/>
        <v>-8.1420765027360176E-3</v>
      </c>
      <c r="N30" s="198">
        <f>PPCL_NG!M30+PPCL_Spot!M30+GT_NG!M30+GT_Spot!M30+Bawana_NG!M30+Bawana_RLNG!M30+Bawana_Spot!M30</f>
        <v>62.66</v>
      </c>
      <c r="O30" s="198">
        <f>PPCL_NG!T30+PPCL_Spot!T30+GT_NG!T30+GT_Spot!T30+Bawana_NG!T30+Bawana_RLNG!T30+Bawana_Spot!T30</f>
        <v>62.704808743169401</v>
      </c>
      <c r="P30" s="199">
        <f t="shared" si="4"/>
        <v>-4.4808743169404863E-2</v>
      </c>
      <c r="Q30" s="199">
        <f t="shared" si="5"/>
        <v>-0.14999999999997726</v>
      </c>
    </row>
    <row r="31" spans="1:17">
      <c r="A31" s="34" t="s">
        <v>73</v>
      </c>
      <c r="B31" s="198">
        <f>PPCL_NG!I31+PPCL_Spot!I31+GT_NG!I31+GT_Spot!I31+Bawana_NG!I31+Bawana_RLNG!I31+Bawana_Spot!I31</f>
        <v>282.09000000000003</v>
      </c>
      <c r="C31" s="198">
        <f>PPCL_NG!P31+PPCL_Spot!P31+GT_NG!P31+GT_Spot!P31+Bawana_NG!P31+Bawana_RLNG!P31+Bawana_Spot!P31</f>
        <v>282.15273224043716</v>
      </c>
      <c r="D31" s="199">
        <f t="shared" si="0"/>
        <v>-6.2732240437128439E-2</v>
      </c>
      <c r="E31" s="198">
        <f>PPCL_NG!J31+PPCL_Spot!J31+GT_NG!J31+GT_Spot!J31+Bawana_NG!J31+Bawana_RLNG!J31+Bawana_Spot!J31</f>
        <v>51.34</v>
      </c>
      <c r="F31" s="198">
        <f>PPCL_NG!Q31+PPCL_Spot!Q31+GT_NG!Q31+GT_Spot!Q31+Bawana_NG!Q31+Bawana_RLNG!Q31+Bawana_Spot!Q31</f>
        <v>51.374316939890711</v>
      </c>
      <c r="G31" s="199">
        <f t="shared" si="1"/>
        <v>-3.4316939890707943E-2</v>
      </c>
      <c r="H31" s="198">
        <f>PPCL_NG!K31+PPCL_Spot!K31+GT_NG!K31+GT_Spot!K31+Bawana_NG!K31+Bawana_RLNG!K31+Bawana_Spot!K31</f>
        <v>5.84</v>
      </c>
      <c r="I31" s="198">
        <f>PPCL_NG!R31+PPCL_Spot!R31+GT_NG!R31+GT_Spot!R31+Bawana_NG!R31+Bawana_RLNG!R31+Bawana_Spot!R31</f>
        <v>5.84</v>
      </c>
      <c r="J31" s="199">
        <f t="shared" si="2"/>
        <v>0</v>
      </c>
      <c r="K31" s="198">
        <f>PPCL_NG!L31+PPCL_Spot!L31+GT_NG!L31+GT_Spot!L31+Bawana_NG!L31+Bawana_RLNG!L31+Bawana_Spot!L31</f>
        <v>38.489999999999995</v>
      </c>
      <c r="L31" s="198">
        <f>PPCL_NG!S31+PPCL_Spot!S31+GT_NG!S31+GT_Spot!S31+Bawana_NG!S31+Bawana_RLNG!S31+Bawana_Spot!S31</f>
        <v>38.498142076502731</v>
      </c>
      <c r="M31" s="199">
        <f t="shared" si="3"/>
        <v>-8.1420765027360176E-3</v>
      </c>
      <c r="N31" s="198">
        <f>PPCL_NG!M31+PPCL_Spot!M31+GT_NG!M31+GT_Spot!M31+Bawana_NG!M31+Bawana_RLNG!M31+Bawana_Spot!M31</f>
        <v>62.66</v>
      </c>
      <c r="O31" s="198">
        <f>PPCL_NG!T31+PPCL_Spot!T31+GT_NG!T31+GT_Spot!T31+Bawana_NG!T31+Bawana_RLNG!T31+Bawana_Spot!T31</f>
        <v>62.704808743169401</v>
      </c>
      <c r="P31" s="199">
        <f t="shared" si="4"/>
        <v>-4.4808743169404863E-2</v>
      </c>
      <c r="Q31" s="199">
        <f t="shared" si="5"/>
        <v>-0.14999999999997726</v>
      </c>
    </row>
    <row r="32" spans="1:17">
      <c r="A32" s="34" t="s">
        <v>74</v>
      </c>
      <c r="B32" s="198">
        <f>PPCL_NG!I32+PPCL_Spot!I32+GT_NG!I32+GT_Spot!I32+Bawana_NG!I32+Bawana_RLNG!I32+Bawana_Spot!I32</f>
        <v>282.09000000000003</v>
      </c>
      <c r="C32" s="198">
        <f>PPCL_NG!P32+PPCL_Spot!P32+GT_NG!P32+GT_Spot!P32+Bawana_NG!P32+Bawana_RLNG!P32+Bawana_Spot!P32</f>
        <v>282.15273224043716</v>
      </c>
      <c r="D32" s="199">
        <f t="shared" si="0"/>
        <v>-6.2732240437128439E-2</v>
      </c>
      <c r="E32" s="198">
        <f>PPCL_NG!J32+PPCL_Spot!J32+GT_NG!J32+GT_Spot!J32+Bawana_NG!J32+Bawana_RLNG!J32+Bawana_Spot!J32</f>
        <v>51.34</v>
      </c>
      <c r="F32" s="198">
        <f>PPCL_NG!Q32+PPCL_Spot!Q32+GT_NG!Q32+GT_Spot!Q32+Bawana_NG!Q32+Bawana_RLNG!Q32+Bawana_Spot!Q32</f>
        <v>51.374316939890711</v>
      </c>
      <c r="G32" s="199">
        <f t="shared" si="1"/>
        <v>-3.4316939890707943E-2</v>
      </c>
      <c r="H32" s="198">
        <f>PPCL_NG!K32+PPCL_Spot!K32+GT_NG!K32+GT_Spot!K32+Bawana_NG!K32+Bawana_RLNG!K32+Bawana_Spot!K32</f>
        <v>5.84</v>
      </c>
      <c r="I32" s="198">
        <f>PPCL_NG!R32+PPCL_Spot!R32+GT_NG!R32+GT_Spot!R32+Bawana_NG!R32+Bawana_RLNG!R32+Bawana_Spot!R32</f>
        <v>5.84</v>
      </c>
      <c r="J32" s="199">
        <f t="shared" si="2"/>
        <v>0</v>
      </c>
      <c r="K32" s="198">
        <f>PPCL_NG!L32+PPCL_Spot!L32+GT_NG!L32+GT_Spot!L32+Bawana_NG!L32+Bawana_RLNG!L32+Bawana_Spot!L32</f>
        <v>38.489999999999995</v>
      </c>
      <c r="L32" s="198">
        <f>PPCL_NG!S32+PPCL_Spot!S32+GT_NG!S32+GT_Spot!S32+Bawana_NG!S32+Bawana_RLNG!S32+Bawana_Spot!S32</f>
        <v>38.498142076502731</v>
      </c>
      <c r="M32" s="199">
        <f t="shared" si="3"/>
        <v>-8.1420765027360176E-3</v>
      </c>
      <c r="N32" s="198">
        <f>PPCL_NG!M32+PPCL_Spot!M32+GT_NG!M32+GT_Spot!M32+Bawana_NG!M32+Bawana_RLNG!M32+Bawana_Spot!M32</f>
        <v>62.66</v>
      </c>
      <c r="O32" s="198">
        <f>PPCL_NG!T32+PPCL_Spot!T32+GT_NG!T32+GT_Spot!T32+Bawana_NG!T32+Bawana_RLNG!T32+Bawana_Spot!T32</f>
        <v>62.704808743169401</v>
      </c>
      <c r="P32" s="199">
        <f t="shared" si="4"/>
        <v>-4.4808743169404863E-2</v>
      </c>
      <c r="Q32" s="199">
        <f t="shared" si="5"/>
        <v>-0.14999999999997726</v>
      </c>
    </row>
    <row r="33" spans="1:17">
      <c r="A33" s="34" t="s">
        <v>75</v>
      </c>
      <c r="B33" s="198">
        <f>PPCL_NG!I33+PPCL_Spot!I33+GT_NG!I33+GT_Spot!I33+Bawana_NG!I33+Bawana_RLNG!I33+Bawana_Spot!I33</f>
        <v>282.09000000000003</v>
      </c>
      <c r="C33" s="198">
        <f>PPCL_NG!P33+PPCL_Spot!P33+GT_NG!P33+GT_Spot!P33+Bawana_NG!P33+Bawana_RLNG!P33+Bawana_Spot!P33</f>
        <v>282.15273224043716</v>
      </c>
      <c r="D33" s="199">
        <f t="shared" si="0"/>
        <v>-6.2732240437128439E-2</v>
      </c>
      <c r="E33" s="198">
        <f>PPCL_NG!J33+PPCL_Spot!J33+GT_NG!J33+GT_Spot!J33+Bawana_NG!J33+Bawana_RLNG!J33+Bawana_Spot!J33</f>
        <v>51.34</v>
      </c>
      <c r="F33" s="198">
        <f>PPCL_NG!Q33+PPCL_Spot!Q33+GT_NG!Q33+GT_Spot!Q33+Bawana_NG!Q33+Bawana_RLNG!Q33+Bawana_Spot!Q33</f>
        <v>51.374316939890711</v>
      </c>
      <c r="G33" s="199">
        <f t="shared" si="1"/>
        <v>-3.4316939890707943E-2</v>
      </c>
      <c r="H33" s="198">
        <f>PPCL_NG!K33+PPCL_Spot!K33+GT_NG!K33+GT_Spot!K33+Bawana_NG!K33+Bawana_RLNG!K33+Bawana_Spot!K33</f>
        <v>5.84</v>
      </c>
      <c r="I33" s="198">
        <f>PPCL_NG!R33+PPCL_Spot!R33+GT_NG!R33+GT_Spot!R33+Bawana_NG!R33+Bawana_RLNG!R33+Bawana_Spot!R33</f>
        <v>5.84</v>
      </c>
      <c r="J33" s="199">
        <f t="shared" si="2"/>
        <v>0</v>
      </c>
      <c r="K33" s="198">
        <f>PPCL_NG!L33+PPCL_Spot!L33+GT_NG!L33+GT_Spot!L33+Bawana_NG!L33+Bawana_RLNG!L33+Bawana_Spot!L33</f>
        <v>38.489999999999995</v>
      </c>
      <c r="L33" s="198">
        <f>PPCL_NG!S33+PPCL_Spot!S33+GT_NG!S33+GT_Spot!S33+Bawana_NG!S33+Bawana_RLNG!S33+Bawana_Spot!S33</f>
        <v>38.498142076502731</v>
      </c>
      <c r="M33" s="199">
        <f t="shared" si="3"/>
        <v>-8.1420765027360176E-3</v>
      </c>
      <c r="N33" s="198">
        <f>PPCL_NG!M33+PPCL_Spot!M33+GT_NG!M33+GT_Spot!M33+Bawana_NG!M33+Bawana_RLNG!M33+Bawana_Spot!M33</f>
        <v>62.66</v>
      </c>
      <c r="O33" s="198">
        <f>PPCL_NG!T33+PPCL_Spot!T33+GT_NG!T33+GT_Spot!T33+Bawana_NG!T33+Bawana_RLNG!T33+Bawana_Spot!T33</f>
        <v>62.704808743169401</v>
      </c>
      <c r="P33" s="199">
        <f t="shared" si="4"/>
        <v>-4.4808743169404863E-2</v>
      </c>
      <c r="Q33" s="199">
        <f t="shared" si="5"/>
        <v>-0.14999999999997726</v>
      </c>
    </row>
    <row r="34" spans="1:17">
      <c r="A34" s="34" t="s">
        <v>76</v>
      </c>
      <c r="B34" s="198">
        <f>PPCL_NG!I34+PPCL_Spot!I34+GT_NG!I34+GT_Spot!I34+Bawana_NG!I34+Bawana_RLNG!I34+Bawana_Spot!I34</f>
        <v>281.64</v>
      </c>
      <c r="C34" s="198">
        <f>PPCL_NG!P34+PPCL_Spot!P34+GT_NG!P34+GT_Spot!P34+Bawana_NG!P34+Bawana_RLNG!P34+Bawana_Spot!P34</f>
        <v>281.70674735249622</v>
      </c>
      <c r="D34" s="199">
        <f t="shared" si="0"/>
        <v>-6.674735249623609E-2</v>
      </c>
      <c r="E34" s="198">
        <f>PPCL_NG!J34+PPCL_Spot!J34+GT_NG!J34+GT_Spot!J34+Bawana_NG!J34+Bawana_RLNG!J34+Bawana_Spot!J34</f>
        <v>51.1</v>
      </c>
      <c r="F34" s="198">
        <f>PPCL_NG!Q34+PPCL_Spot!Q34+GT_NG!Q34+GT_Spot!Q34+Bawana_NG!Q34+Bawana_RLNG!Q34+Bawana_Spot!Q34</f>
        <v>51.136550680786691</v>
      </c>
      <c r="G34" s="199">
        <f t="shared" si="1"/>
        <v>-3.6550680786689327E-2</v>
      </c>
      <c r="H34" s="198">
        <f>PPCL_NG!K34+PPCL_Spot!K34+GT_NG!K34+GT_Spot!K34+Bawana_NG!K34+Bawana_RLNG!K34+Bawana_Spot!K34</f>
        <v>5.84</v>
      </c>
      <c r="I34" s="198">
        <f>PPCL_NG!R34+PPCL_Spot!R34+GT_NG!R34+GT_Spot!R34+Bawana_NG!R34+Bawana_RLNG!R34+Bawana_Spot!R34</f>
        <v>5.84</v>
      </c>
      <c r="J34" s="199">
        <f t="shared" si="2"/>
        <v>0</v>
      </c>
      <c r="K34" s="198">
        <f>PPCL_NG!L34+PPCL_Spot!L34+GT_NG!L34+GT_Spot!L34+Bawana_NG!L34+Bawana_RLNG!L34+Bawana_Spot!L34</f>
        <v>38.489999999999995</v>
      </c>
      <c r="L34" s="198">
        <f>PPCL_NG!S34+PPCL_Spot!S34+GT_NG!S34+GT_Spot!S34+Bawana_NG!S34+Bawana_RLNG!S34+Bawana_Spot!S34</f>
        <v>38.499016641452343</v>
      </c>
      <c r="M34" s="199">
        <f t="shared" si="3"/>
        <v>-9.0166414523480398E-3</v>
      </c>
      <c r="N34" s="198">
        <f>PPCL_NG!M34+PPCL_Spot!M34+GT_NG!M34+GT_Spot!M34+Bawana_NG!M34+Bawana_RLNG!M34+Bawana_Spot!M34</f>
        <v>62.34</v>
      </c>
      <c r="O34" s="198">
        <f>PPCL_NG!T34+PPCL_Spot!T34+GT_NG!T34+GT_Spot!T34+Bawana_NG!T34+Bawana_RLNG!T34+Bawana_Spot!T34</f>
        <v>62.387685325264755</v>
      </c>
      <c r="P34" s="199">
        <f t="shared" si="4"/>
        <v>-4.7685325264751555E-2</v>
      </c>
      <c r="Q34" s="199">
        <f t="shared" si="5"/>
        <v>-0.16000000000002501</v>
      </c>
    </row>
    <row r="35" spans="1:17">
      <c r="A35" s="34" t="s">
        <v>77</v>
      </c>
      <c r="B35" s="198">
        <f>PPCL_NG!I35+PPCL_Spot!I35+GT_NG!I35+GT_Spot!I35+Bawana_NG!I35+Bawana_RLNG!I35+Bawana_Spot!I35</f>
        <v>281.64</v>
      </c>
      <c r="C35" s="198">
        <f>PPCL_NG!P35+PPCL_Spot!P35+GT_NG!P35+GT_Spot!P35+Bawana_NG!P35+Bawana_RLNG!P35+Bawana_Spot!P35</f>
        <v>281.70674735249622</v>
      </c>
      <c r="D35" s="199">
        <f t="shared" si="0"/>
        <v>-6.674735249623609E-2</v>
      </c>
      <c r="E35" s="198">
        <f>PPCL_NG!J35+PPCL_Spot!J35+GT_NG!J35+GT_Spot!J35+Bawana_NG!J35+Bawana_RLNG!J35+Bawana_Spot!J35</f>
        <v>51.1</v>
      </c>
      <c r="F35" s="198">
        <f>PPCL_NG!Q35+PPCL_Spot!Q35+GT_NG!Q35+GT_Spot!Q35+Bawana_NG!Q35+Bawana_RLNG!Q35+Bawana_Spot!Q35</f>
        <v>51.136550680786691</v>
      </c>
      <c r="G35" s="199">
        <f t="shared" si="1"/>
        <v>-3.6550680786689327E-2</v>
      </c>
      <c r="H35" s="198">
        <f>PPCL_NG!K35+PPCL_Spot!K35+GT_NG!K35+GT_Spot!K35+Bawana_NG!K35+Bawana_RLNG!K35+Bawana_Spot!K35</f>
        <v>5.84</v>
      </c>
      <c r="I35" s="198">
        <f>PPCL_NG!R35+PPCL_Spot!R35+GT_NG!R35+GT_Spot!R35+Bawana_NG!R35+Bawana_RLNG!R35+Bawana_Spot!R35</f>
        <v>5.84</v>
      </c>
      <c r="J35" s="199">
        <f t="shared" si="2"/>
        <v>0</v>
      </c>
      <c r="K35" s="198">
        <f>PPCL_NG!L35+PPCL_Spot!L35+GT_NG!L35+GT_Spot!L35+Bawana_NG!L35+Bawana_RLNG!L35+Bawana_Spot!L35</f>
        <v>38.489999999999995</v>
      </c>
      <c r="L35" s="198">
        <f>PPCL_NG!S35+PPCL_Spot!S35+GT_NG!S35+GT_Spot!S35+Bawana_NG!S35+Bawana_RLNG!S35+Bawana_Spot!S35</f>
        <v>38.499016641452343</v>
      </c>
      <c r="M35" s="199">
        <f t="shared" si="3"/>
        <v>-9.0166414523480398E-3</v>
      </c>
      <c r="N35" s="198">
        <f>PPCL_NG!M35+PPCL_Spot!M35+GT_NG!M35+GT_Spot!M35+Bawana_NG!M35+Bawana_RLNG!M35+Bawana_Spot!M35</f>
        <v>62.34</v>
      </c>
      <c r="O35" s="198">
        <f>PPCL_NG!T35+PPCL_Spot!T35+GT_NG!T35+GT_Spot!T35+Bawana_NG!T35+Bawana_RLNG!T35+Bawana_Spot!T35</f>
        <v>62.387685325264755</v>
      </c>
      <c r="P35" s="199">
        <f t="shared" si="4"/>
        <v>-4.7685325264751555E-2</v>
      </c>
      <c r="Q35" s="199">
        <f t="shared" si="5"/>
        <v>-0.16000000000002501</v>
      </c>
    </row>
    <row r="36" spans="1:17">
      <c r="A36" s="34" t="s">
        <v>78</v>
      </c>
      <c r="B36" s="198">
        <f>PPCL_NG!I36+PPCL_Spot!I36+GT_NG!I36+GT_Spot!I36+Bawana_NG!I36+Bawana_RLNG!I36+Bawana_Spot!I36</f>
        <v>281.64</v>
      </c>
      <c r="C36" s="198">
        <f>PPCL_NG!P36+PPCL_Spot!P36+GT_NG!P36+GT_Spot!P36+Bawana_NG!P36+Bawana_RLNG!P36+Bawana_Spot!P36</f>
        <v>281.70674735249622</v>
      </c>
      <c r="D36" s="199">
        <f t="shared" si="0"/>
        <v>-6.674735249623609E-2</v>
      </c>
      <c r="E36" s="198">
        <f>PPCL_NG!J36+PPCL_Spot!J36+GT_NG!J36+GT_Spot!J36+Bawana_NG!J36+Bawana_RLNG!J36+Bawana_Spot!J36</f>
        <v>51.1</v>
      </c>
      <c r="F36" s="198">
        <f>PPCL_NG!Q36+PPCL_Spot!Q36+GT_NG!Q36+GT_Spot!Q36+Bawana_NG!Q36+Bawana_RLNG!Q36+Bawana_Spot!Q36</f>
        <v>51.136550680786691</v>
      </c>
      <c r="G36" s="199">
        <f t="shared" si="1"/>
        <v>-3.6550680786689327E-2</v>
      </c>
      <c r="H36" s="198">
        <f>PPCL_NG!K36+PPCL_Spot!K36+GT_NG!K36+GT_Spot!K36+Bawana_NG!K36+Bawana_RLNG!K36+Bawana_Spot!K36</f>
        <v>5.84</v>
      </c>
      <c r="I36" s="198">
        <f>PPCL_NG!R36+PPCL_Spot!R36+GT_NG!R36+GT_Spot!R36+Bawana_NG!R36+Bawana_RLNG!R36+Bawana_Spot!R36</f>
        <v>5.84</v>
      </c>
      <c r="J36" s="199">
        <f t="shared" si="2"/>
        <v>0</v>
      </c>
      <c r="K36" s="198">
        <f>PPCL_NG!L36+PPCL_Spot!L36+GT_NG!L36+GT_Spot!L36+Bawana_NG!L36+Bawana_RLNG!L36+Bawana_Spot!L36</f>
        <v>38.489999999999995</v>
      </c>
      <c r="L36" s="198">
        <f>PPCL_NG!S36+PPCL_Spot!S36+GT_NG!S36+GT_Spot!S36+Bawana_NG!S36+Bawana_RLNG!S36+Bawana_Spot!S36</f>
        <v>38.499016641452343</v>
      </c>
      <c r="M36" s="199">
        <f t="shared" si="3"/>
        <v>-9.0166414523480398E-3</v>
      </c>
      <c r="N36" s="198">
        <f>PPCL_NG!M36+PPCL_Spot!M36+GT_NG!M36+GT_Spot!M36+Bawana_NG!M36+Bawana_RLNG!M36+Bawana_Spot!M36</f>
        <v>62.34</v>
      </c>
      <c r="O36" s="198">
        <f>PPCL_NG!T36+PPCL_Spot!T36+GT_NG!T36+GT_Spot!T36+Bawana_NG!T36+Bawana_RLNG!T36+Bawana_Spot!T36</f>
        <v>62.387685325264755</v>
      </c>
      <c r="P36" s="199">
        <f t="shared" si="4"/>
        <v>-4.7685325264751555E-2</v>
      </c>
      <c r="Q36" s="199">
        <f t="shared" si="5"/>
        <v>-0.16000000000002501</v>
      </c>
    </row>
    <row r="37" spans="1:17">
      <c r="A37" s="34" t="s">
        <v>79</v>
      </c>
      <c r="B37" s="198">
        <f>PPCL_NG!I37+PPCL_Spot!I37+GT_NG!I37+GT_Spot!I37+Bawana_NG!I37+Bawana_RLNG!I37+Bawana_Spot!I37</f>
        <v>281.64</v>
      </c>
      <c r="C37" s="198">
        <f>PPCL_NG!P37+PPCL_Spot!P37+GT_NG!P37+GT_Spot!P37+Bawana_NG!P37+Bawana_RLNG!P37+Bawana_Spot!P37</f>
        <v>281.70674735249622</v>
      </c>
      <c r="D37" s="199">
        <f t="shared" si="0"/>
        <v>-6.674735249623609E-2</v>
      </c>
      <c r="E37" s="198">
        <f>PPCL_NG!J37+PPCL_Spot!J37+GT_NG!J37+GT_Spot!J37+Bawana_NG!J37+Bawana_RLNG!J37+Bawana_Spot!J37</f>
        <v>53.199999999999996</v>
      </c>
      <c r="F37" s="198">
        <f>PPCL_NG!Q37+PPCL_Spot!Q37+GT_NG!Q37+GT_Spot!Q37+Bawana_NG!Q37+Bawana_RLNG!Q37+Bawana_Spot!Q37</f>
        <v>53.236550680786685</v>
      </c>
      <c r="G37" s="199">
        <f t="shared" si="1"/>
        <v>-3.6550680786689327E-2</v>
      </c>
      <c r="H37" s="198">
        <f>PPCL_NG!K37+PPCL_Spot!K37+GT_NG!K37+GT_Spot!K37+Bawana_NG!K37+Bawana_RLNG!K37+Bawana_Spot!K37</f>
        <v>5.84</v>
      </c>
      <c r="I37" s="198">
        <f>PPCL_NG!R37+PPCL_Spot!R37+GT_NG!R37+GT_Spot!R37+Bawana_NG!R37+Bawana_RLNG!R37+Bawana_Spot!R37</f>
        <v>5.84</v>
      </c>
      <c r="J37" s="199">
        <f t="shared" si="2"/>
        <v>0</v>
      </c>
      <c r="K37" s="198">
        <f>PPCL_NG!L37+PPCL_Spot!L37+GT_NG!L37+GT_Spot!L37+Bawana_NG!L37+Bawana_RLNG!L37+Bawana_Spot!L37</f>
        <v>38.489999999999995</v>
      </c>
      <c r="L37" s="198">
        <f>PPCL_NG!S37+PPCL_Spot!S37+GT_NG!S37+GT_Spot!S37+Bawana_NG!S37+Bawana_RLNG!S37+Bawana_Spot!S37</f>
        <v>38.499016641452343</v>
      </c>
      <c r="M37" s="199">
        <f t="shared" si="3"/>
        <v>-9.0166414523480398E-3</v>
      </c>
      <c r="N37" s="198">
        <f>PPCL_NG!M37+PPCL_Spot!M37+GT_NG!M37+GT_Spot!M37+Bawana_NG!M37+Bawana_RLNG!M37+Bawana_Spot!M37</f>
        <v>64.87</v>
      </c>
      <c r="O37" s="198">
        <f>PPCL_NG!T37+PPCL_Spot!T37+GT_NG!T37+GT_Spot!T37+Bawana_NG!T37+Bawana_RLNG!T37+Bawana_Spot!T37</f>
        <v>64.917685325264756</v>
      </c>
      <c r="P37" s="199">
        <f t="shared" si="4"/>
        <v>-4.7685325264751555E-2</v>
      </c>
      <c r="Q37" s="199">
        <f t="shared" si="5"/>
        <v>-0.16000000000002501</v>
      </c>
    </row>
    <row r="38" spans="1:17">
      <c r="A38" s="34" t="s">
        <v>80</v>
      </c>
      <c r="B38" s="198">
        <f>PPCL_NG!I38+PPCL_Spot!I38+GT_NG!I38+GT_Spot!I38+Bawana_NG!I38+Bawana_RLNG!I38+Bawana_Spot!I38</f>
        <v>281.64</v>
      </c>
      <c r="C38" s="198">
        <f>PPCL_NG!P38+PPCL_Spot!P38+GT_NG!P38+GT_Spot!P38+Bawana_NG!P38+Bawana_RLNG!P38+Bawana_Spot!P38</f>
        <v>281.70674735249622</v>
      </c>
      <c r="D38" s="199">
        <f t="shared" si="0"/>
        <v>-6.674735249623609E-2</v>
      </c>
      <c r="E38" s="198">
        <f>PPCL_NG!J38+PPCL_Spot!J38+GT_NG!J38+GT_Spot!J38+Bawana_NG!J38+Bawana_RLNG!J38+Bawana_Spot!J38</f>
        <v>53.199999999999996</v>
      </c>
      <c r="F38" s="198">
        <f>PPCL_NG!Q38+PPCL_Spot!Q38+GT_NG!Q38+GT_Spot!Q38+Bawana_NG!Q38+Bawana_RLNG!Q38+Bawana_Spot!Q38</f>
        <v>53.236550680786685</v>
      </c>
      <c r="G38" s="199">
        <f t="shared" si="1"/>
        <v>-3.6550680786689327E-2</v>
      </c>
      <c r="H38" s="198">
        <f>PPCL_NG!K38+PPCL_Spot!K38+GT_NG!K38+GT_Spot!K38+Bawana_NG!K38+Bawana_RLNG!K38+Bawana_Spot!K38</f>
        <v>5.84</v>
      </c>
      <c r="I38" s="198">
        <f>PPCL_NG!R38+PPCL_Spot!R38+GT_NG!R38+GT_Spot!R38+Bawana_NG!R38+Bawana_RLNG!R38+Bawana_Spot!R38</f>
        <v>5.84</v>
      </c>
      <c r="J38" s="199">
        <f t="shared" si="2"/>
        <v>0</v>
      </c>
      <c r="K38" s="198">
        <f>PPCL_NG!L38+PPCL_Spot!L38+GT_NG!L38+GT_Spot!L38+Bawana_NG!L38+Bawana_RLNG!L38+Bawana_Spot!L38</f>
        <v>38.489999999999995</v>
      </c>
      <c r="L38" s="198">
        <f>PPCL_NG!S38+PPCL_Spot!S38+GT_NG!S38+GT_Spot!S38+Bawana_NG!S38+Bawana_RLNG!S38+Bawana_Spot!S38</f>
        <v>38.499016641452343</v>
      </c>
      <c r="M38" s="199">
        <f t="shared" si="3"/>
        <v>-9.0166414523480398E-3</v>
      </c>
      <c r="N38" s="198">
        <f>PPCL_NG!M38+PPCL_Spot!M38+GT_NG!M38+GT_Spot!M38+Bawana_NG!M38+Bawana_RLNG!M38+Bawana_Spot!M38</f>
        <v>64.87</v>
      </c>
      <c r="O38" s="198">
        <f>PPCL_NG!T38+PPCL_Spot!T38+GT_NG!T38+GT_Spot!T38+Bawana_NG!T38+Bawana_RLNG!T38+Bawana_Spot!T38</f>
        <v>64.917685325264756</v>
      </c>
      <c r="P38" s="199">
        <f t="shared" si="4"/>
        <v>-4.7685325264751555E-2</v>
      </c>
      <c r="Q38" s="199">
        <f t="shared" si="5"/>
        <v>-0.16000000000002501</v>
      </c>
    </row>
    <row r="39" spans="1:17">
      <c r="A39" s="34" t="s">
        <v>81</v>
      </c>
      <c r="B39" s="198">
        <f>PPCL_NG!I39+PPCL_Spot!I39+GT_NG!I39+GT_Spot!I39+Bawana_NG!I39+Bawana_RLNG!I39+Bawana_Spot!I39</f>
        <v>281.64</v>
      </c>
      <c r="C39" s="198">
        <f>PPCL_NG!P39+PPCL_Spot!P39+GT_NG!P39+GT_Spot!P39+Bawana_NG!P39+Bawana_RLNG!P39+Bawana_Spot!P39</f>
        <v>281.58159606656579</v>
      </c>
      <c r="D39" s="199">
        <f t="shared" si="0"/>
        <v>5.8403933434192368E-2</v>
      </c>
      <c r="E39" s="198">
        <f>PPCL_NG!J39+PPCL_Spot!J39+GT_NG!J39+GT_Spot!J39+Bawana_NG!J39+Bawana_RLNG!J39+Bawana_Spot!J39</f>
        <v>53.199999999999996</v>
      </c>
      <c r="F39" s="198">
        <f>PPCL_NG!Q39+PPCL_Spot!Q39+GT_NG!Q39+GT_Spot!Q39+Bawana_NG!Q39+Bawana_RLNG!Q39+Bawana_Spot!Q39</f>
        <v>53.168018154311646</v>
      </c>
      <c r="G39" s="199">
        <f t="shared" si="1"/>
        <v>3.1981845688349608E-2</v>
      </c>
      <c r="H39" s="198">
        <f>PPCL_NG!K39+PPCL_Spot!K39+GT_NG!K39+GT_Spot!K39+Bawana_NG!K39+Bawana_RLNG!K39+Bawana_Spot!K39</f>
        <v>5.84</v>
      </c>
      <c r="I39" s="198">
        <f>PPCL_NG!R39+PPCL_Spot!R39+GT_NG!R39+GT_Spot!R39+Bawana_NG!R39+Bawana_RLNG!R39+Bawana_Spot!R39</f>
        <v>5.84</v>
      </c>
      <c r="J39" s="199">
        <f t="shared" si="2"/>
        <v>0</v>
      </c>
      <c r="K39" s="198">
        <f>PPCL_NG!L39+PPCL_Spot!L39+GT_NG!L39+GT_Spot!L39+Bawana_NG!L39+Bawana_RLNG!L39+Bawana_Spot!L39</f>
        <v>38.489999999999995</v>
      </c>
      <c r="L39" s="198">
        <f>PPCL_NG!S39+PPCL_Spot!S39+GT_NG!S39+GT_Spot!S39+Bawana_NG!S39+Bawana_RLNG!S39+Bawana_Spot!S39</f>
        <v>38.482110438729194</v>
      </c>
      <c r="M39" s="199">
        <f t="shared" si="3"/>
        <v>7.8895612708009821E-3</v>
      </c>
      <c r="N39" s="198">
        <f>PPCL_NG!M39+PPCL_Spot!M39+GT_NG!M39+GT_Spot!M39+Bawana_NG!M39+Bawana_RLNG!M39+Bawana_Spot!M39</f>
        <v>64.87</v>
      </c>
      <c r="O39" s="198">
        <f>PPCL_NG!T39+PPCL_Spot!T39+GT_NG!T39+GT_Spot!T39+Bawana_NG!T39+Bawana_RLNG!T39+Bawana_Spot!T39</f>
        <v>64.828275340393347</v>
      </c>
      <c r="P39" s="199">
        <f t="shared" si="4"/>
        <v>4.172465960665761E-2</v>
      </c>
      <c r="Q39" s="199">
        <f t="shared" si="5"/>
        <v>0.14000000000000057</v>
      </c>
    </row>
    <row r="40" spans="1:17">
      <c r="A40" s="34" t="s">
        <v>82</v>
      </c>
      <c r="B40" s="198">
        <f>PPCL_NG!I40+PPCL_Spot!I40+GT_NG!I40+GT_Spot!I40+Bawana_NG!I40+Bawana_RLNG!I40+Bawana_Spot!I40</f>
        <v>281.64</v>
      </c>
      <c r="C40" s="198">
        <f>PPCL_NG!P40+PPCL_Spot!P40+GT_NG!P40+GT_Spot!P40+Bawana_NG!P40+Bawana_RLNG!P40+Bawana_Spot!P40</f>
        <v>281.58159606656579</v>
      </c>
      <c r="D40" s="199">
        <f t="shared" si="0"/>
        <v>5.8403933434192368E-2</v>
      </c>
      <c r="E40" s="198">
        <f>PPCL_NG!J40+PPCL_Spot!J40+GT_NG!J40+GT_Spot!J40+Bawana_NG!J40+Bawana_RLNG!J40+Bawana_Spot!J40</f>
        <v>53.199999999999996</v>
      </c>
      <c r="F40" s="198">
        <f>PPCL_NG!Q40+PPCL_Spot!Q40+GT_NG!Q40+GT_Spot!Q40+Bawana_NG!Q40+Bawana_RLNG!Q40+Bawana_Spot!Q40</f>
        <v>53.168018154311646</v>
      </c>
      <c r="G40" s="199">
        <f t="shared" si="1"/>
        <v>3.1981845688349608E-2</v>
      </c>
      <c r="H40" s="198">
        <f>PPCL_NG!K40+PPCL_Spot!K40+GT_NG!K40+GT_Spot!K40+Bawana_NG!K40+Bawana_RLNG!K40+Bawana_Spot!K40</f>
        <v>5.84</v>
      </c>
      <c r="I40" s="198">
        <f>PPCL_NG!R40+PPCL_Spot!R40+GT_NG!R40+GT_Spot!R40+Bawana_NG!R40+Bawana_RLNG!R40+Bawana_Spot!R40</f>
        <v>5.84</v>
      </c>
      <c r="J40" s="199">
        <f t="shared" si="2"/>
        <v>0</v>
      </c>
      <c r="K40" s="198">
        <f>PPCL_NG!L40+PPCL_Spot!L40+GT_NG!L40+GT_Spot!L40+Bawana_NG!L40+Bawana_RLNG!L40+Bawana_Spot!L40</f>
        <v>38.489999999999995</v>
      </c>
      <c r="L40" s="198">
        <f>PPCL_NG!S40+PPCL_Spot!S40+GT_NG!S40+GT_Spot!S40+Bawana_NG!S40+Bawana_RLNG!S40+Bawana_Spot!S40</f>
        <v>38.482110438729194</v>
      </c>
      <c r="M40" s="199">
        <f t="shared" si="3"/>
        <v>7.8895612708009821E-3</v>
      </c>
      <c r="N40" s="198">
        <f>PPCL_NG!M40+PPCL_Spot!M40+GT_NG!M40+GT_Spot!M40+Bawana_NG!M40+Bawana_RLNG!M40+Bawana_Spot!M40</f>
        <v>64.87</v>
      </c>
      <c r="O40" s="198">
        <f>PPCL_NG!T40+PPCL_Spot!T40+GT_NG!T40+GT_Spot!T40+Bawana_NG!T40+Bawana_RLNG!T40+Bawana_Spot!T40</f>
        <v>64.828275340393347</v>
      </c>
      <c r="P40" s="199">
        <f t="shared" si="4"/>
        <v>4.172465960665761E-2</v>
      </c>
      <c r="Q40" s="199">
        <f t="shared" si="5"/>
        <v>0.14000000000000057</v>
      </c>
    </row>
    <row r="41" spans="1:17">
      <c r="A41" s="34" t="s">
        <v>83</v>
      </c>
      <c r="B41" s="198">
        <f>PPCL_NG!I41+PPCL_Spot!I41+GT_NG!I41+GT_Spot!I41+Bawana_NG!I41+Bawana_RLNG!I41+Bawana_Spot!I41</f>
        <v>281.64</v>
      </c>
      <c r="C41" s="198">
        <f>PPCL_NG!P41+PPCL_Spot!P41+GT_NG!P41+GT_Spot!P41+Bawana_NG!P41+Bawana_RLNG!P41+Bawana_Spot!P41</f>
        <v>281.58159606656579</v>
      </c>
      <c r="D41" s="199">
        <f t="shared" si="0"/>
        <v>5.8403933434192368E-2</v>
      </c>
      <c r="E41" s="198">
        <f>PPCL_NG!J41+PPCL_Spot!J41+GT_NG!J41+GT_Spot!J41+Bawana_NG!J41+Bawana_RLNG!J41+Bawana_Spot!J41</f>
        <v>53.199999999999996</v>
      </c>
      <c r="F41" s="198">
        <f>PPCL_NG!Q41+PPCL_Spot!Q41+GT_NG!Q41+GT_Spot!Q41+Bawana_NG!Q41+Bawana_RLNG!Q41+Bawana_Spot!Q41</f>
        <v>53.168018154311646</v>
      </c>
      <c r="G41" s="199">
        <f t="shared" si="1"/>
        <v>3.1981845688349608E-2</v>
      </c>
      <c r="H41" s="198">
        <f>PPCL_NG!K41+PPCL_Spot!K41+GT_NG!K41+GT_Spot!K41+Bawana_NG!K41+Bawana_RLNG!K41+Bawana_Spot!K41</f>
        <v>5.84</v>
      </c>
      <c r="I41" s="198">
        <f>PPCL_NG!R41+PPCL_Spot!R41+GT_NG!R41+GT_Spot!R41+Bawana_NG!R41+Bawana_RLNG!R41+Bawana_Spot!R41</f>
        <v>5.84</v>
      </c>
      <c r="J41" s="199">
        <f t="shared" si="2"/>
        <v>0</v>
      </c>
      <c r="K41" s="198">
        <f>PPCL_NG!L41+PPCL_Spot!L41+GT_NG!L41+GT_Spot!L41+Bawana_NG!L41+Bawana_RLNG!L41+Bawana_Spot!L41</f>
        <v>38.489999999999995</v>
      </c>
      <c r="L41" s="198">
        <f>PPCL_NG!S41+PPCL_Spot!S41+GT_NG!S41+GT_Spot!S41+Bawana_NG!S41+Bawana_RLNG!S41+Bawana_Spot!S41</f>
        <v>38.482110438729194</v>
      </c>
      <c r="M41" s="199">
        <f t="shared" si="3"/>
        <v>7.8895612708009821E-3</v>
      </c>
      <c r="N41" s="198">
        <f>PPCL_NG!M41+PPCL_Spot!M41+GT_NG!M41+GT_Spot!M41+Bawana_NG!M41+Bawana_RLNG!M41+Bawana_Spot!M41</f>
        <v>64.87</v>
      </c>
      <c r="O41" s="198">
        <f>PPCL_NG!T41+PPCL_Spot!T41+GT_NG!T41+GT_Spot!T41+Bawana_NG!T41+Bawana_RLNG!T41+Bawana_Spot!T41</f>
        <v>64.828275340393347</v>
      </c>
      <c r="P41" s="199">
        <f t="shared" si="4"/>
        <v>4.172465960665761E-2</v>
      </c>
      <c r="Q41" s="199">
        <f t="shared" si="5"/>
        <v>0.14000000000000057</v>
      </c>
    </row>
    <row r="42" spans="1:17">
      <c r="A42" s="34" t="s">
        <v>84</v>
      </c>
      <c r="B42" s="198">
        <f>PPCL_NG!I42+PPCL_Spot!I42+GT_NG!I42+GT_Spot!I42+Bawana_NG!I42+Bawana_RLNG!I42+Bawana_Spot!I42</f>
        <v>281.20000000000005</v>
      </c>
      <c r="C42" s="198">
        <f>PPCL_NG!P42+PPCL_Spot!P42+GT_NG!P42+GT_Spot!P42+Bawana_NG!P42+Bawana_RLNG!P42+Bawana_Spot!P42</f>
        <v>281.13758349705307</v>
      </c>
      <c r="D42" s="199">
        <f t="shared" si="0"/>
        <v>6.2416502946973651E-2</v>
      </c>
      <c r="E42" s="198">
        <f>PPCL_NG!J42+PPCL_Spot!J42+GT_NG!J42+GT_Spot!J42+Bawana_NG!J42+Bawana_RLNG!J42+Bawana_Spot!J42</f>
        <v>52.959999999999994</v>
      </c>
      <c r="F42" s="198">
        <f>PPCL_NG!Q42+PPCL_Spot!Q42+GT_NG!Q42+GT_Spot!Q42+Bawana_NG!Q42+Bawana_RLNG!Q42+Bawana_Spot!Q42</f>
        <v>52.925815324165029</v>
      </c>
      <c r="G42" s="199">
        <f t="shared" si="1"/>
        <v>3.4184675834964651E-2</v>
      </c>
      <c r="H42" s="198">
        <f>PPCL_NG!K42+PPCL_Spot!K42+GT_NG!K42+GT_Spot!K42+Bawana_NG!K42+Bawana_RLNG!K42+Bawana_Spot!K42</f>
        <v>5.84</v>
      </c>
      <c r="I42" s="198">
        <f>PPCL_NG!R42+PPCL_Spot!R42+GT_NG!R42+GT_Spot!R42+Bawana_NG!R42+Bawana_RLNG!R42+Bawana_Spot!R42</f>
        <v>5.84</v>
      </c>
      <c r="J42" s="199">
        <f t="shared" si="2"/>
        <v>0</v>
      </c>
      <c r="K42" s="198">
        <f>PPCL_NG!L42+PPCL_Spot!L42+GT_NG!L42+GT_Spot!L42+Bawana_NG!L42+Bawana_RLNG!L42+Bawana_Spot!L42</f>
        <v>38.489999999999995</v>
      </c>
      <c r="L42" s="198">
        <f>PPCL_NG!S42+PPCL_Spot!S42+GT_NG!S42+GT_Spot!S42+Bawana_NG!S42+Bawana_RLNG!S42+Bawana_Spot!S42</f>
        <v>38.481218074656184</v>
      </c>
      <c r="M42" s="199">
        <f t="shared" si="3"/>
        <v>8.781925343811281E-3</v>
      </c>
      <c r="N42" s="198">
        <f>PPCL_NG!M42+PPCL_Spot!M42+GT_NG!M42+GT_Spot!M42+Bawana_NG!M42+Bawana_RLNG!M42+Bawana_Spot!M42</f>
        <v>64.56</v>
      </c>
      <c r="O42" s="198">
        <f>PPCL_NG!T42+PPCL_Spot!T42+GT_NG!T42+GT_Spot!T42+Bawana_NG!T42+Bawana_RLNG!T42+Bawana_Spot!T42</f>
        <v>64.515383104125732</v>
      </c>
      <c r="P42" s="199">
        <f t="shared" si="4"/>
        <v>4.4616895874270313E-2</v>
      </c>
      <c r="Q42" s="199">
        <f t="shared" si="5"/>
        <v>0.1500000000000199</v>
      </c>
    </row>
    <row r="43" spans="1:17">
      <c r="A43" s="34" t="s">
        <v>85</v>
      </c>
      <c r="B43" s="198">
        <f>PPCL_NG!I43+PPCL_Spot!I43+GT_NG!I43+GT_Spot!I43+Bawana_NG!I43+Bawana_RLNG!I43+Bawana_Spot!I43</f>
        <v>281.20000000000005</v>
      </c>
      <c r="C43" s="198">
        <f>PPCL_NG!P43+PPCL_Spot!P43+GT_NG!P43+GT_Spot!P43+Bawana_NG!P43+Bawana_RLNG!P43+Bawana_Spot!P43</f>
        <v>281.13758349705307</v>
      </c>
      <c r="D43" s="199">
        <f t="shared" si="0"/>
        <v>6.2416502946973651E-2</v>
      </c>
      <c r="E43" s="198">
        <f>PPCL_NG!J43+PPCL_Spot!J43+GT_NG!J43+GT_Spot!J43+Bawana_NG!J43+Bawana_RLNG!J43+Bawana_Spot!J43</f>
        <v>52.959999999999994</v>
      </c>
      <c r="F43" s="198">
        <f>PPCL_NG!Q43+PPCL_Spot!Q43+GT_NG!Q43+GT_Spot!Q43+Bawana_NG!Q43+Bawana_RLNG!Q43+Bawana_Spot!Q43</f>
        <v>52.925815324165029</v>
      </c>
      <c r="G43" s="199">
        <f t="shared" si="1"/>
        <v>3.4184675834964651E-2</v>
      </c>
      <c r="H43" s="198">
        <f>PPCL_NG!K43+PPCL_Spot!K43+GT_NG!K43+GT_Spot!K43+Bawana_NG!K43+Bawana_RLNG!K43+Bawana_Spot!K43</f>
        <v>5.84</v>
      </c>
      <c r="I43" s="198">
        <f>PPCL_NG!R43+PPCL_Spot!R43+GT_NG!R43+GT_Spot!R43+Bawana_NG!R43+Bawana_RLNG!R43+Bawana_Spot!R43</f>
        <v>5.84</v>
      </c>
      <c r="J43" s="199">
        <f t="shared" si="2"/>
        <v>0</v>
      </c>
      <c r="K43" s="198">
        <f>PPCL_NG!L43+PPCL_Spot!L43+GT_NG!L43+GT_Spot!L43+Bawana_NG!L43+Bawana_RLNG!L43+Bawana_Spot!L43</f>
        <v>38.489999999999995</v>
      </c>
      <c r="L43" s="198">
        <f>PPCL_NG!S43+PPCL_Spot!S43+GT_NG!S43+GT_Spot!S43+Bawana_NG!S43+Bawana_RLNG!S43+Bawana_Spot!S43</f>
        <v>38.481218074656184</v>
      </c>
      <c r="M43" s="199">
        <f t="shared" si="3"/>
        <v>8.781925343811281E-3</v>
      </c>
      <c r="N43" s="198">
        <f>PPCL_NG!M43+PPCL_Spot!M43+GT_NG!M43+GT_Spot!M43+Bawana_NG!M43+Bawana_RLNG!M43+Bawana_Spot!M43</f>
        <v>64.56</v>
      </c>
      <c r="O43" s="198">
        <f>PPCL_NG!T43+PPCL_Spot!T43+GT_NG!T43+GT_Spot!T43+Bawana_NG!T43+Bawana_RLNG!T43+Bawana_Spot!T43</f>
        <v>64.515383104125732</v>
      </c>
      <c r="P43" s="199">
        <f t="shared" si="4"/>
        <v>4.4616895874270313E-2</v>
      </c>
      <c r="Q43" s="199">
        <f t="shared" si="5"/>
        <v>0.1500000000000199</v>
      </c>
    </row>
    <row r="44" spans="1:17">
      <c r="A44" s="34" t="s">
        <v>86</v>
      </c>
      <c r="B44" s="198">
        <f>PPCL_NG!I44+PPCL_Spot!I44+GT_NG!I44+GT_Spot!I44+Bawana_NG!I44+Bawana_RLNG!I44+Bawana_Spot!I44</f>
        <v>280.76</v>
      </c>
      <c r="C44" s="198">
        <f>PPCL_NG!P44+PPCL_Spot!P44+GT_NG!P44+GT_Spot!P44+Bawana_NG!P44+Bawana_RLNG!P44+Bawana_Spot!P44</f>
        <v>280.69773006134972</v>
      </c>
      <c r="D44" s="199">
        <f t="shared" si="0"/>
        <v>6.2269938650274526E-2</v>
      </c>
      <c r="E44" s="198">
        <f>PPCL_NG!J44+PPCL_Spot!J44+GT_NG!J44+GT_Spot!J44+Bawana_NG!J44+Bawana_RLNG!J44+Bawana_Spot!J44</f>
        <v>52.72</v>
      </c>
      <c r="F44" s="198">
        <f>PPCL_NG!Q44+PPCL_Spot!Q44+GT_NG!Q44+GT_Spot!Q44+Bawana_NG!Q44+Bawana_RLNG!Q44+Bawana_Spot!Q44</f>
        <v>52.685889570552142</v>
      </c>
      <c r="G44" s="199">
        <f t="shared" si="1"/>
        <v>3.4110429447856916E-2</v>
      </c>
      <c r="H44" s="198">
        <f>PPCL_NG!K44+PPCL_Spot!K44+GT_NG!K44+GT_Spot!K44+Bawana_NG!K44+Bawana_RLNG!K44+Bawana_Spot!K44</f>
        <v>5.84</v>
      </c>
      <c r="I44" s="198">
        <f>PPCL_NG!R44+PPCL_Spot!R44+GT_NG!R44+GT_Spot!R44+Bawana_NG!R44+Bawana_RLNG!R44+Bawana_Spot!R44</f>
        <v>5.84</v>
      </c>
      <c r="J44" s="199">
        <f t="shared" si="2"/>
        <v>0</v>
      </c>
      <c r="K44" s="198">
        <f>PPCL_NG!L44+PPCL_Spot!L44+GT_NG!L44+GT_Spot!L44+Bawana_NG!L44+Bawana_RLNG!L44+Bawana_Spot!L44</f>
        <v>38.489999999999995</v>
      </c>
      <c r="L44" s="198">
        <f>PPCL_NG!S44+PPCL_Spot!S44+GT_NG!S44+GT_Spot!S44+Bawana_NG!S44+Bawana_RLNG!S44+Bawana_Spot!S44</f>
        <v>38.480858895705524</v>
      </c>
      <c r="M44" s="199">
        <f t="shared" si="3"/>
        <v>9.1411042944713472E-3</v>
      </c>
      <c r="N44" s="198">
        <f>PPCL_NG!M44+PPCL_Spot!M44+GT_NG!M44+GT_Spot!M44+Bawana_NG!M44+Bawana_RLNG!M44+Bawana_Spot!M44</f>
        <v>64.240000000000009</v>
      </c>
      <c r="O44" s="198">
        <f>PPCL_NG!T44+PPCL_Spot!T44+GT_NG!T44+GT_Spot!T44+Bawana_NG!T44+Bawana_RLNG!T44+Bawana_Spot!T44</f>
        <v>64.195521472392642</v>
      </c>
      <c r="P44" s="199">
        <f t="shared" si="4"/>
        <v>4.4478527607367369E-2</v>
      </c>
      <c r="Q44" s="199">
        <f t="shared" si="5"/>
        <v>0.14999999999997016</v>
      </c>
    </row>
    <row r="45" spans="1:17">
      <c r="A45" s="34" t="s">
        <v>87</v>
      </c>
      <c r="B45" s="198">
        <f>PPCL_NG!I45+PPCL_Spot!I45+GT_NG!I45+GT_Spot!I45+Bawana_NG!I45+Bawana_RLNG!I45+Bawana_Spot!I45</f>
        <v>280.76</v>
      </c>
      <c r="C45" s="198">
        <f>PPCL_NG!P45+PPCL_Spot!P45+GT_NG!P45+GT_Spot!P45+Bawana_NG!P45+Bawana_RLNG!P45+Bawana_Spot!P45</f>
        <v>280.69773006134972</v>
      </c>
      <c r="D45" s="199">
        <f t="shared" si="0"/>
        <v>6.2269938650274526E-2</v>
      </c>
      <c r="E45" s="198">
        <f>PPCL_NG!J45+PPCL_Spot!J45+GT_NG!J45+GT_Spot!J45+Bawana_NG!J45+Bawana_RLNG!J45+Bawana_Spot!J45</f>
        <v>52.72</v>
      </c>
      <c r="F45" s="198">
        <f>PPCL_NG!Q45+PPCL_Spot!Q45+GT_NG!Q45+GT_Spot!Q45+Bawana_NG!Q45+Bawana_RLNG!Q45+Bawana_Spot!Q45</f>
        <v>52.685889570552142</v>
      </c>
      <c r="G45" s="199">
        <f t="shared" si="1"/>
        <v>3.4110429447856916E-2</v>
      </c>
      <c r="H45" s="198">
        <f>PPCL_NG!K45+PPCL_Spot!K45+GT_NG!K45+GT_Spot!K45+Bawana_NG!K45+Bawana_RLNG!K45+Bawana_Spot!K45</f>
        <v>5.84</v>
      </c>
      <c r="I45" s="198">
        <f>PPCL_NG!R45+PPCL_Spot!R45+GT_NG!R45+GT_Spot!R45+Bawana_NG!R45+Bawana_RLNG!R45+Bawana_Spot!R45</f>
        <v>5.84</v>
      </c>
      <c r="J45" s="199">
        <f t="shared" si="2"/>
        <v>0</v>
      </c>
      <c r="K45" s="198">
        <f>PPCL_NG!L45+PPCL_Spot!L45+GT_NG!L45+GT_Spot!L45+Bawana_NG!L45+Bawana_RLNG!L45+Bawana_Spot!L45</f>
        <v>38.489999999999995</v>
      </c>
      <c r="L45" s="198">
        <f>PPCL_NG!S45+PPCL_Spot!S45+GT_NG!S45+GT_Spot!S45+Bawana_NG!S45+Bawana_RLNG!S45+Bawana_Spot!S45</f>
        <v>38.480858895705524</v>
      </c>
      <c r="M45" s="199">
        <f t="shared" si="3"/>
        <v>9.1411042944713472E-3</v>
      </c>
      <c r="N45" s="198">
        <f>PPCL_NG!M45+PPCL_Spot!M45+GT_NG!M45+GT_Spot!M45+Bawana_NG!M45+Bawana_RLNG!M45+Bawana_Spot!M45</f>
        <v>64.240000000000009</v>
      </c>
      <c r="O45" s="198">
        <f>PPCL_NG!T45+PPCL_Spot!T45+GT_NG!T45+GT_Spot!T45+Bawana_NG!T45+Bawana_RLNG!T45+Bawana_Spot!T45</f>
        <v>64.195521472392642</v>
      </c>
      <c r="P45" s="199">
        <f t="shared" si="4"/>
        <v>4.4478527607367369E-2</v>
      </c>
      <c r="Q45" s="199">
        <f t="shared" si="5"/>
        <v>0.14999999999997016</v>
      </c>
    </row>
    <row r="46" spans="1:17">
      <c r="A46" s="34" t="s">
        <v>88</v>
      </c>
      <c r="B46" s="198">
        <f>PPCL_NG!I46+PPCL_Spot!I46+GT_NG!I46+GT_Spot!I46+Bawana_NG!I46+Bawana_RLNG!I46+Bawana_Spot!I46</f>
        <v>280.76</v>
      </c>
      <c r="C46" s="198">
        <f>PPCL_NG!P46+PPCL_Spot!P46+GT_NG!P46+GT_Spot!P46+Bawana_NG!P46+Bawana_RLNG!P46+Bawana_Spot!P46</f>
        <v>280.69773006134972</v>
      </c>
      <c r="D46" s="199">
        <f t="shared" si="0"/>
        <v>6.2269938650274526E-2</v>
      </c>
      <c r="E46" s="198">
        <f>PPCL_NG!J46+PPCL_Spot!J46+GT_NG!J46+GT_Spot!J46+Bawana_NG!J46+Bawana_RLNG!J46+Bawana_Spot!J46</f>
        <v>52.72</v>
      </c>
      <c r="F46" s="198">
        <f>PPCL_NG!Q46+PPCL_Spot!Q46+GT_NG!Q46+GT_Spot!Q46+Bawana_NG!Q46+Bawana_RLNG!Q46+Bawana_Spot!Q46</f>
        <v>52.685889570552142</v>
      </c>
      <c r="G46" s="199">
        <f t="shared" si="1"/>
        <v>3.4110429447856916E-2</v>
      </c>
      <c r="H46" s="198">
        <f>PPCL_NG!K46+PPCL_Spot!K46+GT_NG!K46+GT_Spot!K46+Bawana_NG!K46+Bawana_RLNG!K46+Bawana_Spot!K46</f>
        <v>5.84</v>
      </c>
      <c r="I46" s="198">
        <f>PPCL_NG!R46+PPCL_Spot!R46+GT_NG!R46+GT_Spot!R46+Bawana_NG!R46+Bawana_RLNG!R46+Bawana_Spot!R46</f>
        <v>5.84</v>
      </c>
      <c r="J46" s="199">
        <f t="shared" si="2"/>
        <v>0</v>
      </c>
      <c r="K46" s="198">
        <f>PPCL_NG!L46+PPCL_Spot!L46+GT_NG!L46+GT_Spot!L46+Bawana_NG!L46+Bawana_RLNG!L46+Bawana_Spot!L46</f>
        <v>38.489999999999995</v>
      </c>
      <c r="L46" s="198">
        <f>PPCL_NG!S46+PPCL_Spot!S46+GT_NG!S46+GT_Spot!S46+Bawana_NG!S46+Bawana_RLNG!S46+Bawana_Spot!S46</f>
        <v>38.480858895705524</v>
      </c>
      <c r="M46" s="199">
        <f t="shared" si="3"/>
        <v>9.1411042944713472E-3</v>
      </c>
      <c r="N46" s="198">
        <f>PPCL_NG!M46+PPCL_Spot!M46+GT_NG!M46+GT_Spot!M46+Bawana_NG!M46+Bawana_RLNG!M46+Bawana_Spot!M46</f>
        <v>64.240000000000009</v>
      </c>
      <c r="O46" s="198">
        <f>PPCL_NG!T46+PPCL_Spot!T46+GT_NG!T46+GT_Spot!T46+Bawana_NG!T46+Bawana_RLNG!T46+Bawana_Spot!T46</f>
        <v>64.195521472392642</v>
      </c>
      <c r="P46" s="199">
        <f t="shared" si="4"/>
        <v>4.4478527607367369E-2</v>
      </c>
      <c r="Q46" s="199">
        <f t="shared" si="5"/>
        <v>0.14999999999997016</v>
      </c>
    </row>
    <row r="47" spans="1:17">
      <c r="A47" s="34" t="s">
        <v>89</v>
      </c>
      <c r="B47" s="198">
        <f>PPCL_NG!I47+PPCL_Spot!I47+GT_NG!I47+GT_Spot!I47+Bawana_NG!I47+Bawana_RLNG!I47+Bawana_Spot!I47</f>
        <v>280.76</v>
      </c>
      <c r="C47" s="198">
        <f>PPCL_NG!P47+PPCL_Spot!P47+GT_NG!P47+GT_Spot!P47+Bawana_NG!P47+Bawana_RLNG!P47+Bawana_Spot!P47</f>
        <v>280.69773006134972</v>
      </c>
      <c r="D47" s="199">
        <f t="shared" si="0"/>
        <v>6.2269938650274526E-2</v>
      </c>
      <c r="E47" s="198">
        <f>PPCL_NG!J47+PPCL_Spot!J47+GT_NG!J47+GT_Spot!J47+Bawana_NG!J47+Bawana_RLNG!J47+Bawana_Spot!J47</f>
        <v>52.72</v>
      </c>
      <c r="F47" s="198">
        <f>PPCL_NG!Q47+PPCL_Spot!Q47+GT_NG!Q47+GT_Spot!Q47+Bawana_NG!Q47+Bawana_RLNG!Q47+Bawana_Spot!Q47</f>
        <v>52.685889570552142</v>
      </c>
      <c r="G47" s="199">
        <f t="shared" si="1"/>
        <v>3.4110429447856916E-2</v>
      </c>
      <c r="H47" s="198">
        <f>PPCL_NG!K47+PPCL_Spot!K47+GT_NG!K47+GT_Spot!K47+Bawana_NG!K47+Bawana_RLNG!K47+Bawana_Spot!K47</f>
        <v>5.84</v>
      </c>
      <c r="I47" s="198">
        <f>PPCL_NG!R47+PPCL_Spot!R47+GT_NG!R47+GT_Spot!R47+Bawana_NG!R47+Bawana_RLNG!R47+Bawana_Spot!R47</f>
        <v>5.84</v>
      </c>
      <c r="J47" s="199">
        <f t="shared" si="2"/>
        <v>0</v>
      </c>
      <c r="K47" s="198">
        <f>PPCL_NG!L47+PPCL_Spot!L47+GT_NG!L47+GT_Spot!L47+Bawana_NG!L47+Bawana_RLNG!L47+Bawana_Spot!L47</f>
        <v>38.489999999999995</v>
      </c>
      <c r="L47" s="198">
        <f>PPCL_NG!S47+PPCL_Spot!S47+GT_NG!S47+GT_Spot!S47+Bawana_NG!S47+Bawana_RLNG!S47+Bawana_Spot!S47</f>
        <v>38.480858895705524</v>
      </c>
      <c r="M47" s="199">
        <f t="shared" si="3"/>
        <v>9.1411042944713472E-3</v>
      </c>
      <c r="N47" s="198">
        <f>PPCL_NG!M47+PPCL_Spot!M47+GT_NG!M47+GT_Spot!M47+Bawana_NG!M47+Bawana_RLNG!M47+Bawana_Spot!M47</f>
        <v>64.240000000000009</v>
      </c>
      <c r="O47" s="198">
        <f>PPCL_NG!T47+PPCL_Spot!T47+GT_NG!T47+GT_Spot!T47+Bawana_NG!T47+Bawana_RLNG!T47+Bawana_Spot!T47</f>
        <v>64.195521472392642</v>
      </c>
      <c r="P47" s="199">
        <f t="shared" si="4"/>
        <v>4.4478527607367369E-2</v>
      </c>
      <c r="Q47" s="199">
        <f t="shared" si="5"/>
        <v>0.14999999999997016</v>
      </c>
    </row>
    <row r="48" spans="1:17">
      <c r="A48" s="34" t="s">
        <v>90</v>
      </c>
      <c r="B48" s="198">
        <f>PPCL_NG!I48+PPCL_Spot!I48+GT_NG!I48+GT_Spot!I48+Bawana_NG!I48+Bawana_RLNG!I48+Bawana_Spot!I48</f>
        <v>280.76</v>
      </c>
      <c r="C48" s="198">
        <f>PPCL_NG!P48+PPCL_Spot!P48+GT_NG!P48+GT_Spot!P48+Bawana_NG!P48+Bawana_RLNG!P48+Bawana_Spot!P48</f>
        <v>280.69773006134972</v>
      </c>
      <c r="D48" s="199">
        <f t="shared" si="0"/>
        <v>6.2269938650274526E-2</v>
      </c>
      <c r="E48" s="198">
        <f>PPCL_NG!J48+PPCL_Spot!J48+GT_NG!J48+GT_Spot!J48+Bawana_NG!J48+Bawana_RLNG!J48+Bawana_Spot!J48</f>
        <v>52.72</v>
      </c>
      <c r="F48" s="198">
        <f>PPCL_NG!Q48+PPCL_Spot!Q48+GT_NG!Q48+GT_Spot!Q48+Bawana_NG!Q48+Bawana_RLNG!Q48+Bawana_Spot!Q48</f>
        <v>52.685889570552142</v>
      </c>
      <c r="G48" s="199">
        <f t="shared" si="1"/>
        <v>3.4110429447856916E-2</v>
      </c>
      <c r="H48" s="198">
        <f>PPCL_NG!K48+PPCL_Spot!K48+GT_NG!K48+GT_Spot!K48+Bawana_NG!K48+Bawana_RLNG!K48+Bawana_Spot!K48</f>
        <v>5.84</v>
      </c>
      <c r="I48" s="198">
        <f>PPCL_NG!R48+PPCL_Spot!R48+GT_NG!R48+GT_Spot!R48+Bawana_NG!R48+Bawana_RLNG!R48+Bawana_Spot!R48</f>
        <v>5.84</v>
      </c>
      <c r="J48" s="199">
        <f t="shared" si="2"/>
        <v>0</v>
      </c>
      <c r="K48" s="198">
        <f>PPCL_NG!L48+PPCL_Spot!L48+GT_NG!L48+GT_Spot!L48+Bawana_NG!L48+Bawana_RLNG!L48+Bawana_Spot!L48</f>
        <v>38.489999999999995</v>
      </c>
      <c r="L48" s="198">
        <f>PPCL_NG!S48+PPCL_Spot!S48+GT_NG!S48+GT_Spot!S48+Bawana_NG!S48+Bawana_RLNG!S48+Bawana_Spot!S48</f>
        <v>38.480858895705524</v>
      </c>
      <c r="M48" s="199">
        <f t="shared" si="3"/>
        <v>9.1411042944713472E-3</v>
      </c>
      <c r="N48" s="198">
        <f>PPCL_NG!M48+PPCL_Spot!M48+GT_NG!M48+GT_Spot!M48+Bawana_NG!M48+Bawana_RLNG!M48+Bawana_Spot!M48</f>
        <v>64.240000000000009</v>
      </c>
      <c r="O48" s="198">
        <f>PPCL_NG!T48+PPCL_Spot!T48+GT_NG!T48+GT_Spot!T48+Bawana_NG!T48+Bawana_RLNG!T48+Bawana_Spot!T48</f>
        <v>64.195521472392642</v>
      </c>
      <c r="P48" s="199">
        <f t="shared" si="4"/>
        <v>4.4478527607367369E-2</v>
      </c>
      <c r="Q48" s="199">
        <f t="shared" si="5"/>
        <v>0.14999999999997016</v>
      </c>
    </row>
    <row r="49" spans="1:17">
      <c r="A49" s="34" t="s">
        <v>91</v>
      </c>
      <c r="B49" s="198">
        <f>PPCL_NG!I49+PPCL_Spot!I49+GT_NG!I49+GT_Spot!I49+Bawana_NG!I49+Bawana_RLNG!I49+Bawana_Spot!I49</f>
        <v>280.76</v>
      </c>
      <c r="C49" s="198">
        <f>PPCL_NG!P49+PPCL_Spot!P49+GT_NG!P49+GT_Spot!P49+Bawana_NG!P49+Bawana_RLNG!P49+Bawana_Spot!P49</f>
        <v>280.69773006134972</v>
      </c>
      <c r="D49" s="199">
        <f t="shared" si="0"/>
        <v>6.2269938650274526E-2</v>
      </c>
      <c r="E49" s="198">
        <f>PPCL_NG!J49+PPCL_Spot!J49+GT_NG!J49+GT_Spot!J49+Bawana_NG!J49+Bawana_RLNG!J49+Bawana_Spot!J49</f>
        <v>52.72</v>
      </c>
      <c r="F49" s="198">
        <f>PPCL_NG!Q49+PPCL_Spot!Q49+GT_NG!Q49+GT_Spot!Q49+Bawana_NG!Q49+Bawana_RLNG!Q49+Bawana_Spot!Q49</f>
        <v>52.685889570552142</v>
      </c>
      <c r="G49" s="199">
        <f t="shared" si="1"/>
        <v>3.4110429447856916E-2</v>
      </c>
      <c r="H49" s="198">
        <f>PPCL_NG!K49+PPCL_Spot!K49+GT_NG!K49+GT_Spot!K49+Bawana_NG!K49+Bawana_RLNG!K49+Bawana_Spot!K49</f>
        <v>5.84</v>
      </c>
      <c r="I49" s="198">
        <f>PPCL_NG!R49+PPCL_Spot!R49+GT_NG!R49+GT_Spot!R49+Bawana_NG!R49+Bawana_RLNG!R49+Bawana_Spot!R49</f>
        <v>5.84</v>
      </c>
      <c r="J49" s="199">
        <f t="shared" si="2"/>
        <v>0</v>
      </c>
      <c r="K49" s="198">
        <f>PPCL_NG!L49+PPCL_Spot!L49+GT_NG!L49+GT_Spot!L49+Bawana_NG!L49+Bawana_RLNG!L49+Bawana_Spot!L49</f>
        <v>38.489999999999995</v>
      </c>
      <c r="L49" s="198">
        <f>PPCL_NG!S49+PPCL_Spot!S49+GT_NG!S49+GT_Spot!S49+Bawana_NG!S49+Bawana_RLNG!S49+Bawana_Spot!S49</f>
        <v>38.480858895705524</v>
      </c>
      <c r="M49" s="199">
        <f t="shared" si="3"/>
        <v>9.1411042944713472E-3</v>
      </c>
      <c r="N49" s="198">
        <f>PPCL_NG!M49+PPCL_Spot!M49+GT_NG!M49+GT_Spot!M49+Bawana_NG!M49+Bawana_RLNG!M49+Bawana_Spot!M49</f>
        <v>64.240000000000009</v>
      </c>
      <c r="O49" s="198">
        <f>PPCL_NG!T49+PPCL_Spot!T49+GT_NG!T49+GT_Spot!T49+Bawana_NG!T49+Bawana_RLNG!T49+Bawana_Spot!T49</f>
        <v>64.195521472392642</v>
      </c>
      <c r="P49" s="199">
        <f t="shared" si="4"/>
        <v>4.4478527607367369E-2</v>
      </c>
      <c r="Q49" s="199">
        <f t="shared" si="5"/>
        <v>0.14999999999997016</v>
      </c>
    </row>
    <row r="50" spans="1:17">
      <c r="A50" s="34" t="s">
        <v>92</v>
      </c>
      <c r="B50" s="198">
        <f>PPCL_NG!I50+PPCL_Spot!I50+GT_NG!I50+GT_Spot!I50+Bawana_NG!I50+Bawana_RLNG!I50+Bawana_Spot!I50</f>
        <v>280.76</v>
      </c>
      <c r="C50" s="198">
        <f>PPCL_NG!P50+PPCL_Spot!P50+GT_NG!P50+GT_Spot!P50+Bawana_NG!P50+Bawana_RLNG!P50+Bawana_Spot!P50</f>
        <v>280.69773006134972</v>
      </c>
      <c r="D50" s="199">
        <f t="shared" si="0"/>
        <v>6.2269938650274526E-2</v>
      </c>
      <c r="E50" s="198">
        <f>PPCL_NG!J50+PPCL_Spot!J50+GT_NG!J50+GT_Spot!J50+Bawana_NG!J50+Bawana_RLNG!J50+Bawana_Spot!J50</f>
        <v>52.72</v>
      </c>
      <c r="F50" s="198">
        <f>PPCL_NG!Q50+PPCL_Spot!Q50+GT_NG!Q50+GT_Spot!Q50+Bawana_NG!Q50+Bawana_RLNG!Q50+Bawana_Spot!Q50</f>
        <v>52.685889570552142</v>
      </c>
      <c r="G50" s="199">
        <f t="shared" si="1"/>
        <v>3.4110429447856916E-2</v>
      </c>
      <c r="H50" s="198">
        <f>PPCL_NG!K50+PPCL_Spot!K50+GT_NG!K50+GT_Spot!K50+Bawana_NG!K50+Bawana_RLNG!K50+Bawana_Spot!K50</f>
        <v>5.84</v>
      </c>
      <c r="I50" s="198">
        <f>PPCL_NG!R50+PPCL_Spot!R50+GT_NG!R50+GT_Spot!R50+Bawana_NG!R50+Bawana_RLNG!R50+Bawana_Spot!R50</f>
        <v>5.84</v>
      </c>
      <c r="J50" s="199">
        <f t="shared" si="2"/>
        <v>0</v>
      </c>
      <c r="K50" s="198">
        <f>PPCL_NG!L50+PPCL_Spot!L50+GT_NG!L50+GT_Spot!L50+Bawana_NG!L50+Bawana_RLNG!L50+Bawana_Spot!L50</f>
        <v>38.489999999999995</v>
      </c>
      <c r="L50" s="198">
        <f>PPCL_NG!S50+PPCL_Spot!S50+GT_NG!S50+GT_Spot!S50+Bawana_NG!S50+Bawana_RLNG!S50+Bawana_Spot!S50</f>
        <v>38.480858895705524</v>
      </c>
      <c r="M50" s="199">
        <f t="shared" si="3"/>
        <v>9.1411042944713472E-3</v>
      </c>
      <c r="N50" s="198">
        <f>PPCL_NG!M50+PPCL_Spot!M50+GT_NG!M50+GT_Spot!M50+Bawana_NG!M50+Bawana_RLNG!M50+Bawana_Spot!M50</f>
        <v>64.240000000000009</v>
      </c>
      <c r="O50" s="198">
        <f>PPCL_NG!T50+PPCL_Spot!T50+GT_NG!T50+GT_Spot!T50+Bawana_NG!T50+Bawana_RLNG!T50+Bawana_Spot!T50</f>
        <v>64.195521472392642</v>
      </c>
      <c r="P50" s="199">
        <f t="shared" si="4"/>
        <v>4.4478527607367369E-2</v>
      </c>
      <c r="Q50" s="199">
        <f t="shared" si="5"/>
        <v>0.14999999999997016</v>
      </c>
    </row>
    <row r="51" spans="1:17">
      <c r="A51" s="34" t="s">
        <v>93</v>
      </c>
      <c r="B51" s="198">
        <f>PPCL_NG!I51+PPCL_Spot!I51+GT_NG!I51+GT_Spot!I51+Bawana_NG!I51+Bawana_RLNG!I51+Bawana_Spot!I51</f>
        <v>280.76</v>
      </c>
      <c r="C51" s="198">
        <f>PPCL_NG!P51+PPCL_Spot!P51+GT_NG!P51+GT_Spot!P51+Bawana_NG!P51+Bawana_RLNG!P51+Bawana_Spot!P51</f>
        <v>280.69773006134972</v>
      </c>
      <c r="D51" s="199">
        <f t="shared" si="0"/>
        <v>6.2269938650274526E-2</v>
      </c>
      <c r="E51" s="198">
        <f>PPCL_NG!J51+PPCL_Spot!J51+GT_NG!J51+GT_Spot!J51+Bawana_NG!J51+Bawana_RLNG!J51+Bawana_Spot!J51</f>
        <v>52.72</v>
      </c>
      <c r="F51" s="198">
        <f>PPCL_NG!Q51+PPCL_Spot!Q51+GT_NG!Q51+GT_Spot!Q51+Bawana_NG!Q51+Bawana_RLNG!Q51+Bawana_Spot!Q51</f>
        <v>52.685889570552142</v>
      </c>
      <c r="G51" s="199">
        <f t="shared" si="1"/>
        <v>3.4110429447856916E-2</v>
      </c>
      <c r="H51" s="198">
        <f>PPCL_NG!K51+PPCL_Spot!K51+GT_NG!K51+GT_Spot!K51+Bawana_NG!K51+Bawana_RLNG!K51+Bawana_Spot!K51</f>
        <v>5.84</v>
      </c>
      <c r="I51" s="198">
        <f>PPCL_NG!R51+PPCL_Spot!R51+GT_NG!R51+GT_Spot!R51+Bawana_NG!R51+Bawana_RLNG!R51+Bawana_Spot!R51</f>
        <v>5.84</v>
      </c>
      <c r="J51" s="199">
        <f t="shared" si="2"/>
        <v>0</v>
      </c>
      <c r="K51" s="198">
        <f>PPCL_NG!L51+PPCL_Spot!L51+GT_NG!L51+GT_Spot!L51+Bawana_NG!L51+Bawana_RLNG!L51+Bawana_Spot!L51</f>
        <v>38.489999999999995</v>
      </c>
      <c r="L51" s="198">
        <f>PPCL_NG!S51+PPCL_Spot!S51+GT_NG!S51+GT_Spot!S51+Bawana_NG!S51+Bawana_RLNG!S51+Bawana_Spot!S51</f>
        <v>38.480858895705524</v>
      </c>
      <c r="M51" s="199">
        <f t="shared" si="3"/>
        <v>9.1411042944713472E-3</v>
      </c>
      <c r="N51" s="198">
        <f>PPCL_NG!M51+PPCL_Spot!M51+GT_NG!M51+GT_Spot!M51+Bawana_NG!M51+Bawana_RLNG!M51+Bawana_Spot!M51</f>
        <v>64.240000000000009</v>
      </c>
      <c r="O51" s="198">
        <f>PPCL_NG!T51+PPCL_Spot!T51+GT_NG!T51+GT_Spot!T51+Bawana_NG!T51+Bawana_RLNG!T51+Bawana_Spot!T51</f>
        <v>64.195521472392642</v>
      </c>
      <c r="P51" s="199">
        <f t="shared" si="4"/>
        <v>4.4478527607367369E-2</v>
      </c>
      <c r="Q51" s="199">
        <f t="shared" si="5"/>
        <v>0.14999999999997016</v>
      </c>
    </row>
    <row r="52" spans="1:17">
      <c r="A52" s="34" t="s">
        <v>94</v>
      </c>
      <c r="B52" s="198">
        <f>PPCL_NG!I52+PPCL_Spot!I52+GT_NG!I52+GT_Spot!I52+Bawana_NG!I52+Bawana_RLNG!I52+Bawana_Spot!I52</f>
        <v>282.8</v>
      </c>
      <c r="C52" s="198">
        <f>PPCL_NG!P52+PPCL_Spot!P52+GT_NG!P52+GT_Spot!P52+Bawana_NG!P52+Bawana_RLNG!P52+Bawana_Spot!P52</f>
        <v>282.69278078484439</v>
      </c>
      <c r="D52" s="199">
        <f t="shared" si="0"/>
        <v>0.10721921515562371</v>
      </c>
      <c r="E52" s="198">
        <f>PPCL_NG!J52+PPCL_Spot!J52+GT_NG!J52+GT_Spot!J52+Bawana_NG!J52+Bawana_RLNG!J52+Bawana_Spot!J52</f>
        <v>53.839999999999996</v>
      </c>
      <c r="F52" s="198">
        <f>PPCL_NG!Q52+PPCL_Spot!Q52+GT_NG!Q52+GT_Spot!Q52+Bawana_NG!Q52+Bawana_RLNG!Q52+Bawana_Spot!Q52</f>
        <v>53.781244925575095</v>
      </c>
      <c r="G52" s="199">
        <f t="shared" si="1"/>
        <v>5.8755074424901466E-2</v>
      </c>
      <c r="H52" s="198">
        <f>PPCL_NG!K52+PPCL_Spot!K52+GT_NG!K52+GT_Spot!K52+Bawana_NG!K52+Bawana_RLNG!K52+Bawana_Spot!K52</f>
        <v>5.84</v>
      </c>
      <c r="I52" s="198">
        <f>PPCL_NG!R52+PPCL_Spot!R52+GT_NG!R52+GT_Spot!R52+Bawana_NG!R52+Bawana_RLNG!R52+Bawana_Spot!R52</f>
        <v>5.84</v>
      </c>
      <c r="J52" s="199">
        <f t="shared" si="2"/>
        <v>0</v>
      </c>
      <c r="K52" s="198">
        <f>PPCL_NG!L52+PPCL_Spot!L52+GT_NG!L52+GT_Spot!L52+Bawana_NG!L52+Bawana_RLNG!L52+Bawana_Spot!L52</f>
        <v>38.980000000000004</v>
      </c>
      <c r="L52" s="198">
        <f>PPCL_NG!S52+PPCL_Spot!S52+GT_NG!S52+GT_Spot!S52+Bawana_NG!S52+Bawana_RLNG!S52+Bawana_Spot!S52</f>
        <v>38.962584573748309</v>
      </c>
      <c r="M52" s="199">
        <f t="shared" si="3"/>
        <v>1.741542625169501E-2</v>
      </c>
      <c r="N52" s="198">
        <f>PPCL_NG!M52+PPCL_Spot!M52+GT_NG!M52+GT_Spot!M52+Bawana_NG!M52+Bawana_RLNG!M52+Bawana_Spot!M52</f>
        <v>65.7</v>
      </c>
      <c r="O52" s="198">
        <f>PPCL_NG!T52+PPCL_Spot!T52+GT_NG!T52+GT_Spot!T52+Bawana_NG!T52+Bawana_RLNG!T52+Bawana_Spot!T52</f>
        <v>65.623389715832204</v>
      </c>
      <c r="P52" s="199">
        <f t="shared" si="4"/>
        <v>7.6610284167799136E-2</v>
      </c>
      <c r="Q52" s="199">
        <f t="shared" si="5"/>
        <v>0.26000000000001933</v>
      </c>
    </row>
    <row r="53" spans="1:17">
      <c r="A53" s="34" t="s">
        <v>95</v>
      </c>
      <c r="B53" s="198">
        <f>PPCL_NG!I53+PPCL_Spot!I53+GT_NG!I53+GT_Spot!I53+Bawana_NG!I53+Bawana_RLNG!I53+Bawana_Spot!I53</f>
        <v>282.8</v>
      </c>
      <c r="C53" s="198">
        <f>PPCL_NG!P53+PPCL_Spot!P53+GT_NG!P53+GT_Spot!P53+Bawana_NG!P53+Bawana_RLNG!P53+Bawana_Spot!P53</f>
        <v>282.69278078484439</v>
      </c>
      <c r="D53" s="199">
        <f t="shared" si="0"/>
        <v>0.10721921515562371</v>
      </c>
      <c r="E53" s="198">
        <f>PPCL_NG!J53+PPCL_Spot!J53+GT_NG!J53+GT_Spot!J53+Bawana_NG!J53+Bawana_RLNG!J53+Bawana_Spot!J53</f>
        <v>53.839999999999996</v>
      </c>
      <c r="F53" s="198">
        <f>PPCL_NG!Q53+PPCL_Spot!Q53+GT_NG!Q53+GT_Spot!Q53+Bawana_NG!Q53+Bawana_RLNG!Q53+Bawana_Spot!Q53</f>
        <v>53.781244925575095</v>
      </c>
      <c r="G53" s="199">
        <f t="shared" si="1"/>
        <v>5.8755074424901466E-2</v>
      </c>
      <c r="H53" s="198">
        <f>PPCL_NG!K53+PPCL_Spot!K53+GT_NG!K53+GT_Spot!K53+Bawana_NG!K53+Bawana_RLNG!K53+Bawana_Spot!K53</f>
        <v>5.84</v>
      </c>
      <c r="I53" s="198">
        <f>PPCL_NG!R53+PPCL_Spot!R53+GT_NG!R53+GT_Spot!R53+Bawana_NG!R53+Bawana_RLNG!R53+Bawana_Spot!R53</f>
        <v>5.84</v>
      </c>
      <c r="J53" s="199">
        <f t="shared" si="2"/>
        <v>0</v>
      </c>
      <c r="K53" s="198">
        <f>PPCL_NG!L53+PPCL_Spot!L53+GT_NG!L53+GT_Spot!L53+Bawana_NG!L53+Bawana_RLNG!L53+Bawana_Spot!L53</f>
        <v>38.980000000000004</v>
      </c>
      <c r="L53" s="198">
        <f>PPCL_NG!S53+PPCL_Spot!S53+GT_NG!S53+GT_Spot!S53+Bawana_NG!S53+Bawana_RLNG!S53+Bawana_Spot!S53</f>
        <v>38.962584573748309</v>
      </c>
      <c r="M53" s="199">
        <f t="shared" si="3"/>
        <v>1.741542625169501E-2</v>
      </c>
      <c r="N53" s="198">
        <f>PPCL_NG!M53+PPCL_Spot!M53+GT_NG!M53+GT_Spot!M53+Bawana_NG!M53+Bawana_RLNG!M53+Bawana_Spot!M53</f>
        <v>65.7</v>
      </c>
      <c r="O53" s="198">
        <f>PPCL_NG!T53+PPCL_Spot!T53+GT_NG!T53+GT_Spot!T53+Bawana_NG!T53+Bawana_RLNG!T53+Bawana_Spot!T53</f>
        <v>65.623389715832204</v>
      </c>
      <c r="P53" s="199">
        <f t="shared" si="4"/>
        <v>7.6610284167799136E-2</v>
      </c>
      <c r="Q53" s="199">
        <f t="shared" si="5"/>
        <v>0.26000000000001933</v>
      </c>
    </row>
    <row r="54" spans="1:17">
      <c r="A54" s="34" t="s">
        <v>96</v>
      </c>
      <c r="B54" s="198">
        <f>PPCL_NG!I54+PPCL_Spot!I54+GT_NG!I54+GT_Spot!I54+Bawana_NG!I54+Bawana_RLNG!I54+Bawana_Spot!I54</f>
        <v>282.8</v>
      </c>
      <c r="C54" s="198">
        <f>PPCL_NG!P54+PPCL_Spot!P54+GT_NG!P54+GT_Spot!P54+Bawana_NG!P54+Bawana_RLNG!P54+Bawana_Spot!P54</f>
        <v>282.69278078484439</v>
      </c>
      <c r="D54" s="199">
        <f t="shared" si="0"/>
        <v>0.10721921515562371</v>
      </c>
      <c r="E54" s="198">
        <f>PPCL_NG!J54+PPCL_Spot!J54+GT_NG!J54+GT_Spot!J54+Bawana_NG!J54+Bawana_RLNG!J54+Bawana_Spot!J54</f>
        <v>53.839999999999996</v>
      </c>
      <c r="F54" s="198">
        <f>PPCL_NG!Q54+PPCL_Spot!Q54+GT_NG!Q54+GT_Spot!Q54+Bawana_NG!Q54+Bawana_RLNG!Q54+Bawana_Spot!Q54</f>
        <v>53.781244925575095</v>
      </c>
      <c r="G54" s="199">
        <f t="shared" si="1"/>
        <v>5.8755074424901466E-2</v>
      </c>
      <c r="H54" s="198">
        <f>PPCL_NG!K54+PPCL_Spot!K54+GT_NG!K54+GT_Spot!K54+Bawana_NG!K54+Bawana_RLNG!K54+Bawana_Spot!K54</f>
        <v>5.84</v>
      </c>
      <c r="I54" s="198">
        <f>PPCL_NG!R54+PPCL_Spot!R54+GT_NG!R54+GT_Spot!R54+Bawana_NG!R54+Bawana_RLNG!R54+Bawana_Spot!R54</f>
        <v>5.84</v>
      </c>
      <c r="J54" s="199">
        <f t="shared" si="2"/>
        <v>0</v>
      </c>
      <c r="K54" s="198">
        <f>PPCL_NG!L54+PPCL_Spot!L54+GT_NG!L54+GT_Spot!L54+Bawana_NG!L54+Bawana_RLNG!L54+Bawana_Spot!L54</f>
        <v>38.980000000000004</v>
      </c>
      <c r="L54" s="198">
        <f>PPCL_NG!S54+PPCL_Spot!S54+GT_NG!S54+GT_Spot!S54+Bawana_NG!S54+Bawana_RLNG!S54+Bawana_Spot!S54</f>
        <v>38.962584573748309</v>
      </c>
      <c r="M54" s="199">
        <f t="shared" si="3"/>
        <v>1.741542625169501E-2</v>
      </c>
      <c r="N54" s="198">
        <f>PPCL_NG!M54+PPCL_Spot!M54+GT_NG!M54+GT_Spot!M54+Bawana_NG!M54+Bawana_RLNG!M54+Bawana_Spot!M54</f>
        <v>65.7</v>
      </c>
      <c r="O54" s="198">
        <f>PPCL_NG!T54+PPCL_Spot!T54+GT_NG!T54+GT_Spot!T54+Bawana_NG!T54+Bawana_RLNG!T54+Bawana_Spot!T54</f>
        <v>65.623389715832204</v>
      </c>
      <c r="P54" s="199">
        <f t="shared" si="4"/>
        <v>7.6610284167799136E-2</v>
      </c>
      <c r="Q54" s="199">
        <f t="shared" si="5"/>
        <v>0.26000000000001933</v>
      </c>
    </row>
    <row r="55" spans="1:17">
      <c r="A55" s="34" t="s">
        <v>97</v>
      </c>
      <c r="B55" s="198">
        <f>PPCL_NG!I55+PPCL_Spot!I55+GT_NG!I55+GT_Spot!I55+Bawana_NG!I55+Bawana_RLNG!I55+Bawana_Spot!I55</f>
        <v>282.8</v>
      </c>
      <c r="C55" s="198">
        <f>PPCL_NG!P55+PPCL_Spot!P55+GT_NG!P55+GT_Spot!P55+Bawana_NG!P55+Bawana_RLNG!P55+Bawana_Spot!P55</f>
        <v>282.69278078484439</v>
      </c>
      <c r="D55" s="199">
        <f t="shared" si="0"/>
        <v>0.10721921515562371</v>
      </c>
      <c r="E55" s="198">
        <f>PPCL_NG!J55+PPCL_Spot!J55+GT_NG!J55+GT_Spot!J55+Bawana_NG!J55+Bawana_RLNG!J55+Bawana_Spot!J55</f>
        <v>53.839999999999996</v>
      </c>
      <c r="F55" s="198">
        <f>PPCL_NG!Q55+PPCL_Spot!Q55+GT_NG!Q55+GT_Spot!Q55+Bawana_NG!Q55+Bawana_RLNG!Q55+Bawana_Spot!Q55</f>
        <v>53.781244925575095</v>
      </c>
      <c r="G55" s="199">
        <f t="shared" si="1"/>
        <v>5.8755074424901466E-2</v>
      </c>
      <c r="H55" s="198">
        <f>PPCL_NG!K55+PPCL_Spot!K55+GT_NG!K55+GT_Spot!K55+Bawana_NG!K55+Bawana_RLNG!K55+Bawana_Spot!K55</f>
        <v>5.84</v>
      </c>
      <c r="I55" s="198">
        <f>PPCL_NG!R55+PPCL_Spot!R55+GT_NG!R55+GT_Spot!R55+Bawana_NG!R55+Bawana_RLNG!R55+Bawana_Spot!R55</f>
        <v>5.84</v>
      </c>
      <c r="J55" s="199">
        <f t="shared" si="2"/>
        <v>0</v>
      </c>
      <c r="K55" s="198">
        <f>PPCL_NG!L55+PPCL_Spot!L55+GT_NG!L55+GT_Spot!L55+Bawana_NG!L55+Bawana_RLNG!L55+Bawana_Spot!L55</f>
        <v>38.980000000000004</v>
      </c>
      <c r="L55" s="198">
        <f>PPCL_NG!S55+PPCL_Spot!S55+GT_NG!S55+GT_Spot!S55+Bawana_NG!S55+Bawana_RLNG!S55+Bawana_Spot!S55</f>
        <v>38.962584573748309</v>
      </c>
      <c r="M55" s="199">
        <f t="shared" si="3"/>
        <v>1.741542625169501E-2</v>
      </c>
      <c r="N55" s="198">
        <f>PPCL_NG!M55+PPCL_Spot!M55+GT_NG!M55+GT_Spot!M55+Bawana_NG!M55+Bawana_RLNG!M55+Bawana_Spot!M55</f>
        <v>65.7</v>
      </c>
      <c r="O55" s="198">
        <f>PPCL_NG!T55+PPCL_Spot!T55+GT_NG!T55+GT_Spot!T55+Bawana_NG!T55+Bawana_RLNG!T55+Bawana_Spot!T55</f>
        <v>65.623389715832204</v>
      </c>
      <c r="P55" s="199">
        <f t="shared" si="4"/>
        <v>7.6610284167799136E-2</v>
      </c>
      <c r="Q55" s="199">
        <f t="shared" si="5"/>
        <v>0.26000000000001933</v>
      </c>
    </row>
    <row r="56" spans="1:17">
      <c r="A56" s="34" t="s">
        <v>98</v>
      </c>
      <c r="B56" s="198">
        <f>PPCL_NG!I56+PPCL_Spot!I56+GT_NG!I56+GT_Spot!I56+Bawana_NG!I56+Bawana_RLNG!I56+Bawana_Spot!I56</f>
        <v>282.8</v>
      </c>
      <c r="C56" s="198">
        <f>PPCL_NG!P56+PPCL_Spot!P56+GT_NG!P56+GT_Spot!P56+Bawana_NG!P56+Bawana_RLNG!P56+Bawana_Spot!P56</f>
        <v>282.69278078484439</v>
      </c>
      <c r="D56" s="199">
        <f t="shared" si="0"/>
        <v>0.10721921515562371</v>
      </c>
      <c r="E56" s="198">
        <f>PPCL_NG!J56+PPCL_Spot!J56+GT_NG!J56+GT_Spot!J56+Bawana_NG!J56+Bawana_RLNG!J56+Bawana_Spot!J56</f>
        <v>53.839999999999996</v>
      </c>
      <c r="F56" s="198">
        <f>PPCL_NG!Q56+PPCL_Spot!Q56+GT_NG!Q56+GT_Spot!Q56+Bawana_NG!Q56+Bawana_RLNG!Q56+Bawana_Spot!Q56</f>
        <v>53.781244925575095</v>
      </c>
      <c r="G56" s="199">
        <f t="shared" si="1"/>
        <v>5.8755074424901466E-2</v>
      </c>
      <c r="H56" s="198">
        <f>PPCL_NG!K56+PPCL_Spot!K56+GT_NG!K56+GT_Spot!K56+Bawana_NG!K56+Bawana_RLNG!K56+Bawana_Spot!K56</f>
        <v>5.84</v>
      </c>
      <c r="I56" s="198">
        <f>PPCL_NG!R56+PPCL_Spot!R56+GT_NG!R56+GT_Spot!R56+Bawana_NG!R56+Bawana_RLNG!R56+Bawana_Spot!R56</f>
        <v>5.84</v>
      </c>
      <c r="J56" s="199">
        <f t="shared" si="2"/>
        <v>0</v>
      </c>
      <c r="K56" s="198">
        <f>PPCL_NG!L56+PPCL_Spot!L56+GT_NG!L56+GT_Spot!L56+Bawana_NG!L56+Bawana_RLNG!L56+Bawana_Spot!L56</f>
        <v>38.980000000000004</v>
      </c>
      <c r="L56" s="198">
        <f>PPCL_NG!S56+PPCL_Spot!S56+GT_NG!S56+GT_Spot!S56+Bawana_NG!S56+Bawana_RLNG!S56+Bawana_Spot!S56</f>
        <v>38.962584573748309</v>
      </c>
      <c r="M56" s="199">
        <f t="shared" si="3"/>
        <v>1.741542625169501E-2</v>
      </c>
      <c r="N56" s="198">
        <f>PPCL_NG!M56+PPCL_Spot!M56+GT_NG!M56+GT_Spot!M56+Bawana_NG!M56+Bawana_RLNG!M56+Bawana_Spot!M56</f>
        <v>65.7</v>
      </c>
      <c r="O56" s="198">
        <f>PPCL_NG!T56+PPCL_Spot!T56+GT_NG!T56+GT_Spot!T56+Bawana_NG!T56+Bawana_RLNG!T56+Bawana_Spot!T56</f>
        <v>65.623389715832204</v>
      </c>
      <c r="P56" s="199">
        <f t="shared" si="4"/>
        <v>7.6610284167799136E-2</v>
      </c>
      <c r="Q56" s="199">
        <f t="shared" si="5"/>
        <v>0.26000000000001933</v>
      </c>
    </row>
    <row r="57" spans="1:17">
      <c r="A57" s="34" t="s">
        <v>99</v>
      </c>
      <c r="B57" s="198">
        <f>PPCL_NG!I57+PPCL_Spot!I57+GT_NG!I57+GT_Spot!I57+Bawana_NG!I57+Bawana_RLNG!I57+Bawana_Spot!I57</f>
        <v>282.8</v>
      </c>
      <c r="C57" s="198">
        <f>PPCL_NG!P57+PPCL_Spot!P57+GT_NG!P57+GT_Spot!P57+Bawana_NG!P57+Bawana_RLNG!P57+Bawana_Spot!P57</f>
        <v>282.69278078484439</v>
      </c>
      <c r="D57" s="199">
        <f t="shared" si="0"/>
        <v>0.10721921515562371</v>
      </c>
      <c r="E57" s="198">
        <f>PPCL_NG!J57+PPCL_Spot!J57+GT_NG!J57+GT_Spot!J57+Bawana_NG!J57+Bawana_RLNG!J57+Bawana_Spot!J57</f>
        <v>53.839999999999996</v>
      </c>
      <c r="F57" s="198">
        <f>PPCL_NG!Q57+PPCL_Spot!Q57+GT_NG!Q57+GT_Spot!Q57+Bawana_NG!Q57+Bawana_RLNG!Q57+Bawana_Spot!Q57</f>
        <v>53.781244925575095</v>
      </c>
      <c r="G57" s="199">
        <f t="shared" si="1"/>
        <v>5.8755074424901466E-2</v>
      </c>
      <c r="H57" s="198">
        <f>PPCL_NG!K57+PPCL_Spot!K57+GT_NG!K57+GT_Spot!K57+Bawana_NG!K57+Bawana_RLNG!K57+Bawana_Spot!K57</f>
        <v>5.84</v>
      </c>
      <c r="I57" s="198">
        <f>PPCL_NG!R57+PPCL_Spot!R57+GT_NG!R57+GT_Spot!R57+Bawana_NG!R57+Bawana_RLNG!R57+Bawana_Spot!R57</f>
        <v>5.84</v>
      </c>
      <c r="J57" s="199">
        <f t="shared" si="2"/>
        <v>0</v>
      </c>
      <c r="K57" s="198">
        <f>PPCL_NG!L57+PPCL_Spot!L57+GT_NG!L57+GT_Spot!L57+Bawana_NG!L57+Bawana_RLNG!L57+Bawana_Spot!L57</f>
        <v>38.980000000000004</v>
      </c>
      <c r="L57" s="198">
        <f>PPCL_NG!S57+PPCL_Spot!S57+GT_NG!S57+GT_Spot!S57+Bawana_NG!S57+Bawana_RLNG!S57+Bawana_Spot!S57</f>
        <v>38.962584573748309</v>
      </c>
      <c r="M57" s="199">
        <f t="shared" si="3"/>
        <v>1.741542625169501E-2</v>
      </c>
      <c r="N57" s="198">
        <f>PPCL_NG!M57+PPCL_Spot!M57+GT_NG!M57+GT_Spot!M57+Bawana_NG!M57+Bawana_RLNG!M57+Bawana_Spot!M57</f>
        <v>65.7</v>
      </c>
      <c r="O57" s="198">
        <f>PPCL_NG!T57+PPCL_Spot!T57+GT_NG!T57+GT_Spot!T57+Bawana_NG!T57+Bawana_RLNG!T57+Bawana_Spot!T57</f>
        <v>65.623389715832204</v>
      </c>
      <c r="P57" s="199">
        <f t="shared" si="4"/>
        <v>7.6610284167799136E-2</v>
      </c>
      <c r="Q57" s="199">
        <f t="shared" si="5"/>
        <v>0.26000000000001933</v>
      </c>
    </row>
    <row r="58" spans="1:17">
      <c r="A58" s="34" t="s">
        <v>100</v>
      </c>
      <c r="B58" s="198">
        <f>PPCL_NG!I58+PPCL_Spot!I58+GT_NG!I58+GT_Spot!I58+Bawana_NG!I58+Bawana_RLNG!I58+Bawana_Spot!I58</f>
        <v>282.8</v>
      </c>
      <c r="C58" s="198">
        <f>PPCL_NG!P58+PPCL_Spot!P58+GT_NG!P58+GT_Spot!P58+Bawana_NG!P58+Bawana_RLNG!P58+Bawana_Spot!P58</f>
        <v>282.69278078484439</v>
      </c>
      <c r="D58" s="199">
        <f t="shared" si="0"/>
        <v>0.10721921515562371</v>
      </c>
      <c r="E58" s="198">
        <f>PPCL_NG!J58+PPCL_Spot!J58+GT_NG!J58+GT_Spot!J58+Bawana_NG!J58+Bawana_RLNG!J58+Bawana_Spot!J58</f>
        <v>53.839999999999996</v>
      </c>
      <c r="F58" s="198">
        <f>PPCL_NG!Q58+PPCL_Spot!Q58+GT_NG!Q58+GT_Spot!Q58+Bawana_NG!Q58+Bawana_RLNG!Q58+Bawana_Spot!Q58</f>
        <v>53.781244925575095</v>
      </c>
      <c r="G58" s="199">
        <f t="shared" si="1"/>
        <v>5.8755074424901466E-2</v>
      </c>
      <c r="H58" s="198">
        <f>PPCL_NG!K58+PPCL_Spot!K58+GT_NG!K58+GT_Spot!K58+Bawana_NG!K58+Bawana_RLNG!K58+Bawana_Spot!K58</f>
        <v>5.84</v>
      </c>
      <c r="I58" s="198">
        <f>PPCL_NG!R58+PPCL_Spot!R58+GT_NG!R58+GT_Spot!R58+Bawana_NG!R58+Bawana_RLNG!R58+Bawana_Spot!R58</f>
        <v>5.84</v>
      </c>
      <c r="J58" s="199">
        <f t="shared" si="2"/>
        <v>0</v>
      </c>
      <c r="K58" s="198">
        <f>PPCL_NG!L58+PPCL_Spot!L58+GT_NG!L58+GT_Spot!L58+Bawana_NG!L58+Bawana_RLNG!L58+Bawana_Spot!L58</f>
        <v>38.980000000000004</v>
      </c>
      <c r="L58" s="198">
        <f>PPCL_NG!S58+PPCL_Spot!S58+GT_NG!S58+GT_Spot!S58+Bawana_NG!S58+Bawana_RLNG!S58+Bawana_Spot!S58</f>
        <v>38.962584573748309</v>
      </c>
      <c r="M58" s="199">
        <f t="shared" si="3"/>
        <v>1.741542625169501E-2</v>
      </c>
      <c r="N58" s="198">
        <f>PPCL_NG!M58+PPCL_Spot!M58+GT_NG!M58+GT_Spot!M58+Bawana_NG!M58+Bawana_RLNG!M58+Bawana_Spot!M58</f>
        <v>65.7</v>
      </c>
      <c r="O58" s="198">
        <f>PPCL_NG!T58+PPCL_Spot!T58+GT_NG!T58+GT_Spot!T58+Bawana_NG!T58+Bawana_RLNG!T58+Bawana_Spot!T58</f>
        <v>65.623389715832204</v>
      </c>
      <c r="P58" s="199">
        <f t="shared" si="4"/>
        <v>7.6610284167799136E-2</v>
      </c>
      <c r="Q58" s="199">
        <f t="shared" si="5"/>
        <v>0.26000000000001933</v>
      </c>
    </row>
    <row r="59" spans="1:17">
      <c r="A59" s="34" t="s">
        <v>101</v>
      </c>
      <c r="B59" s="198">
        <f>PPCL_NG!I59+PPCL_Spot!I59+GT_NG!I59+GT_Spot!I59+Bawana_NG!I59+Bawana_RLNG!I59+Bawana_Spot!I59</f>
        <v>282.8</v>
      </c>
      <c r="C59" s="198">
        <f>PPCL_NG!P59+PPCL_Spot!P59+GT_NG!P59+GT_Spot!P59+Bawana_NG!P59+Bawana_RLNG!P59+Bawana_Spot!P59</f>
        <v>282.69278078484439</v>
      </c>
      <c r="D59" s="199">
        <f t="shared" si="0"/>
        <v>0.10721921515562371</v>
      </c>
      <c r="E59" s="198">
        <f>PPCL_NG!J59+PPCL_Spot!J59+GT_NG!J59+GT_Spot!J59+Bawana_NG!J59+Bawana_RLNG!J59+Bawana_Spot!J59</f>
        <v>53.839999999999996</v>
      </c>
      <c r="F59" s="198">
        <f>PPCL_NG!Q59+PPCL_Spot!Q59+GT_NG!Q59+GT_Spot!Q59+Bawana_NG!Q59+Bawana_RLNG!Q59+Bawana_Spot!Q59</f>
        <v>53.781244925575095</v>
      </c>
      <c r="G59" s="199">
        <f t="shared" si="1"/>
        <v>5.8755074424901466E-2</v>
      </c>
      <c r="H59" s="198">
        <f>PPCL_NG!K59+PPCL_Spot!K59+GT_NG!K59+GT_Spot!K59+Bawana_NG!K59+Bawana_RLNG!K59+Bawana_Spot!K59</f>
        <v>5.84</v>
      </c>
      <c r="I59" s="198">
        <f>PPCL_NG!R59+PPCL_Spot!R59+GT_NG!R59+GT_Spot!R59+Bawana_NG!R59+Bawana_RLNG!R59+Bawana_Spot!R59</f>
        <v>5.84</v>
      </c>
      <c r="J59" s="199">
        <f t="shared" si="2"/>
        <v>0</v>
      </c>
      <c r="K59" s="198">
        <f>PPCL_NG!L59+PPCL_Spot!L59+GT_NG!L59+GT_Spot!L59+Bawana_NG!L59+Bawana_RLNG!L59+Bawana_Spot!L59</f>
        <v>38.980000000000004</v>
      </c>
      <c r="L59" s="198">
        <f>PPCL_NG!S59+PPCL_Spot!S59+GT_NG!S59+GT_Spot!S59+Bawana_NG!S59+Bawana_RLNG!S59+Bawana_Spot!S59</f>
        <v>38.962584573748309</v>
      </c>
      <c r="M59" s="199">
        <f t="shared" si="3"/>
        <v>1.741542625169501E-2</v>
      </c>
      <c r="N59" s="198">
        <f>PPCL_NG!M59+PPCL_Spot!M59+GT_NG!M59+GT_Spot!M59+Bawana_NG!M59+Bawana_RLNG!M59+Bawana_Spot!M59</f>
        <v>65.7</v>
      </c>
      <c r="O59" s="198">
        <f>PPCL_NG!T59+PPCL_Spot!T59+GT_NG!T59+GT_Spot!T59+Bawana_NG!T59+Bawana_RLNG!T59+Bawana_Spot!T59</f>
        <v>65.623389715832204</v>
      </c>
      <c r="P59" s="199">
        <f t="shared" si="4"/>
        <v>7.6610284167799136E-2</v>
      </c>
      <c r="Q59" s="199">
        <f t="shared" si="5"/>
        <v>0.26000000000001933</v>
      </c>
    </row>
    <row r="60" spans="1:17">
      <c r="A60" s="34" t="s">
        <v>102</v>
      </c>
      <c r="B60" s="198">
        <f>PPCL_NG!I60+PPCL_Spot!I60+GT_NG!I60+GT_Spot!I60+Bawana_NG!I60+Bawana_RLNG!I60+Bawana_Spot!I60</f>
        <v>282.8</v>
      </c>
      <c r="C60" s="198">
        <f>PPCL_NG!P60+PPCL_Spot!P60+GT_NG!P60+GT_Spot!P60+Bawana_NG!P60+Bawana_RLNG!P60+Bawana_Spot!P60</f>
        <v>282.69278078484439</v>
      </c>
      <c r="D60" s="199">
        <f t="shared" si="0"/>
        <v>0.10721921515562371</v>
      </c>
      <c r="E60" s="198">
        <f>PPCL_NG!J60+PPCL_Spot!J60+GT_NG!J60+GT_Spot!J60+Bawana_NG!J60+Bawana_RLNG!J60+Bawana_Spot!J60</f>
        <v>53.839999999999996</v>
      </c>
      <c r="F60" s="198">
        <f>PPCL_NG!Q60+PPCL_Spot!Q60+GT_NG!Q60+GT_Spot!Q60+Bawana_NG!Q60+Bawana_RLNG!Q60+Bawana_Spot!Q60</f>
        <v>53.781244925575095</v>
      </c>
      <c r="G60" s="199">
        <f t="shared" si="1"/>
        <v>5.8755074424901466E-2</v>
      </c>
      <c r="H60" s="198">
        <f>PPCL_NG!K60+PPCL_Spot!K60+GT_NG!K60+GT_Spot!K60+Bawana_NG!K60+Bawana_RLNG!K60+Bawana_Spot!K60</f>
        <v>5.84</v>
      </c>
      <c r="I60" s="198">
        <f>PPCL_NG!R60+PPCL_Spot!R60+GT_NG!R60+GT_Spot!R60+Bawana_NG!R60+Bawana_RLNG!R60+Bawana_Spot!R60</f>
        <v>5.84</v>
      </c>
      <c r="J60" s="199">
        <f t="shared" si="2"/>
        <v>0</v>
      </c>
      <c r="K60" s="198">
        <f>PPCL_NG!L60+PPCL_Spot!L60+GT_NG!L60+GT_Spot!L60+Bawana_NG!L60+Bawana_RLNG!L60+Bawana_Spot!L60</f>
        <v>38.980000000000004</v>
      </c>
      <c r="L60" s="198">
        <f>PPCL_NG!S60+PPCL_Spot!S60+GT_NG!S60+GT_Spot!S60+Bawana_NG!S60+Bawana_RLNG!S60+Bawana_Spot!S60</f>
        <v>38.962584573748309</v>
      </c>
      <c r="M60" s="199">
        <f t="shared" si="3"/>
        <v>1.741542625169501E-2</v>
      </c>
      <c r="N60" s="198">
        <f>PPCL_NG!M60+PPCL_Spot!M60+GT_NG!M60+GT_Spot!M60+Bawana_NG!M60+Bawana_RLNG!M60+Bawana_Spot!M60</f>
        <v>65.7</v>
      </c>
      <c r="O60" s="198">
        <f>PPCL_NG!T60+PPCL_Spot!T60+GT_NG!T60+GT_Spot!T60+Bawana_NG!T60+Bawana_RLNG!T60+Bawana_Spot!T60</f>
        <v>65.623389715832204</v>
      </c>
      <c r="P60" s="199">
        <f t="shared" si="4"/>
        <v>7.6610284167799136E-2</v>
      </c>
      <c r="Q60" s="199">
        <f t="shared" si="5"/>
        <v>0.26000000000001933</v>
      </c>
    </row>
    <row r="61" spans="1:17">
      <c r="A61" s="34" t="s">
        <v>103</v>
      </c>
      <c r="B61" s="198">
        <f>PPCL_NG!I61+PPCL_Spot!I61+GT_NG!I61+GT_Spot!I61+Bawana_NG!I61+Bawana_RLNG!I61+Bawana_Spot!I61</f>
        <v>282.8</v>
      </c>
      <c r="C61" s="198">
        <f>PPCL_NG!P61+PPCL_Spot!P61+GT_NG!P61+GT_Spot!P61+Bawana_NG!P61+Bawana_RLNG!P61+Bawana_Spot!P61</f>
        <v>282.69278078484439</v>
      </c>
      <c r="D61" s="199">
        <f t="shared" si="0"/>
        <v>0.10721921515562371</v>
      </c>
      <c r="E61" s="198">
        <f>PPCL_NG!J61+PPCL_Spot!J61+GT_NG!J61+GT_Spot!J61+Bawana_NG!J61+Bawana_RLNG!J61+Bawana_Spot!J61</f>
        <v>53.839999999999996</v>
      </c>
      <c r="F61" s="198">
        <f>PPCL_NG!Q61+PPCL_Spot!Q61+GT_NG!Q61+GT_Spot!Q61+Bawana_NG!Q61+Bawana_RLNG!Q61+Bawana_Spot!Q61</f>
        <v>53.781244925575095</v>
      </c>
      <c r="G61" s="199">
        <f t="shared" si="1"/>
        <v>5.8755074424901466E-2</v>
      </c>
      <c r="H61" s="198">
        <f>PPCL_NG!K61+PPCL_Spot!K61+GT_NG!K61+GT_Spot!K61+Bawana_NG!K61+Bawana_RLNG!K61+Bawana_Spot!K61</f>
        <v>5.84</v>
      </c>
      <c r="I61" s="198">
        <f>PPCL_NG!R61+PPCL_Spot!R61+GT_NG!R61+GT_Spot!R61+Bawana_NG!R61+Bawana_RLNG!R61+Bawana_Spot!R61</f>
        <v>5.84</v>
      </c>
      <c r="J61" s="199">
        <f t="shared" si="2"/>
        <v>0</v>
      </c>
      <c r="K61" s="198">
        <f>PPCL_NG!L61+PPCL_Spot!L61+GT_NG!L61+GT_Spot!L61+Bawana_NG!L61+Bawana_RLNG!L61+Bawana_Spot!L61</f>
        <v>38.980000000000004</v>
      </c>
      <c r="L61" s="198">
        <f>PPCL_NG!S61+PPCL_Spot!S61+GT_NG!S61+GT_Spot!S61+Bawana_NG!S61+Bawana_RLNG!S61+Bawana_Spot!S61</f>
        <v>38.962584573748309</v>
      </c>
      <c r="M61" s="199">
        <f t="shared" si="3"/>
        <v>1.741542625169501E-2</v>
      </c>
      <c r="N61" s="198">
        <f>PPCL_NG!M61+PPCL_Spot!M61+GT_NG!M61+GT_Spot!M61+Bawana_NG!M61+Bawana_RLNG!M61+Bawana_Spot!M61</f>
        <v>65.7</v>
      </c>
      <c r="O61" s="198">
        <f>PPCL_NG!T61+PPCL_Spot!T61+GT_NG!T61+GT_Spot!T61+Bawana_NG!T61+Bawana_RLNG!T61+Bawana_Spot!T61</f>
        <v>65.623389715832204</v>
      </c>
      <c r="P61" s="199">
        <f t="shared" si="4"/>
        <v>7.6610284167799136E-2</v>
      </c>
      <c r="Q61" s="199">
        <f t="shared" si="5"/>
        <v>0.26000000000001933</v>
      </c>
    </row>
    <row r="62" spans="1:17">
      <c r="A62" s="34" t="s">
        <v>104</v>
      </c>
      <c r="B62" s="198">
        <f>PPCL_NG!I62+PPCL_Spot!I62+GT_NG!I62+GT_Spot!I62+Bawana_NG!I62+Bawana_RLNG!I62+Bawana_Spot!I62</f>
        <v>282.8</v>
      </c>
      <c r="C62" s="198">
        <f>PPCL_NG!P62+PPCL_Spot!P62+GT_NG!P62+GT_Spot!P62+Bawana_NG!P62+Bawana_RLNG!P62+Bawana_Spot!P62</f>
        <v>282.69278078484439</v>
      </c>
      <c r="D62" s="199">
        <f t="shared" si="0"/>
        <v>0.10721921515562371</v>
      </c>
      <c r="E62" s="198">
        <f>PPCL_NG!J62+PPCL_Spot!J62+GT_NG!J62+GT_Spot!J62+Bawana_NG!J62+Bawana_RLNG!J62+Bawana_Spot!J62</f>
        <v>53.839999999999996</v>
      </c>
      <c r="F62" s="198">
        <f>PPCL_NG!Q62+PPCL_Spot!Q62+GT_NG!Q62+GT_Spot!Q62+Bawana_NG!Q62+Bawana_RLNG!Q62+Bawana_Spot!Q62</f>
        <v>53.781244925575095</v>
      </c>
      <c r="G62" s="199">
        <f t="shared" si="1"/>
        <v>5.8755074424901466E-2</v>
      </c>
      <c r="H62" s="198">
        <f>PPCL_NG!K62+PPCL_Spot!K62+GT_NG!K62+GT_Spot!K62+Bawana_NG!K62+Bawana_RLNG!K62+Bawana_Spot!K62</f>
        <v>5.84</v>
      </c>
      <c r="I62" s="198">
        <f>PPCL_NG!R62+PPCL_Spot!R62+GT_NG!R62+GT_Spot!R62+Bawana_NG!R62+Bawana_RLNG!R62+Bawana_Spot!R62</f>
        <v>5.84</v>
      </c>
      <c r="J62" s="199">
        <f t="shared" si="2"/>
        <v>0</v>
      </c>
      <c r="K62" s="198">
        <f>PPCL_NG!L62+PPCL_Spot!L62+GT_NG!L62+GT_Spot!L62+Bawana_NG!L62+Bawana_RLNG!L62+Bawana_Spot!L62</f>
        <v>38.980000000000004</v>
      </c>
      <c r="L62" s="198">
        <f>PPCL_NG!S62+PPCL_Spot!S62+GT_NG!S62+GT_Spot!S62+Bawana_NG!S62+Bawana_RLNG!S62+Bawana_Spot!S62</f>
        <v>38.962584573748309</v>
      </c>
      <c r="M62" s="199">
        <f t="shared" si="3"/>
        <v>1.741542625169501E-2</v>
      </c>
      <c r="N62" s="198">
        <f>PPCL_NG!M62+PPCL_Spot!M62+GT_NG!M62+GT_Spot!M62+Bawana_NG!M62+Bawana_RLNG!M62+Bawana_Spot!M62</f>
        <v>65.7</v>
      </c>
      <c r="O62" s="198">
        <f>PPCL_NG!T62+PPCL_Spot!T62+GT_NG!T62+GT_Spot!T62+Bawana_NG!T62+Bawana_RLNG!T62+Bawana_Spot!T62</f>
        <v>65.623389715832204</v>
      </c>
      <c r="P62" s="199">
        <f t="shared" si="4"/>
        <v>7.6610284167799136E-2</v>
      </c>
      <c r="Q62" s="199">
        <f t="shared" si="5"/>
        <v>0.26000000000001933</v>
      </c>
    </row>
    <row r="63" spans="1:17">
      <c r="A63" s="34" t="s">
        <v>105</v>
      </c>
      <c r="B63" s="198">
        <f>PPCL_NG!I63+PPCL_Spot!I63+GT_NG!I63+GT_Spot!I63+Bawana_NG!I63+Bawana_RLNG!I63+Bawana_Spot!I63</f>
        <v>282.8</v>
      </c>
      <c r="C63" s="198">
        <f>PPCL_NG!P63+PPCL_Spot!P63+GT_NG!P63+GT_Spot!P63+Bawana_NG!P63+Bawana_RLNG!P63+Bawana_Spot!P63</f>
        <v>282.69278078484439</v>
      </c>
      <c r="D63" s="199">
        <f t="shared" si="0"/>
        <v>0.10721921515562371</v>
      </c>
      <c r="E63" s="198">
        <f>PPCL_NG!J63+PPCL_Spot!J63+GT_NG!J63+GT_Spot!J63+Bawana_NG!J63+Bawana_RLNG!J63+Bawana_Spot!J63</f>
        <v>53.839999999999996</v>
      </c>
      <c r="F63" s="198">
        <f>PPCL_NG!Q63+PPCL_Spot!Q63+GT_NG!Q63+GT_Spot!Q63+Bawana_NG!Q63+Bawana_RLNG!Q63+Bawana_Spot!Q63</f>
        <v>53.781244925575095</v>
      </c>
      <c r="G63" s="199">
        <f t="shared" si="1"/>
        <v>5.8755074424901466E-2</v>
      </c>
      <c r="H63" s="198">
        <f>PPCL_NG!K63+PPCL_Spot!K63+GT_NG!K63+GT_Spot!K63+Bawana_NG!K63+Bawana_RLNG!K63+Bawana_Spot!K63</f>
        <v>5.84</v>
      </c>
      <c r="I63" s="198">
        <f>PPCL_NG!R63+PPCL_Spot!R63+GT_NG!R63+GT_Spot!R63+Bawana_NG!R63+Bawana_RLNG!R63+Bawana_Spot!R63</f>
        <v>5.84</v>
      </c>
      <c r="J63" s="199">
        <f t="shared" si="2"/>
        <v>0</v>
      </c>
      <c r="K63" s="198">
        <f>PPCL_NG!L63+PPCL_Spot!L63+GT_NG!L63+GT_Spot!L63+Bawana_NG!L63+Bawana_RLNG!L63+Bawana_Spot!L63</f>
        <v>38.980000000000004</v>
      </c>
      <c r="L63" s="198">
        <f>PPCL_NG!S63+PPCL_Spot!S63+GT_NG!S63+GT_Spot!S63+Bawana_NG!S63+Bawana_RLNG!S63+Bawana_Spot!S63</f>
        <v>38.962584573748309</v>
      </c>
      <c r="M63" s="199">
        <f t="shared" si="3"/>
        <v>1.741542625169501E-2</v>
      </c>
      <c r="N63" s="198">
        <f>PPCL_NG!M63+PPCL_Spot!M63+GT_NG!M63+GT_Spot!M63+Bawana_NG!M63+Bawana_RLNG!M63+Bawana_Spot!M63</f>
        <v>65.7</v>
      </c>
      <c r="O63" s="198">
        <f>PPCL_NG!T63+PPCL_Spot!T63+GT_NG!T63+GT_Spot!T63+Bawana_NG!T63+Bawana_RLNG!T63+Bawana_Spot!T63</f>
        <v>65.623389715832204</v>
      </c>
      <c r="P63" s="199">
        <f t="shared" si="4"/>
        <v>7.6610284167799136E-2</v>
      </c>
      <c r="Q63" s="199">
        <f t="shared" si="5"/>
        <v>0.26000000000001933</v>
      </c>
    </row>
    <row r="64" spans="1:17">
      <c r="A64" s="34" t="s">
        <v>106</v>
      </c>
      <c r="B64" s="198">
        <f>PPCL_NG!I64+PPCL_Spot!I64+GT_NG!I64+GT_Spot!I64+Bawana_NG!I64+Bawana_RLNG!I64+Bawana_Spot!I64</f>
        <v>282.8</v>
      </c>
      <c r="C64" s="198">
        <f>PPCL_NG!P64+PPCL_Spot!P64+GT_NG!P64+GT_Spot!P64+Bawana_NG!P64+Bawana_RLNG!P64+Bawana_Spot!P64</f>
        <v>282.69278078484439</v>
      </c>
      <c r="D64" s="199">
        <f t="shared" si="0"/>
        <v>0.10721921515562371</v>
      </c>
      <c r="E64" s="198">
        <f>PPCL_NG!J64+PPCL_Spot!J64+GT_NG!J64+GT_Spot!J64+Bawana_NG!J64+Bawana_RLNG!J64+Bawana_Spot!J64</f>
        <v>53.839999999999996</v>
      </c>
      <c r="F64" s="198">
        <f>PPCL_NG!Q64+PPCL_Spot!Q64+GT_NG!Q64+GT_Spot!Q64+Bawana_NG!Q64+Bawana_RLNG!Q64+Bawana_Spot!Q64</f>
        <v>53.781244925575095</v>
      </c>
      <c r="G64" s="199">
        <f t="shared" si="1"/>
        <v>5.8755074424901466E-2</v>
      </c>
      <c r="H64" s="198">
        <f>PPCL_NG!K64+PPCL_Spot!K64+GT_NG!K64+GT_Spot!K64+Bawana_NG!K64+Bawana_RLNG!K64+Bawana_Spot!K64</f>
        <v>5.84</v>
      </c>
      <c r="I64" s="198">
        <f>PPCL_NG!R64+PPCL_Spot!R64+GT_NG!R64+GT_Spot!R64+Bawana_NG!R64+Bawana_RLNG!R64+Bawana_Spot!R64</f>
        <v>5.84</v>
      </c>
      <c r="J64" s="199">
        <f t="shared" si="2"/>
        <v>0</v>
      </c>
      <c r="K64" s="198">
        <f>PPCL_NG!L64+PPCL_Spot!L64+GT_NG!L64+GT_Spot!L64+Bawana_NG!L64+Bawana_RLNG!L64+Bawana_Spot!L64</f>
        <v>38.980000000000004</v>
      </c>
      <c r="L64" s="198">
        <f>PPCL_NG!S64+PPCL_Spot!S64+GT_NG!S64+GT_Spot!S64+Bawana_NG!S64+Bawana_RLNG!S64+Bawana_Spot!S64</f>
        <v>38.962584573748309</v>
      </c>
      <c r="M64" s="199">
        <f t="shared" si="3"/>
        <v>1.741542625169501E-2</v>
      </c>
      <c r="N64" s="198">
        <f>PPCL_NG!M64+PPCL_Spot!M64+GT_NG!M64+GT_Spot!M64+Bawana_NG!M64+Bawana_RLNG!M64+Bawana_Spot!M64</f>
        <v>65.7</v>
      </c>
      <c r="O64" s="198">
        <f>PPCL_NG!T64+PPCL_Spot!T64+GT_NG!T64+GT_Spot!T64+Bawana_NG!T64+Bawana_RLNG!T64+Bawana_Spot!T64</f>
        <v>65.623389715832204</v>
      </c>
      <c r="P64" s="199">
        <f t="shared" si="4"/>
        <v>7.6610284167799136E-2</v>
      </c>
      <c r="Q64" s="199">
        <f t="shared" si="5"/>
        <v>0.26000000000001933</v>
      </c>
    </row>
    <row r="65" spans="1:17">
      <c r="A65" s="34" t="s">
        <v>107</v>
      </c>
      <c r="B65" s="198">
        <f>PPCL_NG!I65+PPCL_Spot!I65+GT_NG!I65+GT_Spot!I65+Bawana_NG!I65+Bawana_RLNG!I65+Bawana_Spot!I65</f>
        <v>282.8</v>
      </c>
      <c r="C65" s="198">
        <f>PPCL_NG!P65+PPCL_Spot!P65+GT_NG!P65+GT_Spot!P65+Bawana_NG!P65+Bawana_RLNG!P65+Bawana_Spot!P65</f>
        <v>282.69278078484439</v>
      </c>
      <c r="D65" s="199">
        <f t="shared" si="0"/>
        <v>0.10721921515562371</v>
      </c>
      <c r="E65" s="198">
        <f>PPCL_NG!J65+PPCL_Spot!J65+GT_NG!J65+GT_Spot!J65+Bawana_NG!J65+Bawana_RLNG!J65+Bawana_Spot!J65</f>
        <v>53.839999999999996</v>
      </c>
      <c r="F65" s="198">
        <f>PPCL_NG!Q65+PPCL_Spot!Q65+GT_NG!Q65+GT_Spot!Q65+Bawana_NG!Q65+Bawana_RLNG!Q65+Bawana_Spot!Q65</f>
        <v>53.781244925575095</v>
      </c>
      <c r="G65" s="199">
        <f t="shared" si="1"/>
        <v>5.8755074424901466E-2</v>
      </c>
      <c r="H65" s="198">
        <f>PPCL_NG!K65+PPCL_Spot!K65+GT_NG!K65+GT_Spot!K65+Bawana_NG!K65+Bawana_RLNG!K65+Bawana_Spot!K65</f>
        <v>5.84</v>
      </c>
      <c r="I65" s="198">
        <f>PPCL_NG!R65+PPCL_Spot!R65+GT_NG!R65+GT_Spot!R65+Bawana_NG!R65+Bawana_RLNG!R65+Bawana_Spot!R65</f>
        <v>5.84</v>
      </c>
      <c r="J65" s="199">
        <f t="shared" si="2"/>
        <v>0</v>
      </c>
      <c r="K65" s="198">
        <f>PPCL_NG!L65+PPCL_Spot!L65+GT_NG!L65+GT_Spot!L65+Bawana_NG!L65+Bawana_RLNG!L65+Bawana_Spot!L65</f>
        <v>38.980000000000004</v>
      </c>
      <c r="L65" s="198">
        <f>PPCL_NG!S65+PPCL_Spot!S65+GT_NG!S65+GT_Spot!S65+Bawana_NG!S65+Bawana_RLNG!S65+Bawana_Spot!S65</f>
        <v>38.962584573748309</v>
      </c>
      <c r="M65" s="199">
        <f t="shared" si="3"/>
        <v>1.741542625169501E-2</v>
      </c>
      <c r="N65" s="198">
        <f>PPCL_NG!M65+PPCL_Spot!M65+GT_NG!M65+GT_Spot!M65+Bawana_NG!M65+Bawana_RLNG!M65+Bawana_Spot!M65</f>
        <v>65.7</v>
      </c>
      <c r="O65" s="198">
        <f>PPCL_NG!T65+PPCL_Spot!T65+GT_NG!T65+GT_Spot!T65+Bawana_NG!T65+Bawana_RLNG!T65+Bawana_Spot!T65</f>
        <v>65.623389715832204</v>
      </c>
      <c r="P65" s="199">
        <f t="shared" si="4"/>
        <v>7.6610284167799136E-2</v>
      </c>
      <c r="Q65" s="199">
        <f t="shared" si="5"/>
        <v>0.26000000000001933</v>
      </c>
    </row>
    <row r="66" spans="1:17">
      <c r="A66" s="34" t="s">
        <v>108</v>
      </c>
      <c r="B66" s="198">
        <f>PPCL_NG!I66+PPCL_Spot!I66+GT_NG!I66+GT_Spot!I66+Bawana_NG!I66+Bawana_RLNG!I66+Bawana_Spot!I66</f>
        <v>282.8</v>
      </c>
      <c r="C66" s="198">
        <f>PPCL_NG!P66+PPCL_Spot!P66+GT_NG!P66+GT_Spot!P66+Bawana_NG!P66+Bawana_RLNG!P66+Bawana_Spot!P66</f>
        <v>282.69278078484439</v>
      </c>
      <c r="D66" s="199">
        <f t="shared" si="0"/>
        <v>0.10721921515562371</v>
      </c>
      <c r="E66" s="198">
        <f>PPCL_NG!J66+PPCL_Spot!J66+GT_NG!J66+GT_Spot!J66+Bawana_NG!J66+Bawana_RLNG!J66+Bawana_Spot!J66</f>
        <v>53.839999999999996</v>
      </c>
      <c r="F66" s="198">
        <f>PPCL_NG!Q66+PPCL_Spot!Q66+GT_NG!Q66+GT_Spot!Q66+Bawana_NG!Q66+Bawana_RLNG!Q66+Bawana_Spot!Q66</f>
        <v>53.781244925575095</v>
      </c>
      <c r="G66" s="199">
        <f t="shared" si="1"/>
        <v>5.8755074424901466E-2</v>
      </c>
      <c r="H66" s="198">
        <f>PPCL_NG!K66+PPCL_Spot!K66+GT_NG!K66+GT_Spot!K66+Bawana_NG!K66+Bawana_RLNG!K66+Bawana_Spot!K66</f>
        <v>5.84</v>
      </c>
      <c r="I66" s="198">
        <f>PPCL_NG!R66+PPCL_Spot!R66+GT_NG!R66+GT_Spot!R66+Bawana_NG!R66+Bawana_RLNG!R66+Bawana_Spot!R66</f>
        <v>5.84</v>
      </c>
      <c r="J66" s="199">
        <f t="shared" si="2"/>
        <v>0</v>
      </c>
      <c r="K66" s="198">
        <f>PPCL_NG!L66+PPCL_Spot!L66+GT_NG!L66+GT_Spot!L66+Bawana_NG!L66+Bawana_RLNG!L66+Bawana_Spot!L66</f>
        <v>38.980000000000004</v>
      </c>
      <c r="L66" s="198">
        <f>PPCL_NG!S66+PPCL_Spot!S66+GT_NG!S66+GT_Spot!S66+Bawana_NG!S66+Bawana_RLNG!S66+Bawana_Spot!S66</f>
        <v>38.962584573748309</v>
      </c>
      <c r="M66" s="199">
        <f t="shared" si="3"/>
        <v>1.741542625169501E-2</v>
      </c>
      <c r="N66" s="198">
        <f>PPCL_NG!M66+PPCL_Spot!M66+GT_NG!M66+GT_Spot!M66+Bawana_NG!M66+Bawana_RLNG!M66+Bawana_Spot!M66</f>
        <v>65.7</v>
      </c>
      <c r="O66" s="198">
        <f>PPCL_NG!T66+PPCL_Spot!T66+GT_NG!T66+GT_Spot!T66+Bawana_NG!T66+Bawana_RLNG!T66+Bawana_Spot!T66</f>
        <v>65.623389715832204</v>
      </c>
      <c r="P66" s="199">
        <f t="shared" si="4"/>
        <v>7.6610284167799136E-2</v>
      </c>
      <c r="Q66" s="199">
        <f t="shared" si="5"/>
        <v>0.26000000000001933</v>
      </c>
    </row>
    <row r="67" spans="1:17">
      <c r="A67" s="34" t="s">
        <v>109</v>
      </c>
      <c r="B67" s="198">
        <f>PPCL_NG!I67+PPCL_Spot!I67+GT_NG!I67+GT_Spot!I67+Bawana_NG!I67+Bawana_RLNG!I67+Bawana_Spot!I67</f>
        <v>282.8</v>
      </c>
      <c r="C67" s="198">
        <f>PPCL_NG!P67+PPCL_Spot!P67+GT_NG!P67+GT_Spot!P67+Bawana_NG!P67+Bawana_RLNG!P67+Bawana_Spot!P67</f>
        <v>282.69278078484439</v>
      </c>
      <c r="D67" s="199">
        <f t="shared" ref="D67:D99" si="6">B67-C67</f>
        <v>0.10721921515562371</v>
      </c>
      <c r="E67" s="198">
        <f>PPCL_NG!J67+PPCL_Spot!J67+GT_NG!J67+GT_Spot!J67+Bawana_NG!J67+Bawana_RLNG!J67+Bawana_Spot!J67</f>
        <v>53.839999999999996</v>
      </c>
      <c r="F67" s="198">
        <f>PPCL_NG!Q67+PPCL_Spot!Q67+GT_NG!Q67+GT_Spot!Q67+Bawana_NG!Q67+Bawana_RLNG!Q67+Bawana_Spot!Q67</f>
        <v>53.781244925575095</v>
      </c>
      <c r="G67" s="199">
        <f t="shared" ref="G67:G99" si="7">E67-F67</f>
        <v>5.8755074424901466E-2</v>
      </c>
      <c r="H67" s="198">
        <f>PPCL_NG!K67+PPCL_Spot!K67+GT_NG!K67+GT_Spot!K67+Bawana_NG!K67+Bawana_RLNG!K67+Bawana_Spot!K67</f>
        <v>5.84</v>
      </c>
      <c r="I67" s="198">
        <f>PPCL_NG!R67+PPCL_Spot!R67+GT_NG!R67+GT_Spot!R67+Bawana_NG!R67+Bawana_RLNG!R67+Bawana_Spot!R67</f>
        <v>5.84</v>
      </c>
      <c r="J67" s="199">
        <f t="shared" ref="J67:J99" si="8">H67-I67</f>
        <v>0</v>
      </c>
      <c r="K67" s="198">
        <f>PPCL_NG!L67+PPCL_Spot!L67+GT_NG!L67+GT_Spot!L67+Bawana_NG!L67+Bawana_RLNG!L67+Bawana_Spot!L67</f>
        <v>38.980000000000004</v>
      </c>
      <c r="L67" s="198">
        <f>PPCL_NG!S67+PPCL_Spot!S67+GT_NG!S67+GT_Spot!S67+Bawana_NG!S67+Bawana_RLNG!S67+Bawana_Spot!S67</f>
        <v>38.962584573748309</v>
      </c>
      <c r="M67" s="199">
        <f t="shared" ref="M67:M99" si="9">K67-L67</f>
        <v>1.741542625169501E-2</v>
      </c>
      <c r="N67" s="198">
        <f>PPCL_NG!M67+PPCL_Spot!M67+GT_NG!M67+GT_Spot!M67+Bawana_NG!M67+Bawana_RLNG!M67+Bawana_Spot!M67</f>
        <v>65.7</v>
      </c>
      <c r="O67" s="198">
        <f>PPCL_NG!T67+PPCL_Spot!T67+GT_NG!T67+GT_Spot!T67+Bawana_NG!T67+Bawana_RLNG!T67+Bawana_Spot!T67</f>
        <v>65.623389715832204</v>
      </c>
      <c r="P67" s="199">
        <f t="shared" ref="P67:P99" si="10">N67-O67</f>
        <v>7.6610284167799136E-2</v>
      </c>
      <c r="Q67" s="199">
        <f t="shared" si="5"/>
        <v>0.26000000000001933</v>
      </c>
    </row>
    <row r="68" spans="1:17">
      <c r="A68" s="34" t="s">
        <v>110</v>
      </c>
      <c r="B68" s="198">
        <f>PPCL_NG!I68+PPCL_Spot!I68+GT_NG!I68+GT_Spot!I68+Bawana_NG!I68+Bawana_RLNG!I68+Bawana_Spot!I68</f>
        <v>282.8</v>
      </c>
      <c r="C68" s="198">
        <f>PPCL_NG!P68+PPCL_Spot!P68+GT_NG!P68+GT_Spot!P68+Bawana_NG!P68+Bawana_RLNG!P68+Bawana_Spot!P68</f>
        <v>282.69278078484439</v>
      </c>
      <c r="D68" s="199">
        <f t="shared" si="6"/>
        <v>0.10721921515562371</v>
      </c>
      <c r="E68" s="198">
        <f>PPCL_NG!J68+PPCL_Spot!J68+GT_NG!J68+GT_Spot!J68+Bawana_NG!J68+Bawana_RLNG!J68+Bawana_Spot!J68</f>
        <v>53.839999999999996</v>
      </c>
      <c r="F68" s="198">
        <f>PPCL_NG!Q68+PPCL_Spot!Q68+GT_NG!Q68+GT_Spot!Q68+Bawana_NG!Q68+Bawana_RLNG!Q68+Bawana_Spot!Q68</f>
        <v>53.781244925575095</v>
      </c>
      <c r="G68" s="199">
        <f t="shared" si="7"/>
        <v>5.8755074424901466E-2</v>
      </c>
      <c r="H68" s="198">
        <f>PPCL_NG!K68+PPCL_Spot!K68+GT_NG!K68+GT_Spot!K68+Bawana_NG!K68+Bawana_RLNG!K68+Bawana_Spot!K68</f>
        <v>5.84</v>
      </c>
      <c r="I68" s="198">
        <f>PPCL_NG!R68+PPCL_Spot!R68+GT_NG!R68+GT_Spot!R68+Bawana_NG!R68+Bawana_RLNG!R68+Bawana_Spot!R68</f>
        <v>5.84</v>
      </c>
      <c r="J68" s="199">
        <f t="shared" si="8"/>
        <v>0</v>
      </c>
      <c r="K68" s="198">
        <f>PPCL_NG!L68+PPCL_Spot!L68+GT_NG!L68+GT_Spot!L68+Bawana_NG!L68+Bawana_RLNG!L68+Bawana_Spot!L68</f>
        <v>38.980000000000004</v>
      </c>
      <c r="L68" s="198">
        <f>PPCL_NG!S68+PPCL_Spot!S68+GT_NG!S68+GT_Spot!S68+Bawana_NG!S68+Bawana_RLNG!S68+Bawana_Spot!S68</f>
        <v>38.962584573748309</v>
      </c>
      <c r="M68" s="199">
        <f t="shared" si="9"/>
        <v>1.741542625169501E-2</v>
      </c>
      <c r="N68" s="198">
        <f>PPCL_NG!M68+PPCL_Spot!M68+GT_NG!M68+GT_Spot!M68+Bawana_NG!M68+Bawana_RLNG!M68+Bawana_Spot!M68</f>
        <v>65.7</v>
      </c>
      <c r="O68" s="198">
        <f>PPCL_NG!T68+PPCL_Spot!T68+GT_NG!T68+GT_Spot!T68+Bawana_NG!T68+Bawana_RLNG!T68+Bawana_Spot!T68</f>
        <v>65.623389715832204</v>
      </c>
      <c r="P68" s="199">
        <f t="shared" si="10"/>
        <v>7.6610284167799136E-2</v>
      </c>
      <c r="Q68" s="199">
        <f t="shared" ref="Q68:Q99" si="11">D68+G68+J68+M68+P68</f>
        <v>0.26000000000001933</v>
      </c>
    </row>
    <row r="69" spans="1:17">
      <c r="A69" s="34" t="s">
        <v>111</v>
      </c>
      <c r="B69" s="198">
        <f>PPCL_NG!I69+PPCL_Spot!I69+GT_NG!I69+GT_Spot!I69+Bawana_NG!I69+Bawana_RLNG!I69+Bawana_Spot!I69</f>
        <v>282.8</v>
      </c>
      <c r="C69" s="198">
        <f>PPCL_NG!P69+PPCL_Spot!P69+GT_NG!P69+GT_Spot!P69+Bawana_NG!P69+Bawana_RLNG!P69+Bawana_Spot!P69</f>
        <v>282.69278078484439</v>
      </c>
      <c r="D69" s="199">
        <f t="shared" si="6"/>
        <v>0.10721921515562371</v>
      </c>
      <c r="E69" s="198">
        <f>PPCL_NG!J69+PPCL_Spot!J69+GT_NG!J69+GT_Spot!J69+Bawana_NG!J69+Bawana_RLNG!J69+Bawana_Spot!J69</f>
        <v>53.839999999999996</v>
      </c>
      <c r="F69" s="198">
        <f>PPCL_NG!Q69+PPCL_Spot!Q69+GT_NG!Q69+GT_Spot!Q69+Bawana_NG!Q69+Bawana_RLNG!Q69+Bawana_Spot!Q69</f>
        <v>53.781244925575095</v>
      </c>
      <c r="G69" s="199">
        <f t="shared" si="7"/>
        <v>5.8755074424901466E-2</v>
      </c>
      <c r="H69" s="198">
        <f>PPCL_NG!K69+PPCL_Spot!K69+GT_NG!K69+GT_Spot!K69+Bawana_NG!K69+Bawana_RLNG!K69+Bawana_Spot!K69</f>
        <v>5.84</v>
      </c>
      <c r="I69" s="198">
        <f>PPCL_NG!R69+PPCL_Spot!R69+GT_NG!R69+GT_Spot!R69+Bawana_NG!R69+Bawana_RLNG!R69+Bawana_Spot!R69</f>
        <v>5.84</v>
      </c>
      <c r="J69" s="199">
        <f t="shared" si="8"/>
        <v>0</v>
      </c>
      <c r="K69" s="198">
        <f>PPCL_NG!L69+PPCL_Spot!L69+GT_NG!L69+GT_Spot!L69+Bawana_NG!L69+Bawana_RLNG!L69+Bawana_Spot!L69</f>
        <v>38.980000000000004</v>
      </c>
      <c r="L69" s="198">
        <f>PPCL_NG!S69+PPCL_Spot!S69+GT_NG!S69+GT_Spot!S69+Bawana_NG!S69+Bawana_RLNG!S69+Bawana_Spot!S69</f>
        <v>38.962584573748309</v>
      </c>
      <c r="M69" s="199">
        <f t="shared" si="9"/>
        <v>1.741542625169501E-2</v>
      </c>
      <c r="N69" s="198">
        <f>PPCL_NG!M69+PPCL_Spot!M69+GT_NG!M69+GT_Spot!M69+Bawana_NG!M69+Bawana_RLNG!M69+Bawana_Spot!M69</f>
        <v>65.7</v>
      </c>
      <c r="O69" s="198">
        <f>PPCL_NG!T69+PPCL_Spot!T69+GT_NG!T69+GT_Spot!T69+Bawana_NG!T69+Bawana_RLNG!T69+Bawana_Spot!T69</f>
        <v>65.623389715832204</v>
      </c>
      <c r="P69" s="199">
        <f t="shared" si="10"/>
        <v>7.6610284167799136E-2</v>
      </c>
      <c r="Q69" s="199">
        <f t="shared" si="11"/>
        <v>0.26000000000001933</v>
      </c>
    </row>
    <row r="70" spans="1:17">
      <c r="A70" s="34" t="s">
        <v>112</v>
      </c>
      <c r="B70" s="198">
        <f>PPCL_NG!I70+PPCL_Spot!I70+GT_NG!I70+GT_Spot!I70+Bawana_NG!I70+Bawana_RLNG!I70+Bawana_Spot!I70</f>
        <v>282.8</v>
      </c>
      <c r="C70" s="198">
        <f>PPCL_NG!P70+PPCL_Spot!P70+GT_NG!P70+GT_Spot!P70+Bawana_NG!P70+Bawana_RLNG!P70+Bawana_Spot!P70</f>
        <v>282.69278078484439</v>
      </c>
      <c r="D70" s="199">
        <f t="shared" si="6"/>
        <v>0.10721921515562371</v>
      </c>
      <c r="E70" s="198">
        <f>PPCL_NG!J70+PPCL_Spot!J70+GT_NG!J70+GT_Spot!J70+Bawana_NG!J70+Bawana_RLNG!J70+Bawana_Spot!J70</f>
        <v>53.839999999999996</v>
      </c>
      <c r="F70" s="198">
        <f>PPCL_NG!Q70+PPCL_Spot!Q70+GT_NG!Q70+GT_Spot!Q70+Bawana_NG!Q70+Bawana_RLNG!Q70+Bawana_Spot!Q70</f>
        <v>53.781244925575095</v>
      </c>
      <c r="G70" s="199">
        <f t="shared" si="7"/>
        <v>5.8755074424901466E-2</v>
      </c>
      <c r="H70" s="198">
        <f>PPCL_NG!K70+PPCL_Spot!K70+GT_NG!K70+GT_Spot!K70+Bawana_NG!K70+Bawana_RLNG!K70+Bawana_Spot!K70</f>
        <v>5.84</v>
      </c>
      <c r="I70" s="198">
        <f>PPCL_NG!R70+PPCL_Spot!R70+GT_NG!R70+GT_Spot!R70+Bawana_NG!R70+Bawana_RLNG!R70+Bawana_Spot!R70</f>
        <v>5.84</v>
      </c>
      <c r="J70" s="199">
        <f t="shared" si="8"/>
        <v>0</v>
      </c>
      <c r="K70" s="198">
        <f>PPCL_NG!L70+PPCL_Spot!L70+GT_NG!L70+GT_Spot!L70+Bawana_NG!L70+Bawana_RLNG!L70+Bawana_Spot!L70</f>
        <v>38.980000000000004</v>
      </c>
      <c r="L70" s="198">
        <f>PPCL_NG!S70+PPCL_Spot!S70+GT_NG!S70+GT_Spot!S70+Bawana_NG!S70+Bawana_RLNG!S70+Bawana_Spot!S70</f>
        <v>38.962584573748309</v>
      </c>
      <c r="M70" s="199">
        <f t="shared" si="9"/>
        <v>1.741542625169501E-2</v>
      </c>
      <c r="N70" s="198">
        <f>PPCL_NG!M70+PPCL_Spot!M70+GT_NG!M70+GT_Spot!M70+Bawana_NG!M70+Bawana_RLNG!M70+Bawana_Spot!M70</f>
        <v>65.7</v>
      </c>
      <c r="O70" s="198">
        <f>PPCL_NG!T70+PPCL_Spot!T70+GT_NG!T70+GT_Spot!T70+Bawana_NG!T70+Bawana_RLNG!T70+Bawana_Spot!T70</f>
        <v>65.623389715832204</v>
      </c>
      <c r="P70" s="199">
        <f t="shared" si="10"/>
        <v>7.6610284167799136E-2</v>
      </c>
      <c r="Q70" s="199">
        <f t="shared" si="11"/>
        <v>0.26000000000001933</v>
      </c>
    </row>
    <row r="71" spans="1:17">
      <c r="A71" s="34" t="s">
        <v>113</v>
      </c>
      <c r="B71" s="198">
        <f>PPCL_NG!I71+PPCL_Spot!I71+GT_NG!I71+GT_Spot!I71+Bawana_NG!I71+Bawana_RLNG!I71+Bawana_Spot!I71</f>
        <v>282.8</v>
      </c>
      <c r="C71" s="198">
        <f>PPCL_NG!P71+PPCL_Spot!P71+GT_NG!P71+GT_Spot!P71+Bawana_NG!P71+Bawana_RLNG!P71+Bawana_Spot!P71</f>
        <v>282.69278078484439</v>
      </c>
      <c r="D71" s="199">
        <f t="shared" si="6"/>
        <v>0.10721921515562371</v>
      </c>
      <c r="E71" s="198">
        <f>PPCL_NG!J71+PPCL_Spot!J71+GT_NG!J71+GT_Spot!J71+Bawana_NG!J71+Bawana_RLNG!J71+Bawana_Spot!J71</f>
        <v>53.839999999999996</v>
      </c>
      <c r="F71" s="198">
        <f>PPCL_NG!Q71+PPCL_Spot!Q71+GT_NG!Q71+GT_Spot!Q71+Bawana_NG!Q71+Bawana_RLNG!Q71+Bawana_Spot!Q71</f>
        <v>53.781244925575095</v>
      </c>
      <c r="G71" s="199">
        <f t="shared" si="7"/>
        <v>5.8755074424901466E-2</v>
      </c>
      <c r="H71" s="198">
        <f>PPCL_NG!K71+PPCL_Spot!K71+GT_NG!K71+GT_Spot!K71+Bawana_NG!K71+Bawana_RLNG!K71+Bawana_Spot!K71</f>
        <v>5.84</v>
      </c>
      <c r="I71" s="198">
        <f>PPCL_NG!R71+PPCL_Spot!R71+GT_NG!R71+GT_Spot!R71+Bawana_NG!R71+Bawana_RLNG!R71+Bawana_Spot!R71</f>
        <v>5.84</v>
      </c>
      <c r="J71" s="199">
        <f t="shared" si="8"/>
        <v>0</v>
      </c>
      <c r="K71" s="198">
        <f>PPCL_NG!L71+PPCL_Spot!L71+GT_NG!L71+GT_Spot!L71+Bawana_NG!L71+Bawana_RLNG!L71+Bawana_Spot!L71</f>
        <v>38.980000000000004</v>
      </c>
      <c r="L71" s="198">
        <f>PPCL_NG!S71+PPCL_Spot!S71+GT_NG!S71+GT_Spot!S71+Bawana_NG!S71+Bawana_RLNG!S71+Bawana_Spot!S71</f>
        <v>38.962584573748309</v>
      </c>
      <c r="M71" s="199">
        <f t="shared" si="9"/>
        <v>1.741542625169501E-2</v>
      </c>
      <c r="N71" s="198">
        <f>PPCL_NG!M71+PPCL_Spot!M71+GT_NG!M71+GT_Spot!M71+Bawana_NG!M71+Bawana_RLNG!M71+Bawana_Spot!M71</f>
        <v>65.7</v>
      </c>
      <c r="O71" s="198">
        <f>PPCL_NG!T71+PPCL_Spot!T71+GT_NG!T71+GT_Spot!T71+Bawana_NG!T71+Bawana_RLNG!T71+Bawana_Spot!T71</f>
        <v>65.623389715832204</v>
      </c>
      <c r="P71" s="199">
        <f t="shared" si="10"/>
        <v>7.6610284167799136E-2</v>
      </c>
      <c r="Q71" s="199">
        <f t="shared" si="11"/>
        <v>0.26000000000001933</v>
      </c>
    </row>
    <row r="72" spans="1:17">
      <c r="A72" s="34" t="s">
        <v>114</v>
      </c>
      <c r="B72" s="198">
        <f>PPCL_NG!I72+PPCL_Spot!I72+GT_NG!I72+GT_Spot!I72+Bawana_NG!I72+Bawana_RLNG!I72+Bawana_Spot!I72</f>
        <v>282.8</v>
      </c>
      <c r="C72" s="198">
        <f>PPCL_NG!P72+PPCL_Spot!P72+GT_NG!P72+GT_Spot!P72+Bawana_NG!P72+Bawana_RLNG!P72+Bawana_Spot!P72</f>
        <v>282.69278078484439</v>
      </c>
      <c r="D72" s="199">
        <f t="shared" si="6"/>
        <v>0.10721921515562371</v>
      </c>
      <c r="E72" s="198">
        <f>PPCL_NG!J72+PPCL_Spot!J72+GT_NG!J72+GT_Spot!J72+Bawana_NG!J72+Bawana_RLNG!J72+Bawana_Spot!J72</f>
        <v>53.839999999999996</v>
      </c>
      <c r="F72" s="198">
        <f>PPCL_NG!Q72+PPCL_Spot!Q72+GT_NG!Q72+GT_Spot!Q72+Bawana_NG!Q72+Bawana_RLNG!Q72+Bawana_Spot!Q72</f>
        <v>53.781244925575095</v>
      </c>
      <c r="G72" s="199">
        <f t="shared" si="7"/>
        <v>5.8755074424901466E-2</v>
      </c>
      <c r="H72" s="198">
        <f>PPCL_NG!K72+PPCL_Spot!K72+GT_NG!K72+GT_Spot!K72+Bawana_NG!K72+Bawana_RLNG!K72+Bawana_Spot!K72</f>
        <v>5.84</v>
      </c>
      <c r="I72" s="198">
        <f>PPCL_NG!R72+PPCL_Spot!R72+GT_NG!R72+GT_Spot!R72+Bawana_NG!R72+Bawana_RLNG!R72+Bawana_Spot!R72</f>
        <v>5.84</v>
      </c>
      <c r="J72" s="199">
        <f t="shared" si="8"/>
        <v>0</v>
      </c>
      <c r="K72" s="198">
        <f>PPCL_NG!L72+PPCL_Spot!L72+GT_NG!L72+GT_Spot!L72+Bawana_NG!L72+Bawana_RLNG!L72+Bawana_Spot!L72</f>
        <v>38.980000000000004</v>
      </c>
      <c r="L72" s="198">
        <f>PPCL_NG!S72+PPCL_Spot!S72+GT_NG!S72+GT_Spot!S72+Bawana_NG!S72+Bawana_RLNG!S72+Bawana_Spot!S72</f>
        <v>38.962584573748309</v>
      </c>
      <c r="M72" s="199">
        <f t="shared" si="9"/>
        <v>1.741542625169501E-2</v>
      </c>
      <c r="N72" s="198">
        <f>PPCL_NG!M72+PPCL_Spot!M72+GT_NG!M72+GT_Spot!M72+Bawana_NG!M72+Bawana_RLNG!M72+Bawana_Spot!M72</f>
        <v>65.7</v>
      </c>
      <c r="O72" s="198">
        <f>PPCL_NG!T72+PPCL_Spot!T72+GT_NG!T72+GT_Spot!T72+Bawana_NG!T72+Bawana_RLNG!T72+Bawana_Spot!T72</f>
        <v>65.623389715832204</v>
      </c>
      <c r="P72" s="199">
        <f t="shared" si="10"/>
        <v>7.6610284167799136E-2</v>
      </c>
      <c r="Q72" s="199">
        <f t="shared" si="11"/>
        <v>0.26000000000001933</v>
      </c>
    </row>
    <row r="73" spans="1:17">
      <c r="A73" s="34" t="s">
        <v>115</v>
      </c>
      <c r="B73" s="198">
        <f>PPCL_NG!I73+PPCL_Spot!I73+GT_NG!I73+GT_Spot!I73+Bawana_NG!I73+Bawana_RLNG!I73+Bawana_Spot!I73</f>
        <v>282.8</v>
      </c>
      <c r="C73" s="198">
        <f>PPCL_NG!P73+PPCL_Spot!P73+GT_NG!P73+GT_Spot!P73+Bawana_NG!P73+Bawana_RLNG!P73+Bawana_Spot!P73</f>
        <v>282.69278078484439</v>
      </c>
      <c r="D73" s="199">
        <f t="shared" si="6"/>
        <v>0.10721921515562371</v>
      </c>
      <c r="E73" s="198">
        <f>PPCL_NG!J73+PPCL_Spot!J73+GT_NG!J73+GT_Spot!J73+Bawana_NG!J73+Bawana_RLNG!J73+Bawana_Spot!J73</f>
        <v>53.839999999999996</v>
      </c>
      <c r="F73" s="198">
        <f>PPCL_NG!Q73+PPCL_Spot!Q73+GT_NG!Q73+GT_Spot!Q73+Bawana_NG!Q73+Bawana_RLNG!Q73+Bawana_Spot!Q73</f>
        <v>53.781244925575095</v>
      </c>
      <c r="G73" s="199">
        <f t="shared" si="7"/>
        <v>5.8755074424901466E-2</v>
      </c>
      <c r="H73" s="198">
        <f>PPCL_NG!K73+PPCL_Spot!K73+GT_NG!K73+GT_Spot!K73+Bawana_NG!K73+Bawana_RLNG!K73+Bawana_Spot!K73</f>
        <v>5.84</v>
      </c>
      <c r="I73" s="198">
        <f>PPCL_NG!R73+PPCL_Spot!R73+GT_NG!R73+GT_Spot!R73+Bawana_NG!R73+Bawana_RLNG!R73+Bawana_Spot!R73</f>
        <v>5.84</v>
      </c>
      <c r="J73" s="199">
        <f t="shared" si="8"/>
        <v>0</v>
      </c>
      <c r="K73" s="198">
        <f>PPCL_NG!L73+PPCL_Spot!L73+GT_NG!L73+GT_Spot!L73+Bawana_NG!L73+Bawana_RLNG!L73+Bawana_Spot!L73</f>
        <v>38.980000000000004</v>
      </c>
      <c r="L73" s="198">
        <f>PPCL_NG!S73+PPCL_Spot!S73+GT_NG!S73+GT_Spot!S73+Bawana_NG!S73+Bawana_RLNG!S73+Bawana_Spot!S73</f>
        <v>38.962584573748309</v>
      </c>
      <c r="M73" s="199">
        <f t="shared" si="9"/>
        <v>1.741542625169501E-2</v>
      </c>
      <c r="N73" s="198">
        <f>PPCL_NG!M73+PPCL_Spot!M73+GT_NG!M73+GT_Spot!M73+Bawana_NG!M73+Bawana_RLNG!M73+Bawana_Spot!M73</f>
        <v>65.7</v>
      </c>
      <c r="O73" s="198">
        <f>PPCL_NG!T73+PPCL_Spot!T73+GT_NG!T73+GT_Spot!T73+Bawana_NG!T73+Bawana_RLNG!T73+Bawana_Spot!T73</f>
        <v>65.623389715832204</v>
      </c>
      <c r="P73" s="199">
        <f t="shared" si="10"/>
        <v>7.6610284167799136E-2</v>
      </c>
      <c r="Q73" s="199">
        <f t="shared" si="11"/>
        <v>0.26000000000001933</v>
      </c>
    </row>
    <row r="74" spans="1:17">
      <c r="A74" s="34" t="s">
        <v>116</v>
      </c>
      <c r="B74" s="198">
        <f>PPCL_NG!I74+PPCL_Spot!I74+GT_NG!I74+GT_Spot!I74+Bawana_NG!I74+Bawana_RLNG!I74+Bawana_Spot!I74</f>
        <v>282.8</v>
      </c>
      <c r="C74" s="198">
        <f>PPCL_NG!P74+PPCL_Spot!P74+GT_NG!P74+GT_Spot!P74+Bawana_NG!P74+Bawana_RLNG!P74+Bawana_Spot!P74</f>
        <v>282.69278078484439</v>
      </c>
      <c r="D74" s="199">
        <f t="shared" si="6"/>
        <v>0.10721921515562371</v>
      </c>
      <c r="E74" s="198">
        <f>PPCL_NG!J74+PPCL_Spot!J74+GT_NG!J74+GT_Spot!J74+Bawana_NG!J74+Bawana_RLNG!J74+Bawana_Spot!J74</f>
        <v>53.839999999999996</v>
      </c>
      <c r="F74" s="198">
        <f>PPCL_NG!Q74+PPCL_Spot!Q74+GT_NG!Q74+GT_Spot!Q74+Bawana_NG!Q74+Bawana_RLNG!Q74+Bawana_Spot!Q74</f>
        <v>53.781244925575095</v>
      </c>
      <c r="G74" s="199">
        <f t="shared" si="7"/>
        <v>5.8755074424901466E-2</v>
      </c>
      <c r="H74" s="198">
        <f>PPCL_NG!K74+PPCL_Spot!K74+GT_NG!K74+GT_Spot!K74+Bawana_NG!K74+Bawana_RLNG!K74+Bawana_Spot!K74</f>
        <v>5.84</v>
      </c>
      <c r="I74" s="198">
        <f>PPCL_NG!R74+PPCL_Spot!R74+GT_NG!R74+GT_Spot!R74+Bawana_NG!R74+Bawana_RLNG!R74+Bawana_Spot!R74</f>
        <v>5.84</v>
      </c>
      <c r="J74" s="199">
        <f t="shared" si="8"/>
        <v>0</v>
      </c>
      <c r="K74" s="198">
        <f>PPCL_NG!L74+PPCL_Spot!L74+GT_NG!L74+GT_Spot!L74+Bawana_NG!L74+Bawana_RLNG!L74+Bawana_Spot!L74</f>
        <v>38.980000000000004</v>
      </c>
      <c r="L74" s="198">
        <f>PPCL_NG!S74+PPCL_Spot!S74+GT_NG!S74+GT_Spot!S74+Bawana_NG!S74+Bawana_RLNG!S74+Bawana_Spot!S74</f>
        <v>38.962584573748309</v>
      </c>
      <c r="M74" s="199">
        <f t="shared" si="9"/>
        <v>1.741542625169501E-2</v>
      </c>
      <c r="N74" s="198">
        <f>PPCL_NG!M74+PPCL_Spot!M74+GT_NG!M74+GT_Spot!M74+Bawana_NG!M74+Bawana_RLNG!M74+Bawana_Spot!M74</f>
        <v>65.7</v>
      </c>
      <c r="O74" s="198">
        <f>PPCL_NG!T74+PPCL_Spot!T74+GT_NG!T74+GT_Spot!T74+Bawana_NG!T74+Bawana_RLNG!T74+Bawana_Spot!T74</f>
        <v>65.623389715832204</v>
      </c>
      <c r="P74" s="199">
        <f t="shared" si="10"/>
        <v>7.6610284167799136E-2</v>
      </c>
      <c r="Q74" s="199">
        <f t="shared" si="11"/>
        <v>0.26000000000001933</v>
      </c>
    </row>
    <row r="75" spans="1:17">
      <c r="A75" s="34" t="s">
        <v>117</v>
      </c>
      <c r="B75" s="198">
        <f>PPCL_NG!I75+PPCL_Spot!I75+GT_NG!I75+GT_Spot!I75+Bawana_NG!I75+Bawana_RLNG!I75+Bawana_Spot!I75</f>
        <v>282.8</v>
      </c>
      <c r="C75" s="198">
        <f>PPCL_NG!P75+PPCL_Spot!P75+GT_NG!P75+GT_Spot!P75+Bawana_NG!P75+Bawana_RLNG!P75+Bawana_Spot!P75</f>
        <v>282.81649526387014</v>
      </c>
      <c r="D75" s="199">
        <f t="shared" si="6"/>
        <v>-1.6495263870126564E-2</v>
      </c>
      <c r="E75" s="198">
        <f>PPCL_NG!J75+PPCL_Spot!J75+GT_NG!J75+GT_Spot!J75+Bawana_NG!J75+Bawana_RLNG!J75+Bawana_Spot!J75</f>
        <v>51.74</v>
      </c>
      <c r="F75" s="198">
        <f>PPCL_NG!Q75+PPCL_Spot!Q75+GT_NG!Q75+GT_Spot!Q75+Bawana_NG!Q75+Bawana_RLNG!Q75+Bawana_Spot!Q75</f>
        <v>51.749039242219219</v>
      </c>
      <c r="G75" s="199">
        <f t="shared" si="7"/>
        <v>-9.0392422192167032E-3</v>
      </c>
      <c r="H75" s="198">
        <f>PPCL_NG!K75+PPCL_Spot!K75+GT_NG!K75+GT_Spot!K75+Bawana_NG!K75+Bawana_RLNG!K75+Bawana_Spot!K75</f>
        <v>5.84</v>
      </c>
      <c r="I75" s="198">
        <f>PPCL_NG!R75+PPCL_Spot!R75+GT_NG!R75+GT_Spot!R75+Bawana_NG!R75+Bawana_RLNG!R75+Bawana_Spot!R75</f>
        <v>5.84</v>
      </c>
      <c r="J75" s="199">
        <f t="shared" si="8"/>
        <v>0</v>
      </c>
      <c r="K75" s="198">
        <f>PPCL_NG!L75+PPCL_Spot!L75+GT_NG!L75+GT_Spot!L75+Bawana_NG!L75+Bawana_RLNG!L75+Bawana_Spot!L75</f>
        <v>72.98</v>
      </c>
      <c r="L75" s="198">
        <f>PPCL_NG!S75+PPCL_Spot!S75+GT_NG!S75+GT_Spot!S75+Bawana_NG!S75+Bawana_RLNG!S75+Bawana_Spot!S75</f>
        <v>72.982679296346419</v>
      </c>
      <c r="M75" s="199">
        <f t="shared" si="9"/>
        <v>-2.6792963464146169E-3</v>
      </c>
      <c r="N75" s="198">
        <f>PPCL_NG!M75+PPCL_Spot!M75+GT_NG!M75+GT_Spot!M75+Bawana_NG!M75+Bawana_RLNG!M75+Bawana_Spot!M75</f>
        <v>63.17</v>
      </c>
      <c r="O75" s="198">
        <f>PPCL_NG!T75+PPCL_Spot!T75+GT_NG!T75+GT_Spot!T75+Bawana_NG!T75+Bawana_RLNG!T75+Bawana_Spot!T75</f>
        <v>63.181786197564278</v>
      </c>
      <c r="P75" s="199">
        <f t="shared" si="10"/>
        <v>-1.178619756427679E-2</v>
      </c>
      <c r="Q75" s="199">
        <f t="shared" si="11"/>
        <v>-4.0000000000034674E-2</v>
      </c>
    </row>
    <row r="76" spans="1:17">
      <c r="A76" s="34" t="s">
        <v>118</v>
      </c>
      <c r="B76" s="198">
        <f>PPCL_NG!I76+PPCL_Spot!I76+GT_NG!I76+GT_Spot!I76+Bawana_NG!I76+Bawana_RLNG!I76+Bawana_Spot!I76</f>
        <v>282.8</v>
      </c>
      <c r="C76" s="198">
        <f>PPCL_NG!P76+PPCL_Spot!P76+GT_NG!P76+GT_Spot!P76+Bawana_NG!P76+Bawana_RLNG!P76+Bawana_Spot!P76</f>
        <v>282.81649526387014</v>
      </c>
      <c r="D76" s="199">
        <f t="shared" si="6"/>
        <v>-1.6495263870126564E-2</v>
      </c>
      <c r="E76" s="198">
        <f>PPCL_NG!J76+PPCL_Spot!J76+GT_NG!J76+GT_Spot!J76+Bawana_NG!J76+Bawana_RLNG!J76+Bawana_Spot!J76</f>
        <v>51.74</v>
      </c>
      <c r="F76" s="198">
        <f>PPCL_NG!Q76+PPCL_Spot!Q76+GT_NG!Q76+GT_Spot!Q76+Bawana_NG!Q76+Bawana_RLNG!Q76+Bawana_Spot!Q76</f>
        <v>51.749039242219219</v>
      </c>
      <c r="G76" s="199">
        <f t="shared" si="7"/>
        <v>-9.0392422192167032E-3</v>
      </c>
      <c r="H76" s="198">
        <f>PPCL_NG!K76+PPCL_Spot!K76+GT_NG!K76+GT_Spot!K76+Bawana_NG!K76+Bawana_RLNG!K76+Bawana_Spot!K76</f>
        <v>5.84</v>
      </c>
      <c r="I76" s="198">
        <f>PPCL_NG!R76+PPCL_Spot!R76+GT_NG!R76+GT_Spot!R76+Bawana_NG!R76+Bawana_RLNG!R76+Bawana_Spot!R76</f>
        <v>5.84</v>
      </c>
      <c r="J76" s="199">
        <f t="shared" si="8"/>
        <v>0</v>
      </c>
      <c r="K76" s="198">
        <f>PPCL_NG!L76+PPCL_Spot!L76+GT_NG!L76+GT_Spot!L76+Bawana_NG!L76+Bawana_RLNG!L76+Bawana_Spot!L76</f>
        <v>70.98</v>
      </c>
      <c r="L76" s="198">
        <f>PPCL_NG!S76+PPCL_Spot!S76+GT_NG!S76+GT_Spot!S76+Bawana_NG!S76+Bawana_RLNG!S76+Bawana_Spot!S76</f>
        <v>70.982679296346419</v>
      </c>
      <c r="M76" s="199">
        <f t="shared" si="9"/>
        <v>-2.6792963464146169E-3</v>
      </c>
      <c r="N76" s="198">
        <f>PPCL_NG!M76+PPCL_Spot!M76+GT_NG!M76+GT_Spot!M76+Bawana_NG!M76+Bawana_RLNG!M76+Bawana_Spot!M76</f>
        <v>63.17</v>
      </c>
      <c r="O76" s="198">
        <f>PPCL_NG!T76+PPCL_Spot!T76+GT_NG!T76+GT_Spot!T76+Bawana_NG!T76+Bawana_RLNG!T76+Bawana_Spot!T76</f>
        <v>63.181786197564278</v>
      </c>
      <c r="P76" s="199">
        <f t="shared" si="10"/>
        <v>-1.178619756427679E-2</v>
      </c>
      <c r="Q76" s="199">
        <f t="shared" si="11"/>
        <v>-4.0000000000034674E-2</v>
      </c>
    </row>
    <row r="77" spans="1:17">
      <c r="A77" s="34" t="s">
        <v>119</v>
      </c>
      <c r="B77" s="198">
        <f>PPCL_NG!I77+PPCL_Spot!I77+GT_NG!I77+GT_Spot!I77+Bawana_NG!I77+Bawana_RLNG!I77+Bawana_Spot!I77</f>
        <v>280.35000000000002</v>
      </c>
      <c r="C77" s="198">
        <f>PPCL_NG!P77+PPCL_Spot!P77+GT_NG!P77+GT_Spot!P77+Bawana_NG!P77+Bawana_RLNG!P77+Bawana_Spot!P77</f>
        <v>280.36649526387009</v>
      </c>
      <c r="D77" s="199">
        <f t="shared" si="6"/>
        <v>-1.6495263870069721E-2</v>
      </c>
      <c r="E77" s="198">
        <f>PPCL_NG!J77+PPCL_Spot!J77+GT_NG!J77+GT_Spot!J77+Bawana_NG!J77+Bawana_RLNG!J77+Bawana_Spot!J77</f>
        <v>51.68</v>
      </c>
      <c r="F77" s="198">
        <f>PPCL_NG!Q77+PPCL_Spot!Q77+GT_NG!Q77+GT_Spot!Q77+Bawana_NG!Q77+Bawana_RLNG!Q77+Bawana_Spot!Q77</f>
        <v>51.689039242219216</v>
      </c>
      <c r="G77" s="199">
        <f t="shared" si="7"/>
        <v>-9.0392422192167032E-3</v>
      </c>
      <c r="H77" s="198">
        <f>PPCL_NG!K77+PPCL_Spot!K77+GT_NG!K77+GT_Spot!K77+Bawana_NG!K77+Bawana_RLNG!K77+Bawana_Spot!K77</f>
        <v>5.84</v>
      </c>
      <c r="I77" s="198">
        <f>PPCL_NG!R77+PPCL_Spot!R77+GT_NG!R77+GT_Spot!R77+Bawana_NG!R77+Bawana_RLNG!R77+Bawana_Spot!R77</f>
        <v>5.84</v>
      </c>
      <c r="J77" s="199">
        <f t="shared" si="8"/>
        <v>0</v>
      </c>
      <c r="K77" s="198">
        <f>PPCL_NG!L77+PPCL_Spot!L77+GT_NG!L77+GT_Spot!L77+Bawana_NG!L77+Bawana_RLNG!L77+Bawana_Spot!L77</f>
        <v>50.980000000000004</v>
      </c>
      <c r="L77" s="198">
        <f>PPCL_NG!S77+PPCL_Spot!S77+GT_NG!S77+GT_Spot!S77+Bawana_NG!S77+Bawana_RLNG!S77+Bawana_Spot!S77</f>
        <v>50.982679296346419</v>
      </c>
      <c r="M77" s="199">
        <f t="shared" si="9"/>
        <v>-2.6792963464146169E-3</v>
      </c>
      <c r="N77" s="198">
        <f>PPCL_NG!M77+PPCL_Spot!M77+GT_NG!M77+GT_Spot!M77+Bawana_NG!M77+Bawana_RLNG!M77+Bawana_Spot!M77</f>
        <v>58.71</v>
      </c>
      <c r="O77" s="198">
        <f>PPCL_NG!T77+PPCL_Spot!T77+GT_NG!T77+GT_Spot!T77+Bawana_NG!T77+Bawana_RLNG!T77+Bawana_Spot!T77</f>
        <v>58.721786197564278</v>
      </c>
      <c r="P77" s="199">
        <f t="shared" si="10"/>
        <v>-1.178619756427679E-2</v>
      </c>
      <c r="Q77" s="199">
        <f t="shared" si="11"/>
        <v>-3.9999999999977831E-2</v>
      </c>
    </row>
    <row r="78" spans="1:17">
      <c r="A78" s="34" t="s">
        <v>120</v>
      </c>
      <c r="B78" s="198">
        <f>PPCL_NG!I78+PPCL_Spot!I78+GT_NG!I78+GT_Spot!I78+Bawana_NG!I78+Bawana_RLNG!I78+Bawana_Spot!I78</f>
        <v>280.35000000000002</v>
      </c>
      <c r="C78" s="198">
        <f>PPCL_NG!P78+PPCL_Spot!P78+GT_NG!P78+GT_Spot!P78+Bawana_NG!P78+Bawana_RLNG!P78+Bawana_Spot!P78</f>
        <v>280.36649526387009</v>
      </c>
      <c r="D78" s="199">
        <f t="shared" si="6"/>
        <v>-1.6495263870069721E-2</v>
      </c>
      <c r="E78" s="198">
        <f>PPCL_NG!J78+PPCL_Spot!J78+GT_NG!J78+GT_Spot!J78+Bawana_NG!J78+Bawana_RLNG!J78+Bawana_Spot!J78</f>
        <v>51.68</v>
      </c>
      <c r="F78" s="198">
        <f>PPCL_NG!Q78+PPCL_Spot!Q78+GT_NG!Q78+GT_Spot!Q78+Bawana_NG!Q78+Bawana_RLNG!Q78+Bawana_Spot!Q78</f>
        <v>51.689039242219216</v>
      </c>
      <c r="G78" s="199">
        <f t="shared" si="7"/>
        <v>-9.0392422192167032E-3</v>
      </c>
      <c r="H78" s="198">
        <f>PPCL_NG!K78+PPCL_Spot!K78+GT_NG!K78+GT_Spot!K78+Bawana_NG!K78+Bawana_RLNG!K78+Bawana_Spot!K78</f>
        <v>5.84</v>
      </c>
      <c r="I78" s="198">
        <f>PPCL_NG!R78+PPCL_Spot!R78+GT_NG!R78+GT_Spot!R78+Bawana_NG!R78+Bawana_RLNG!R78+Bawana_Spot!R78</f>
        <v>5.84</v>
      </c>
      <c r="J78" s="199">
        <f t="shared" si="8"/>
        <v>0</v>
      </c>
      <c r="K78" s="198">
        <f>PPCL_NG!L78+PPCL_Spot!L78+GT_NG!L78+GT_Spot!L78+Bawana_NG!L78+Bawana_RLNG!L78+Bawana_Spot!L78</f>
        <v>50.980000000000004</v>
      </c>
      <c r="L78" s="198">
        <f>PPCL_NG!S78+PPCL_Spot!S78+GT_NG!S78+GT_Spot!S78+Bawana_NG!S78+Bawana_RLNG!S78+Bawana_Spot!S78</f>
        <v>50.982679296346419</v>
      </c>
      <c r="M78" s="199">
        <f t="shared" si="9"/>
        <v>-2.6792963464146169E-3</v>
      </c>
      <c r="N78" s="198">
        <f>PPCL_NG!M78+PPCL_Spot!M78+GT_NG!M78+GT_Spot!M78+Bawana_NG!M78+Bawana_RLNG!M78+Bawana_Spot!M78</f>
        <v>58.71</v>
      </c>
      <c r="O78" s="198">
        <f>PPCL_NG!T78+PPCL_Spot!T78+GT_NG!T78+GT_Spot!T78+Bawana_NG!T78+Bawana_RLNG!T78+Bawana_Spot!T78</f>
        <v>58.721786197564278</v>
      </c>
      <c r="P78" s="199">
        <f t="shared" si="10"/>
        <v>-1.178619756427679E-2</v>
      </c>
      <c r="Q78" s="199">
        <f t="shared" si="11"/>
        <v>-3.9999999999977831E-2</v>
      </c>
    </row>
    <row r="79" spans="1:17">
      <c r="A79" s="34" t="s">
        <v>121</v>
      </c>
      <c r="B79" s="198">
        <f>PPCL_NG!I79+PPCL_Spot!I79+GT_NG!I79+GT_Spot!I79+Bawana_NG!I79+Bawana_RLNG!I79+Bawana_Spot!I79</f>
        <v>260.75</v>
      </c>
      <c r="C79" s="198">
        <f>PPCL_NG!P79+PPCL_Spot!P79+GT_NG!P79+GT_Spot!P79+Bawana_NG!P79+Bawana_RLNG!P79+Bawana_Spot!P79</f>
        <v>260.76209856061632</v>
      </c>
      <c r="D79" s="199">
        <f t="shared" si="6"/>
        <v>-1.2098560616323084E-2</v>
      </c>
      <c r="E79" s="198">
        <f>PPCL_NG!J79+PPCL_Spot!J79+GT_NG!J79+GT_Spot!J79+Bawana_NG!J79+Bawana_RLNG!J79+Bawana_Spot!J79</f>
        <v>51.68</v>
      </c>
      <c r="F79" s="198">
        <f>PPCL_NG!Q79+PPCL_Spot!Q79+GT_NG!Q79+GT_Spot!Q79+Bawana_NG!Q79+Bawana_RLNG!Q79+Bawana_Spot!Q79</f>
        <v>51.68728149838109</v>
      </c>
      <c r="G79" s="199">
        <f t="shared" si="7"/>
        <v>-7.2814983810900458E-3</v>
      </c>
      <c r="H79" s="198">
        <f>PPCL_NG!K79+PPCL_Spot!K79+GT_NG!K79+GT_Spot!K79+Bawana_NG!K79+Bawana_RLNG!K79+Bawana_Spot!K79</f>
        <v>5.84</v>
      </c>
      <c r="I79" s="198">
        <f>PPCL_NG!R79+PPCL_Spot!R79+GT_NG!R79+GT_Spot!R79+Bawana_NG!R79+Bawana_RLNG!R79+Bawana_Spot!R79</f>
        <v>5.8397718839107844</v>
      </c>
      <c r="J79" s="199">
        <f t="shared" si="8"/>
        <v>2.2811608921546878E-4</v>
      </c>
      <c r="K79" s="198">
        <f>PPCL_NG!L79+PPCL_Spot!L79+GT_NG!L79+GT_Spot!L79+Bawana_NG!L79+Bawana_RLNG!L79+Bawana_Spot!L79</f>
        <v>50.980000000000004</v>
      </c>
      <c r="L79" s="198">
        <f>PPCL_NG!S79+PPCL_Spot!S79+GT_NG!S79+GT_Spot!S79+Bawana_NG!S79+Bawana_RLNG!S79+Bawana_Spot!S79</f>
        <v>50.981780893940261</v>
      </c>
      <c r="M79" s="199">
        <f t="shared" si="9"/>
        <v>-1.7808939402570445E-3</v>
      </c>
      <c r="N79" s="198">
        <f>PPCL_NG!M79+PPCL_Spot!M79+GT_NG!M79+GT_Spot!M79+Bawana_NG!M79+Bawana_RLNG!M79+Bawana_Spot!M79</f>
        <v>78.319999999999993</v>
      </c>
      <c r="O79" s="198">
        <f>PPCL_NG!T79+PPCL_Spot!T79+GT_NG!T79+GT_Spot!T79+Bawana_NG!T79+Bawana_RLNG!T79+Bawana_Spot!T79</f>
        <v>78.329067163151564</v>
      </c>
      <c r="P79" s="199">
        <f t="shared" si="10"/>
        <v>-9.0671631515704121E-3</v>
      </c>
      <c r="Q79" s="199">
        <f t="shared" si="11"/>
        <v>-3.0000000000025118E-2</v>
      </c>
    </row>
    <row r="80" spans="1:17">
      <c r="A80" s="34" t="s">
        <v>122</v>
      </c>
      <c r="B80" s="198">
        <f>PPCL_NG!I80+PPCL_Spot!I80+GT_NG!I80+GT_Spot!I80+Bawana_NG!I80+Bawana_RLNG!I80+Bawana_Spot!I80</f>
        <v>260.75</v>
      </c>
      <c r="C80" s="198">
        <f>PPCL_NG!P80+PPCL_Spot!P80+GT_NG!P80+GT_Spot!P80+Bawana_NG!P80+Bawana_RLNG!P80+Bawana_Spot!P80</f>
        <v>260.76209856061632</v>
      </c>
      <c r="D80" s="199">
        <f t="shared" si="6"/>
        <v>-1.2098560616323084E-2</v>
      </c>
      <c r="E80" s="198">
        <f>PPCL_NG!J80+PPCL_Spot!J80+GT_NG!J80+GT_Spot!J80+Bawana_NG!J80+Bawana_RLNG!J80+Bawana_Spot!J80</f>
        <v>51.68</v>
      </c>
      <c r="F80" s="198">
        <f>PPCL_NG!Q80+PPCL_Spot!Q80+GT_NG!Q80+GT_Spot!Q80+Bawana_NG!Q80+Bawana_RLNG!Q80+Bawana_Spot!Q80</f>
        <v>51.68728149838109</v>
      </c>
      <c r="G80" s="199">
        <f t="shared" si="7"/>
        <v>-7.2814983810900458E-3</v>
      </c>
      <c r="H80" s="198">
        <f>PPCL_NG!K80+PPCL_Spot!K80+GT_NG!K80+GT_Spot!K80+Bawana_NG!K80+Bawana_RLNG!K80+Bawana_Spot!K80</f>
        <v>5.84</v>
      </c>
      <c r="I80" s="198">
        <f>PPCL_NG!R80+PPCL_Spot!R80+GT_NG!R80+GT_Spot!R80+Bawana_NG!R80+Bawana_RLNG!R80+Bawana_Spot!R80</f>
        <v>5.8397718839107844</v>
      </c>
      <c r="J80" s="199">
        <f t="shared" si="8"/>
        <v>2.2811608921546878E-4</v>
      </c>
      <c r="K80" s="198">
        <f>PPCL_NG!L80+PPCL_Spot!L80+GT_NG!L80+GT_Spot!L80+Bawana_NG!L80+Bawana_RLNG!L80+Bawana_Spot!L80</f>
        <v>50.980000000000004</v>
      </c>
      <c r="L80" s="198">
        <f>PPCL_NG!S80+PPCL_Spot!S80+GT_NG!S80+GT_Spot!S80+Bawana_NG!S80+Bawana_RLNG!S80+Bawana_Spot!S80</f>
        <v>50.981780893940261</v>
      </c>
      <c r="M80" s="199">
        <f t="shared" si="9"/>
        <v>-1.7808939402570445E-3</v>
      </c>
      <c r="N80" s="198">
        <f>PPCL_NG!M80+PPCL_Spot!M80+GT_NG!M80+GT_Spot!M80+Bawana_NG!M80+Bawana_RLNG!M80+Bawana_Spot!M80</f>
        <v>78.319999999999993</v>
      </c>
      <c r="O80" s="198">
        <f>PPCL_NG!T80+PPCL_Spot!T80+GT_NG!T80+GT_Spot!T80+Bawana_NG!T80+Bawana_RLNG!T80+Bawana_Spot!T80</f>
        <v>78.329067163151564</v>
      </c>
      <c r="P80" s="199">
        <f t="shared" si="10"/>
        <v>-9.0671631515704121E-3</v>
      </c>
      <c r="Q80" s="199">
        <f t="shared" si="11"/>
        <v>-3.0000000000025118E-2</v>
      </c>
    </row>
    <row r="81" spans="1:17">
      <c r="A81" s="34" t="s">
        <v>123</v>
      </c>
      <c r="B81" s="198">
        <f>PPCL_NG!I81+PPCL_Spot!I81+GT_NG!I81+GT_Spot!I81+Bawana_NG!I81+Bawana_RLNG!I81+Bawana_Spot!I81</f>
        <v>280.35000000000002</v>
      </c>
      <c r="C81" s="198">
        <f>PPCL_NG!P81+PPCL_Spot!P81+GT_NG!P81+GT_Spot!P81+Bawana_NG!P81+Bawana_RLNG!P81+Bawana_Spot!P81</f>
        <v>280.36649526387009</v>
      </c>
      <c r="D81" s="199">
        <f t="shared" si="6"/>
        <v>-1.6495263870069721E-2</v>
      </c>
      <c r="E81" s="198">
        <f>PPCL_NG!J81+PPCL_Spot!J81+GT_NG!J81+GT_Spot!J81+Bawana_NG!J81+Bawana_RLNG!J81+Bawana_Spot!J81</f>
        <v>51.68</v>
      </c>
      <c r="F81" s="198">
        <f>PPCL_NG!Q81+PPCL_Spot!Q81+GT_NG!Q81+GT_Spot!Q81+Bawana_NG!Q81+Bawana_RLNG!Q81+Bawana_Spot!Q81</f>
        <v>51.689039242219216</v>
      </c>
      <c r="G81" s="199">
        <f t="shared" si="7"/>
        <v>-9.0392422192167032E-3</v>
      </c>
      <c r="H81" s="198">
        <f>PPCL_NG!K81+PPCL_Spot!K81+GT_NG!K81+GT_Spot!K81+Bawana_NG!K81+Bawana_RLNG!K81+Bawana_Spot!K81</f>
        <v>5.84</v>
      </c>
      <c r="I81" s="198">
        <f>PPCL_NG!R81+PPCL_Spot!R81+GT_NG!R81+GT_Spot!R81+Bawana_NG!R81+Bawana_RLNG!R81+Bawana_Spot!R81</f>
        <v>5.84</v>
      </c>
      <c r="J81" s="199">
        <f t="shared" si="8"/>
        <v>0</v>
      </c>
      <c r="K81" s="198">
        <f>PPCL_NG!L81+PPCL_Spot!L81+GT_NG!L81+GT_Spot!L81+Bawana_NG!L81+Bawana_RLNG!L81+Bawana_Spot!L81</f>
        <v>50.980000000000004</v>
      </c>
      <c r="L81" s="198">
        <f>PPCL_NG!S81+PPCL_Spot!S81+GT_NG!S81+GT_Spot!S81+Bawana_NG!S81+Bawana_RLNG!S81+Bawana_Spot!S81</f>
        <v>50.982679296346419</v>
      </c>
      <c r="M81" s="199">
        <f t="shared" si="9"/>
        <v>-2.6792963464146169E-3</v>
      </c>
      <c r="N81" s="198">
        <f>PPCL_NG!M81+PPCL_Spot!M81+GT_NG!M81+GT_Spot!M81+Bawana_NG!M81+Bawana_RLNG!M81+Bawana_Spot!M81</f>
        <v>58.71</v>
      </c>
      <c r="O81" s="198">
        <f>PPCL_NG!T81+PPCL_Spot!T81+GT_NG!T81+GT_Spot!T81+Bawana_NG!T81+Bawana_RLNG!T81+Bawana_Spot!T81</f>
        <v>58.721786197564278</v>
      </c>
      <c r="P81" s="199">
        <f t="shared" si="10"/>
        <v>-1.178619756427679E-2</v>
      </c>
      <c r="Q81" s="199">
        <f t="shared" si="11"/>
        <v>-3.9999999999977831E-2</v>
      </c>
    </row>
    <row r="82" spans="1:17">
      <c r="A82" s="34" t="s">
        <v>124</v>
      </c>
      <c r="B82" s="198">
        <f>PPCL_NG!I82+PPCL_Spot!I82+GT_NG!I82+GT_Spot!I82+Bawana_NG!I82+Bawana_RLNG!I82+Bawana_Spot!I82</f>
        <v>280.35000000000002</v>
      </c>
      <c r="C82" s="198">
        <f>PPCL_NG!P82+PPCL_Spot!P82+GT_NG!P82+GT_Spot!P82+Bawana_NG!P82+Bawana_RLNG!P82+Bawana_Spot!P82</f>
        <v>280.36649526387009</v>
      </c>
      <c r="D82" s="199">
        <f t="shared" si="6"/>
        <v>-1.6495263870069721E-2</v>
      </c>
      <c r="E82" s="198">
        <f>PPCL_NG!J82+PPCL_Spot!J82+GT_NG!J82+GT_Spot!J82+Bawana_NG!J82+Bawana_RLNG!J82+Bawana_Spot!J82</f>
        <v>51.68</v>
      </c>
      <c r="F82" s="198">
        <f>PPCL_NG!Q82+PPCL_Spot!Q82+GT_NG!Q82+GT_Spot!Q82+Bawana_NG!Q82+Bawana_RLNG!Q82+Bawana_Spot!Q82</f>
        <v>51.689039242219216</v>
      </c>
      <c r="G82" s="199">
        <f t="shared" si="7"/>
        <v>-9.0392422192167032E-3</v>
      </c>
      <c r="H82" s="198">
        <f>PPCL_NG!K82+PPCL_Spot!K82+GT_NG!K82+GT_Spot!K82+Bawana_NG!K82+Bawana_RLNG!K82+Bawana_Spot!K82</f>
        <v>5.84</v>
      </c>
      <c r="I82" s="198">
        <f>PPCL_NG!R82+PPCL_Spot!R82+GT_NG!R82+GT_Spot!R82+Bawana_NG!R82+Bawana_RLNG!R82+Bawana_Spot!R82</f>
        <v>5.84</v>
      </c>
      <c r="J82" s="199">
        <f t="shared" si="8"/>
        <v>0</v>
      </c>
      <c r="K82" s="198">
        <f>PPCL_NG!L82+PPCL_Spot!L82+GT_NG!L82+GT_Spot!L82+Bawana_NG!L82+Bawana_RLNG!L82+Bawana_Spot!L82</f>
        <v>50.980000000000004</v>
      </c>
      <c r="L82" s="198">
        <f>PPCL_NG!S82+PPCL_Spot!S82+GT_NG!S82+GT_Spot!S82+Bawana_NG!S82+Bawana_RLNG!S82+Bawana_Spot!S82</f>
        <v>50.982679296346419</v>
      </c>
      <c r="M82" s="199">
        <f t="shared" si="9"/>
        <v>-2.6792963464146169E-3</v>
      </c>
      <c r="N82" s="198">
        <f>PPCL_NG!M82+PPCL_Spot!M82+GT_NG!M82+GT_Spot!M82+Bawana_NG!M82+Bawana_RLNG!M82+Bawana_Spot!M82</f>
        <v>58.71</v>
      </c>
      <c r="O82" s="198">
        <f>PPCL_NG!T82+PPCL_Spot!T82+GT_NG!T82+GT_Spot!T82+Bawana_NG!T82+Bawana_RLNG!T82+Bawana_Spot!T82</f>
        <v>58.721786197564278</v>
      </c>
      <c r="P82" s="199">
        <f t="shared" si="10"/>
        <v>-1.178619756427679E-2</v>
      </c>
      <c r="Q82" s="199">
        <f t="shared" si="11"/>
        <v>-3.9999999999977831E-2</v>
      </c>
    </row>
    <row r="83" spans="1:17">
      <c r="A83" s="34" t="s">
        <v>125</v>
      </c>
      <c r="B83" s="198">
        <f>PPCL_NG!I83+PPCL_Spot!I83+GT_NG!I83+GT_Spot!I83+Bawana_NG!I83+Bawana_RLNG!I83+Bawana_Spot!I83</f>
        <v>280.35000000000002</v>
      </c>
      <c r="C83" s="198">
        <f>PPCL_NG!P83+PPCL_Spot!P83+GT_NG!P83+GT_Spot!P83+Bawana_NG!P83+Bawana_RLNG!P83+Bawana_Spot!P83</f>
        <v>280.36649526387009</v>
      </c>
      <c r="D83" s="199">
        <f t="shared" si="6"/>
        <v>-1.6495263870069721E-2</v>
      </c>
      <c r="E83" s="198">
        <f>PPCL_NG!J83+PPCL_Spot!J83+GT_NG!J83+GT_Spot!J83+Bawana_NG!J83+Bawana_RLNG!J83+Bawana_Spot!J83</f>
        <v>51.68</v>
      </c>
      <c r="F83" s="198">
        <f>PPCL_NG!Q83+PPCL_Spot!Q83+GT_NG!Q83+GT_Spot!Q83+Bawana_NG!Q83+Bawana_RLNG!Q83+Bawana_Spot!Q83</f>
        <v>51.689039242219216</v>
      </c>
      <c r="G83" s="199">
        <f t="shared" si="7"/>
        <v>-9.0392422192167032E-3</v>
      </c>
      <c r="H83" s="198">
        <f>PPCL_NG!K83+PPCL_Spot!K83+GT_NG!K83+GT_Spot!K83+Bawana_NG!K83+Bawana_RLNG!K83+Bawana_Spot!K83</f>
        <v>5.84</v>
      </c>
      <c r="I83" s="198">
        <f>PPCL_NG!R83+PPCL_Spot!R83+GT_NG!R83+GT_Spot!R83+Bawana_NG!R83+Bawana_RLNG!R83+Bawana_Spot!R83</f>
        <v>5.84</v>
      </c>
      <c r="J83" s="199">
        <f t="shared" si="8"/>
        <v>0</v>
      </c>
      <c r="K83" s="198">
        <f>PPCL_NG!L83+PPCL_Spot!L83+GT_NG!L83+GT_Spot!L83+Bawana_NG!L83+Bawana_RLNG!L83+Bawana_Spot!L83</f>
        <v>59.980000000000004</v>
      </c>
      <c r="L83" s="198">
        <f>PPCL_NG!S83+PPCL_Spot!S83+GT_NG!S83+GT_Spot!S83+Bawana_NG!S83+Bawana_RLNG!S83+Bawana_Spot!S83</f>
        <v>59.982679296346419</v>
      </c>
      <c r="M83" s="199">
        <f t="shared" si="9"/>
        <v>-2.6792963464146169E-3</v>
      </c>
      <c r="N83" s="198">
        <f>PPCL_NG!M83+PPCL_Spot!M83+GT_NG!M83+GT_Spot!M83+Bawana_NG!M83+Bawana_RLNG!M83+Bawana_Spot!M83</f>
        <v>58.71</v>
      </c>
      <c r="O83" s="198">
        <f>PPCL_NG!T83+PPCL_Spot!T83+GT_NG!T83+GT_Spot!T83+Bawana_NG!T83+Bawana_RLNG!T83+Bawana_Spot!T83</f>
        <v>58.721786197564278</v>
      </c>
      <c r="P83" s="199">
        <f t="shared" si="10"/>
        <v>-1.178619756427679E-2</v>
      </c>
      <c r="Q83" s="199">
        <f t="shared" si="11"/>
        <v>-3.9999999999977831E-2</v>
      </c>
    </row>
    <row r="84" spans="1:17">
      <c r="A84" s="34" t="s">
        <v>126</v>
      </c>
      <c r="B84" s="198">
        <f>PPCL_NG!I84+PPCL_Spot!I84+GT_NG!I84+GT_Spot!I84+Bawana_NG!I84+Bawana_RLNG!I84+Bawana_Spot!I84</f>
        <v>280.35000000000002</v>
      </c>
      <c r="C84" s="198">
        <f>PPCL_NG!P84+PPCL_Spot!P84+GT_NG!P84+GT_Spot!P84+Bawana_NG!P84+Bawana_RLNG!P84+Bawana_Spot!P84</f>
        <v>280.36649526387009</v>
      </c>
      <c r="D84" s="199">
        <f t="shared" si="6"/>
        <v>-1.6495263870069721E-2</v>
      </c>
      <c r="E84" s="198">
        <f>PPCL_NG!J84+PPCL_Spot!J84+GT_NG!J84+GT_Spot!J84+Bawana_NG!J84+Bawana_RLNG!J84+Bawana_Spot!J84</f>
        <v>51.68</v>
      </c>
      <c r="F84" s="198">
        <f>PPCL_NG!Q84+PPCL_Spot!Q84+GT_NG!Q84+GT_Spot!Q84+Bawana_NG!Q84+Bawana_RLNG!Q84+Bawana_Spot!Q84</f>
        <v>51.689039242219216</v>
      </c>
      <c r="G84" s="199">
        <f t="shared" si="7"/>
        <v>-9.0392422192167032E-3</v>
      </c>
      <c r="H84" s="198">
        <f>PPCL_NG!K84+PPCL_Spot!K84+GT_NG!K84+GT_Spot!K84+Bawana_NG!K84+Bawana_RLNG!K84+Bawana_Spot!K84</f>
        <v>5.84</v>
      </c>
      <c r="I84" s="198">
        <f>PPCL_NG!R84+PPCL_Spot!R84+GT_NG!R84+GT_Spot!R84+Bawana_NG!R84+Bawana_RLNG!R84+Bawana_Spot!R84</f>
        <v>5.84</v>
      </c>
      <c r="J84" s="199">
        <f t="shared" si="8"/>
        <v>0</v>
      </c>
      <c r="K84" s="198">
        <f>PPCL_NG!L84+PPCL_Spot!L84+GT_NG!L84+GT_Spot!L84+Bawana_NG!L84+Bawana_RLNG!L84+Bawana_Spot!L84</f>
        <v>65.98</v>
      </c>
      <c r="L84" s="198">
        <f>PPCL_NG!S84+PPCL_Spot!S84+GT_NG!S84+GT_Spot!S84+Bawana_NG!S84+Bawana_RLNG!S84+Bawana_Spot!S84</f>
        <v>65.982679296346419</v>
      </c>
      <c r="M84" s="199">
        <f t="shared" si="9"/>
        <v>-2.6792963464146169E-3</v>
      </c>
      <c r="N84" s="198">
        <f>PPCL_NG!M84+PPCL_Spot!M84+GT_NG!M84+GT_Spot!M84+Bawana_NG!M84+Bawana_RLNG!M84+Bawana_Spot!M84</f>
        <v>58.71</v>
      </c>
      <c r="O84" s="198">
        <f>PPCL_NG!T84+PPCL_Spot!T84+GT_NG!T84+GT_Spot!T84+Bawana_NG!T84+Bawana_RLNG!T84+Bawana_Spot!T84</f>
        <v>58.721786197564278</v>
      </c>
      <c r="P84" s="199">
        <f t="shared" si="10"/>
        <v>-1.178619756427679E-2</v>
      </c>
      <c r="Q84" s="199">
        <f t="shared" si="11"/>
        <v>-3.9999999999977831E-2</v>
      </c>
    </row>
    <row r="85" spans="1:17">
      <c r="A85" s="34" t="s">
        <v>127</v>
      </c>
      <c r="B85" s="198">
        <f>PPCL_NG!I85+PPCL_Spot!I85+GT_NG!I85+GT_Spot!I85+Bawana_NG!I85+Bawana_RLNG!I85+Bawana_Spot!I85</f>
        <v>281.24</v>
      </c>
      <c r="C85" s="198">
        <f>PPCL_NG!P85+PPCL_Spot!P85+GT_NG!P85+GT_Spot!P85+Bawana_NG!P85+Bawana_RLNG!P85+Bawana_Spot!P85</f>
        <v>281.25657794676806</v>
      </c>
      <c r="D85" s="199">
        <f t="shared" si="6"/>
        <v>-1.6577946768052243E-2</v>
      </c>
      <c r="E85" s="198">
        <f>PPCL_NG!J85+PPCL_Spot!J85+GT_NG!J85+GT_Spot!J85+Bawana_NG!J85+Bawana_RLNG!J85+Bawana_Spot!J85</f>
        <v>52.16</v>
      </c>
      <c r="F85" s="198">
        <f>PPCL_NG!Q85+PPCL_Spot!Q85+GT_NG!Q85+GT_Spot!Q85+Bawana_NG!Q85+Bawana_RLNG!Q85+Bawana_Spot!Q85</f>
        <v>52.169074778200255</v>
      </c>
      <c r="G85" s="199">
        <f t="shared" si="7"/>
        <v>-9.0747782002580379E-3</v>
      </c>
      <c r="H85" s="198">
        <f>PPCL_NG!K85+PPCL_Spot!K85+GT_NG!K85+GT_Spot!K85+Bawana_NG!K85+Bawana_RLNG!K85+Bawana_Spot!K85</f>
        <v>5.84</v>
      </c>
      <c r="I85" s="198">
        <f>PPCL_NG!R85+PPCL_Spot!R85+GT_NG!R85+GT_Spot!R85+Bawana_NG!R85+Bawana_RLNG!R85+Bawana_Spot!R85</f>
        <v>5.84</v>
      </c>
      <c r="J85" s="199">
        <f t="shared" si="8"/>
        <v>0</v>
      </c>
      <c r="K85" s="198">
        <f>PPCL_NG!L85+PPCL_Spot!L85+GT_NG!L85+GT_Spot!L85+Bawana_NG!L85+Bawana_RLNG!L85+Bawana_Spot!L85</f>
        <v>72.98</v>
      </c>
      <c r="L85" s="198">
        <f>PPCL_NG!S85+PPCL_Spot!S85+GT_NG!S85+GT_Spot!S85+Bawana_NG!S85+Bawana_RLNG!S85+Bawana_Spot!S85</f>
        <v>72.982509505703419</v>
      </c>
      <c r="M85" s="199">
        <f t="shared" si="9"/>
        <v>-2.5095057034150159E-3</v>
      </c>
      <c r="N85" s="198">
        <f>PPCL_NG!M85+PPCL_Spot!M85+GT_NG!M85+GT_Spot!M85+Bawana_NG!M85+Bawana_RLNG!M85+Bawana_Spot!M85</f>
        <v>59.34</v>
      </c>
      <c r="O85" s="198">
        <f>PPCL_NG!T85+PPCL_Spot!T85+GT_NG!T85+GT_Spot!T85+Bawana_NG!T85+Bawana_RLNG!T85+Bawana_Spot!T85</f>
        <v>59.351837769328263</v>
      </c>
      <c r="P85" s="199">
        <f t="shared" si="10"/>
        <v>-1.183776932825964E-2</v>
      </c>
      <c r="Q85" s="199">
        <f t="shared" si="11"/>
        <v>-3.9999999999984936E-2</v>
      </c>
    </row>
    <row r="86" spans="1:17">
      <c r="A86" s="34" t="s">
        <v>128</v>
      </c>
      <c r="B86" s="198">
        <f>PPCL_NG!I86+PPCL_Spot!I86+GT_NG!I86+GT_Spot!I86+Bawana_NG!I86+Bawana_RLNG!I86+Bawana_Spot!I86</f>
        <v>271.39999999999998</v>
      </c>
      <c r="C86" s="198">
        <f>PPCL_NG!P86+PPCL_Spot!P86+GT_NG!P86+GT_Spot!P86+Bawana_NG!P86+Bawana_RLNG!P86+Bawana_Spot!P86</f>
        <v>271.3874423016124</v>
      </c>
      <c r="D86" s="199">
        <f t="shared" si="6"/>
        <v>1.2557698387581695E-2</v>
      </c>
      <c r="E86" s="198">
        <f>PPCL_NG!J86+PPCL_Spot!J86+GT_NG!J86+GT_Spot!J86+Bawana_NG!J86+Bawana_RLNG!J86+Bawana_Spot!J86</f>
        <v>62.25</v>
      </c>
      <c r="F86" s="198">
        <f>PPCL_NG!Q86+PPCL_Spot!Q86+GT_NG!Q86+GT_Spot!Q86+Bawana_NG!Q86+Bawana_RLNG!Q86+Bawana_Spot!Q86</f>
        <v>62.243123616819474</v>
      </c>
      <c r="G86" s="199">
        <f t="shared" si="7"/>
        <v>6.8763831805256359E-3</v>
      </c>
      <c r="H86" s="198">
        <f>PPCL_NG!K86+PPCL_Spot!K86+GT_NG!K86+GT_Spot!K86+Bawana_NG!K86+Bawana_RLNG!K86+Bawana_Spot!K86</f>
        <v>5.84</v>
      </c>
      <c r="I86" s="198">
        <f>PPCL_NG!R86+PPCL_Spot!R86+GT_NG!R86+GT_Spot!R86+Bawana_NG!R86+Bawana_RLNG!R86+Bawana_Spot!R86</f>
        <v>5.84</v>
      </c>
      <c r="J86" s="199">
        <f t="shared" si="8"/>
        <v>0</v>
      </c>
      <c r="K86" s="198">
        <f>PPCL_NG!L86+PPCL_Spot!L86+GT_NG!L86+GT_Spot!L86+Bawana_NG!L86+Bawana_RLNG!L86+Bawana_Spot!L86</f>
        <v>74.680000000000007</v>
      </c>
      <c r="L86" s="198">
        <f>PPCL_NG!S86+PPCL_Spot!S86+GT_NG!S86+GT_Spot!S86+Bawana_NG!S86+Bawana_RLNG!S86+Bawana_Spot!S86</f>
        <v>74.678406576035414</v>
      </c>
      <c r="M86" s="199">
        <f t="shared" si="9"/>
        <v>1.5934239645929438E-3</v>
      </c>
      <c r="N86" s="198">
        <f>PPCL_NG!M86+PPCL_Spot!M86+GT_NG!M86+GT_Spot!M86+Bawana_NG!M86+Bawana_RLNG!M86+Bawana_Spot!M86</f>
        <v>59.46</v>
      </c>
      <c r="O86" s="198">
        <f>PPCL_NG!T86+PPCL_Spot!T86+GT_NG!T86+GT_Spot!T86+Bawana_NG!T86+Bawana_RLNG!T86+Bawana_Spot!T86</f>
        <v>59.451027505532721</v>
      </c>
      <c r="P86" s="199">
        <f t="shared" si="10"/>
        <v>8.9724944672795459E-3</v>
      </c>
      <c r="Q86" s="199">
        <f t="shared" si="11"/>
        <v>2.9999999999979821E-2</v>
      </c>
    </row>
    <row r="87" spans="1:17">
      <c r="A87" s="34" t="s">
        <v>129</v>
      </c>
      <c r="B87" s="198">
        <f>PPCL_NG!I87+PPCL_Spot!I87+GT_NG!I87+GT_Spot!I87+Bawana_NG!I87+Bawana_RLNG!I87+Bawana_Spot!I87</f>
        <v>271.39999999999998</v>
      </c>
      <c r="C87" s="198">
        <f>PPCL_NG!P87+PPCL_Spot!P87+GT_NG!P87+GT_Spot!P87+Bawana_NG!P87+Bawana_RLNG!P87+Bawana_Spot!P87</f>
        <v>271.3874423016124</v>
      </c>
      <c r="D87" s="199">
        <f t="shared" si="6"/>
        <v>1.2557698387581695E-2</v>
      </c>
      <c r="E87" s="198">
        <f>PPCL_NG!J87+PPCL_Spot!J87+GT_NG!J87+GT_Spot!J87+Bawana_NG!J87+Bawana_RLNG!J87+Bawana_Spot!J87</f>
        <v>62.25</v>
      </c>
      <c r="F87" s="198">
        <f>PPCL_NG!Q87+PPCL_Spot!Q87+GT_NG!Q87+GT_Spot!Q87+Bawana_NG!Q87+Bawana_RLNG!Q87+Bawana_Spot!Q87</f>
        <v>62.243123616819474</v>
      </c>
      <c r="G87" s="199">
        <f t="shared" si="7"/>
        <v>6.8763831805256359E-3</v>
      </c>
      <c r="H87" s="198">
        <f>PPCL_NG!K87+PPCL_Spot!K87+GT_NG!K87+GT_Spot!K87+Bawana_NG!K87+Bawana_RLNG!K87+Bawana_Spot!K87</f>
        <v>5.84</v>
      </c>
      <c r="I87" s="198">
        <f>PPCL_NG!R87+PPCL_Spot!R87+GT_NG!R87+GT_Spot!R87+Bawana_NG!R87+Bawana_RLNG!R87+Bawana_Spot!R87</f>
        <v>5.84</v>
      </c>
      <c r="J87" s="199">
        <f t="shared" si="8"/>
        <v>0</v>
      </c>
      <c r="K87" s="198">
        <f>PPCL_NG!L87+PPCL_Spot!L87+GT_NG!L87+GT_Spot!L87+Bawana_NG!L87+Bawana_RLNG!L87+Bawana_Spot!L87</f>
        <v>75.680000000000007</v>
      </c>
      <c r="L87" s="198">
        <f>PPCL_NG!S87+PPCL_Spot!S87+GT_NG!S87+GT_Spot!S87+Bawana_NG!S87+Bawana_RLNG!S87+Bawana_Spot!S87</f>
        <v>75.678406576035414</v>
      </c>
      <c r="M87" s="199">
        <f t="shared" si="9"/>
        <v>1.5934239645929438E-3</v>
      </c>
      <c r="N87" s="198">
        <f>PPCL_NG!M87+PPCL_Spot!M87+GT_NG!M87+GT_Spot!M87+Bawana_NG!M87+Bawana_RLNG!M87+Bawana_Spot!M87</f>
        <v>59.46</v>
      </c>
      <c r="O87" s="198">
        <f>PPCL_NG!T87+PPCL_Spot!T87+GT_NG!T87+GT_Spot!T87+Bawana_NG!T87+Bawana_RLNG!T87+Bawana_Spot!T87</f>
        <v>59.451027505532721</v>
      </c>
      <c r="P87" s="199">
        <f t="shared" si="10"/>
        <v>8.9724944672795459E-3</v>
      </c>
      <c r="Q87" s="199">
        <f t="shared" si="11"/>
        <v>2.9999999999979821E-2</v>
      </c>
    </row>
    <row r="88" spans="1:17">
      <c r="A88" s="34" t="s">
        <v>130</v>
      </c>
      <c r="B88" s="198">
        <f>PPCL_NG!I88+PPCL_Spot!I88+GT_NG!I88+GT_Spot!I88+Bawana_NG!I88+Bawana_RLNG!I88+Bawana_Spot!I88</f>
        <v>271.39999999999998</v>
      </c>
      <c r="C88" s="198">
        <f>PPCL_NG!P88+PPCL_Spot!P88+GT_NG!P88+GT_Spot!P88+Bawana_NG!P88+Bawana_RLNG!P88+Bawana_Spot!P88</f>
        <v>271.3874423016124</v>
      </c>
      <c r="D88" s="199">
        <f t="shared" si="6"/>
        <v>1.2557698387581695E-2</v>
      </c>
      <c r="E88" s="198">
        <f>PPCL_NG!J88+PPCL_Spot!J88+GT_NG!J88+GT_Spot!J88+Bawana_NG!J88+Bawana_RLNG!J88+Bawana_Spot!J88</f>
        <v>62.25</v>
      </c>
      <c r="F88" s="198">
        <f>PPCL_NG!Q88+PPCL_Spot!Q88+GT_NG!Q88+GT_Spot!Q88+Bawana_NG!Q88+Bawana_RLNG!Q88+Bawana_Spot!Q88</f>
        <v>62.243123616819474</v>
      </c>
      <c r="G88" s="199">
        <f t="shared" si="7"/>
        <v>6.8763831805256359E-3</v>
      </c>
      <c r="H88" s="198">
        <f>PPCL_NG!K88+PPCL_Spot!K88+GT_NG!K88+GT_Spot!K88+Bawana_NG!K88+Bawana_RLNG!K88+Bawana_Spot!K88</f>
        <v>5.84</v>
      </c>
      <c r="I88" s="198">
        <f>PPCL_NG!R88+PPCL_Spot!R88+GT_NG!R88+GT_Spot!R88+Bawana_NG!R88+Bawana_RLNG!R88+Bawana_Spot!R88</f>
        <v>5.84</v>
      </c>
      <c r="J88" s="199">
        <f t="shared" si="8"/>
        <v>0</v>
      </c>
      <c r="K88" s="198">
        <f>PPCL_NG!L88+PPCL_Spot!L88+GT_NG!L88+GT_Spot!L88+Bawana_NG!L88+Bawana_RLNG!L88+Bawana_Spot!L88</f>
        <v>69.680000000000007</v>
      </c>
      <c r="L88" s="198">
        <f>PPCL_NG!S88+PPCL_Spot!S88+GT_NG!S88+GT_Spot!S88+Bawana_NG!S88+Bawana_RLNG!S88+Bawana_Spot!S88</f>
        <v>69.678406576035414</v>
      </c>
      <c r="M88" s="199">
        <f t="shared" si="9"/>
        <v>1.5934239645929438E-3</v>
      </c>
      <c r="N88" s="198">
        <f>PPCL_NG!M88+PPCL_Spot!M88+GT_NG!M88+GT_Spot!M88+Bawana_NG!M88+Bawana_RLNG!M88+Bawana_Spot!M88</f>
        <v>59.46</v>
      </c>
      <c r="O88" s="198">
        <f>PPCL_NG!T88+PPCL_Spot!T88+GT_NG!T88+GT_Spot!T88+Bawana_NG!T88+Bawana_RLNG!T88+Bawana_Spot!T88</f>
        <v>59.451027505532721</v>
      </c>
      <c r="P88" s="199">
        <f t="shared" si="10"/>
        <v>8.9724944672795459E-3</v>
      </c>
      <c r="Q88" s="199">
        <f t="shared" si="11"/>
        <v>2.9999999999979821E-2</v>
      </c>
    </row>
    <row r="89" spans="1:17">
      <c r="A89" s="34" t="s">
        <v>131</v>
      </c>
      <c r="B89" s="198">
        <f>PPCL_NG!I89+PPCL_Spot!I89+GT_NG!I89+GT_Spot!I89+Bawana_NG!I89+Bawana_RLNG!I89+Bawana_Spot!I89</f>
        <v>271.39999999999998</v>
      </c>
      <c r="C89" s="198">
        <f>PPCL_NG!P89+PPCL_Spot!P89+GT_NG!P89+GT_Spot!P89+Bawana_NG!P89+Bawana_RLNG!P89+Bawana_Spot!P89</f>
        <v>271.3874423016124</v>
      </c>
      <c r="D89" s="199">
        <f t="shared" si="6"/>
        <v>1.2557698387581695E-2</v>
      </c>
      <c r="E89" s="198">
        <f>PPCL_NG!J89+PPCL_Spot!J89+GT_NG!J89+GT_Spot!J89+Bawana_NG!J89+Bawana_RLNG!J89+Bawana_Spot!J89</f>
        <v>62.25</v>
      </c>
      <c r="F89" s="198">
        <f>PPCL_NG!Q89+PPCL_Spot!Q89+GT_NG!Q89+GT_Spot!Q89+Bawana_NG!Q89+Bawana_RLNG!Q89+Bawana_Spot!Q89</f>
        <v>62.243123616819474</v>
      </c>
      <c r="G89" s="199">
        <f t="shared" si="7"/>
        <v>6.8763831805256359E-3</v>
      </c>
      <c r="H89" s="198">
        <f>PPCL_NG!K89+PPCL_Spot!K89+GT_NG!K89+GT_Spot!K89+Bawana_NG!K89+Bawana_RLNG!K89+Bawana_Spot!K89</f>
        <v>5.84</v>
      </c>
      <c r="I89" s="198">
        <f>PPCL_NG!R89+PPCL_Spot!R89+GT_NG!R89+GT_Spot!R89+Bawana_NG!R89+Bawana_RLNG!R89+Bawana_Spot!R89</f>
        <v>5.84</v>
      </c>
      <c r="J89" s="199">
        <f t="shared" si="8"/>
        <v>0</v>
      </c>
      <c r="K89" s="198">
        <f>PPCL_NG!L89+PPCL_Spot!L89+GT_NG!L89+GT_Spot!L89+Bawana_NG!L89+Bawana_RLNG!L89+Bawana_Spot!L89</f>
        <v>68.680000000000007</v>
      </c>
      <c r="L89" s="198">
        <f>PPCL_NG!S89+PPCL_Spot!S89+GT_NG!S89+GT_Spot!S89+Bawana_NG!S89+Bawana_RLNG!S89+Bawana_Spot!S89</f>
        <v>68.678406576035414</v>
      </c>
      <c r="M89" s="199">
        <f t="shared" si="9"/>
        <v>1.5934239645929438E-3</v>
      </c>
      <c r="N89" s="198">
        <f>PPCL_NG!M89+PPCL_Spot!M89+GT_NG!M89+GT_Spot!M89+Bawana_NG!M89+Bawana_RLNG!M89+Bawana_Spot!M89</f>
        <v>59.46</v>
      </c>
      <c r="O89" s="198">
        <f>PPCL_NG!T89+PPCL_Spot!T89+GT_NG!T89+GT_Spot!T89+Bawana_NG!T89+Bawana_RLNG!T89+Bawana_Spot!T89</f>
        <v>59.451027505532721</v>
      </c>
      <c r="P89" s="199">
        <f t="shared" si="10"/>
        <v>8.9724944672795459E-3</v>
      </c>
      <c r="Q89" s="199">
        <f t="shared" si="11"/>
        <v>2.9999999999979821E-2</v>
      </c>
    </row>
    <row r="90" spans="1:17">
      <c r="A90" s="34" t="s">
        <v>132</v>
      </c>
      <c r="B90" s="198">
        <f>PPCL_NG!I90+PPCL_Spot!I90+GT_NG!I90+GT_Spot!I90+Bawana_NG!I90+Bawana_RLNG!I90+Bawana_Spot!I90</f>
        <v>271.39999999999998</v>
      </c>
      <c r="C90" s="198">
        <f>PPCL_NG!P90+PPCL_Spot!P90+GT_NG!P90+GT_Spot!P90+Bawana_NG!P90+Bawana_RLNG!P90+Bawana_Spot!P90</f>
        <v>271.3874423016124</v>
      </c>
      <c r="D90" s="199">
        <f t="shared" si="6"/>
        <v>1.2557698387581695E-2</v>
      </c>
      <c r="E90" s="198">
        <f>PPCL_NG!J90+PPCL_Spot!J90+GT_NG!J90+GT_Spot!J90+Bawana_NG!J90+Bawana_RLNG!J90+Bawana_Spot!J90</f>
        <v>62.25</v>
      </c>
      <c r="F90" s="198">
        <f>PPCL_NG!Q90+PPCL_Spot!Q90+GT_NG!Q90+GT_Spot!Q90+Bawana_NG!Q90+Bawana_RLNG!Q90+Bawana_Spot!Q90</f>
        <v>62.243123616819474</v>
      </c>
      <c r="G90" s="199">
        <f t="shared" si="7"/>
        <v>6.8763831805256359E-3</v>
      </c>
      <c r="H90" s="198">
        <f>PPCL_NG!K90+PPCL_Spot!K90+GT_NG!K90+GT_Spot!K90+Bawana_NG!K90+Bawana_RLNG!K90+Bawana_Spot!K90</f>
        <v>5.84</v>
      </c>
      <c r="I90" s="198">
        <f>PPCL_NG!R90+PPCL_Spot!R90+GT_NG!R90+GT_Spot!R90+Bawana_NG!R90+Bawana_RLNG!R90+Bawana_Spot!R90</f>
        <v>5.84</v>
      </c>
      <c r="J90" s="199">
        <f t="shared" si="8"/>
        <v>0</v>
      </c>
      <c r="K90" s="198">
        <f>PPCL_NG!L90+PPCL_Spot!L90+GT_NG!L90+GT_Spot!L90+Bawana_NG!L90+Bawana_RLNG!L90+Bawana_Spot!L90</f>
        <v>57.68</v>
      </c>
      <c r="L90" s="198">
        <f>PPCL_NG!S90+PPCL_Spot!S90+GT_NG!S90+GT_Spot!S90+Bawana_NG!S90+Bawana_RLNG!S90+Bawana_Spot!S90</f>
        <v>57.678406576035414</v>
      </c>
      <c r="M90" s="199">
        <f t="shared" si="9"/>
        <v>1.5934239645858383E-3</v>
      </c>
      <c r="N90" s="198">
        <f>PPCL_NG!M90+PPCL_Spot!M90+GT_NG!M90+GT_Spot!M90+Bawana_NG!M90+Bawana_RLNG!M90+Bawana_Spot!M90</f>
        <v>59.46</v>
      </c>
      <c r="O90" s="198">
        <f>PPCL_NG!T90+PPCL_Spot!T90+GT_NG!T90+GT_Spot!T90+Bawana_NG!T90+Bawana_RLNG!T90+Bawana_Spot!T90</f>
        <v>59.451027505532721</v>
      </c>
      <c r="P90" s="199">
        <f t="shared" si="10"/>
        <v>8.9724944672795459E-3</v>
      </c>
      <c r="Q90" s="199">
        <f t="shared" si="11"/>
        <v>2.9999999999972715E-2</v>
      </c>
    </row>
    <row r="91" spans="1:17">
      <c r="A91" s="34" t="s">
        <v>133</v>
      </c>
      <c r="B91" s="198">
        <f>PPCL_NG!I91+PPCL_Spot!I91+GT_NG!I91+GT_Spot!I91+Bawana_NG!I91+Bawana_RLNG!I91+Bawana_Spot!I91</f>
        <v>271.39999999999998</v>
      </c>
      <c r="C91" s="198">
        <f>PPCL_NG!P91+PPCL_Spot!P91+GT_NG!P91+GT_Spot!P91+Bawana_NG!P91+Bawana_RLNG!P91+Bawana_Spot!P91</f>
        <v>271.3874423016124</v>
      </c>
      <c r="D91" s="199">
        <f t="shared" si="6"/>
        <v>1.2557698387581695E-2</v>
      </c>
      <c r="E91" s="198">
        <f>PPCL_NG!J91+PPCL_Spot!J91+GT_NG!J91+GT_Spot!J91+Bawana_NG!J91+Bawana_RLNG!J91+Bawana_Spot!J91</f>
        <v>62.25</v>
      </c>
      <c r="F91" s="198">
        <f>PPCL_NG!Q91+PPCL_Spot!Q91+GT_NG!Q91+GT_Spot!Q91+Bawana_NG!Q91+Bawana_RLNG!Q91+Bawana_Spot!Q91</f>
        <v>62.243123616819474</v>
      </c>
      <c r="G91" s="199">
        <f t="shared" si="7"/>
        <v>6.8763831805256359E-3</v>
      </c>
      <c r="H91" s="198">
        <f>PPCL_NG!K91+PPCL_Spot!K91+GT_NG!K91+GT_Spot!K91+Bawana_NG!K91+Bawana_RLNG!K91+Bawana_Spot!K91</f>
        <v>5.84</v>
      </c>
      <c r="I91" s="198">
        <f>PPCL_NG!R91+PPCL_Spot!R91+GT_NG!R91+GT_Spot!R91+Bawana_NG!R91+Bawana_RLNG!R91+Bawana_Spot!R91</f>
        <v>5.84</v>
      </c>
      <c r="J91" s="199">
        <f t="shared" si="8"/>
        <v>0</v>
      </c>
      <c r="K91" s="198">
        <f>PPCL_NG!L91+PPCL_Spot!L91+GT_NG!L91+GT_Spot!L91+Bawana_NG!L91+Bawana_RLNG!L91+Bawana_Spot!L91</f>
        <v>45.68</v>
      </c>
      <c r="L91" s="198">
        <f>PPCL_NG!S91+PPCL_Spot!S91+GT_NG!S91+GT_Spot!S91+Bawana_NG!S91+Bawana_RLNG!S91+Bawana_Spot!S91</f>
        <v>45.678406576035414</v>
      </c>
      <c r="M91" s="199">
        <f t="shared" si="9"/>
        <v>1.5934239645858383E-3</v>
      </c>
      <c r="N91" s="198">
        <f>PPCL_NG!M91+PPCL_Spot!M91+GT_NG!M91+GT_Spot!M91+Bawana_NG!M91+Bawana_RLNG!M91+Bawana_Spot!M91</f>
        <v>59.46</v>
      </c>
      <c r="O91" s="198">
        <f>PPCL_NG!T91+PPCL_Spot!T91+GT_NG!T91+GT_Spot!T91+Bawana_NG!T91+Bawana_RLNG!T91+Bawana_Spot!T91</f>
        <v>59.451027505532721</v>
      </c>
      <c r="P91" s="199">
        <f t="shared" si="10"/>
        <v>8.9724944672795459E-3</v>
      </c>
      <c r="Q91" s="199">
        <f t="shared" si="11"/>
        <v>2.9999999999972715E-2</v>
      </c>
    </row>
    <row r="92" spans="1:17">
      <c r="A92" s="34" t="s">
        <v>134</v>
      </c>
      <c r="B92" s="198">
        <f>PPCL_NG!I92+PPCL_Spot!I92+GT_NG!I92+GT_Spot!I92+Bawana_NG!I92+Bawana_RLNG!I92+Bawana_Spot!I92</f>
        <v>271.39999999999998</v>
      </c>
      <c r="C92" s="198">
        <f>PPCL_NG!P92+PPCL_Spot!P92+GT_NG!P92+GT_Spot!P92+Bawana_NG!P92+Bawana_RLNG!P92+Bawana_Spot!P92</f>
        <v>271.3874423016124</v>
      </c>
      <c r="D92" s="199">
        <f t="shared" si="6"/>
        <v>1.2557698387581695E-2</v>
      </c>
      <c r="E92" s="198">
        <f>PPCL_NG!J92+PPCL_Spot!J92+GT_NG!J92+GT_Spot!J92+Bawana_NG!J92+Bawana_RLNG!J92+Bawana_Spot!J92</f>
        <v>62.25</v>
      </c>
      <c r="F92" s="198">
        <f>PPCL_NG!Q92+PPCL_Spot!Q92+GT_NG!Q92+GT_Spot!Q92+Bawana_NG!Q92+Bawana_RLNG!Q92+Bawana_Spot!Q92</f>
        <v>62.243123616819474</v>
      </c>
      <c r="G92" s="199">
        <f t="shared" si="7"/>
        <v>6.8763831805256359E-3</v>
      </c>
      <c r="H92" s="198">
        <f>PPCL_NG!K92+PPCL_Spot!K92+GT_NG!K92+GT_Spot!K92+Bawana_NG!K92+Bawana_RLNG!K92+Bawana_Spot!K92</f>
        <v>5.84</v>
      </c>
      <c r="I92" s="198">
        <f>PPCL_NG!R92+PPCL_Spot!R92+GT_NG!R92+GT_Spot!R92+Bawana_NG!R92+Bawana_RLNG!R92+Bawana_Spot!R92</f>
        <v>5.84</v>
      </c>
      <c r="J92" s="199">
        <f t="shared" si="8"/>
        <v>0</v>
      </c>
      <c r="K92" s="198">
        <f>PPCL_NG!L92+PPCL_Spot!L92+GT_NG!L92+GT_Spot!L92+Bawana_NG!L92+Bawana_RLNG!L92+Bawana_Spot!L92</f>
        <v>44.68</v>
      </c>
      <c r="L92" s="198">
        <f>PPCL_NG!S92+PPCL_Spot!S92+GT_NG!S92+GT_Spot!S92+Bawana_NG!S92+Bawana_RLNG!S92+Bawana_Spot!S92</f>
        <v>44.678406576035414</v>
      </c>
      <c r="M92" s="199">
        <f t="shared" si="9"/>
        <v>1.5934239645858383E-3</v>
      </c>
      <c r="N92" s="198">
        <f>PPCL_NG!M92+PPCL_Spot!M92+GT_NG!M92+GT_Spot!M92+Bawana_NG!M92+Bawana_RLNG!M92+Bawana_Spot!M92</f>
        <v>59.46</v>
      </c>
      <c r="O92" s="198">
        <f>PPCL_NG!T92+PPCL_Spot!T92+GT_NG!T92+GT_Spot!T92+Bawana_NG!T92+Bawana_RLNG!T92+Bawana_Spot!T92</f>
        <v>59.451027505532721</v>
      </c>
      <c r="P92" s="199">
        <f t="shared" si="10"/>
        <v>8.9724944672795459E-3</v>
      </c>
      <c r="Q92" s="199">
        <f t="shared" si="11"/>
        <v>2.9999999999972715E-2</v>
      </c>
    </row>
    <row r="93" spans="1:17">
      <c r="A93" s="34" t="s">
        <v>135</v>
      </c>
      <c r="B93" s="198">
        <f>PPCL_NG!I93+PPCL_Spot!I93+GT_NG!I93+GT_Spot!I93+Bawana_NG!I93+Bawana_RLNG!I93+Bawana_Spot!I93</f>
        <v>271.39999999999998</v>
      </c>
      <c r="C93" s="198">
        <f>PPCL_NG!P93+PPCL_Spot!P93+GT_NG!P93+GT_Spot!P93+Bawana_NG!P93+Bawana_RLNG!P93+Bawana_Spot!P93</f>
        <v>271.3874423016124</v>
      </c>
      <c r="D93" s="199">
        <f t="shared" si="6"/>
        <v>1.2557698387581695E-2</v>
      </c>
      <c r="E93" s="198">
        <f>PPCL_NG!J93+PPCL_Spot!J93+GT_NG!J93+GT_Spot!J93+Bawana_NG!J93+Bawana_RLNG!J93+Bawana_Spot!J93</f>
        <v>62.25</v>
      </c>
      <c r="F93" s="198">
        <f>PPCL_NG!Q93+PPCL_Spot!Q93+GT_NG!Q93+GT_Spot!Q93+Bawana_NG!Q93+Bawana_RLNG!Q93+Bawana_Spot!Q93</f>
        <v>62.243123616819474</v>
      </c>
      <c r="G93" s="199">
        <f t="shared" si="7"/>
        <v>6.8763831805256359E-3</v>
      </c>
      <c r="H93" s="198">
        <f>PPCL_NG!K93+PPCL_Spot!K93+GT_NG!K93+GT_Spot!K93+Bawana_NG!K93+Bawana_RLNG!K93+Bawana_Spot!K93</f>
        <v>5.84</v>
      </c>
      <c r="I93" s="198">
        <f>PPCL_NG!R93+PPCL_Spot!R93+GT_NG!R93+GT_Spot!R93+Bawana_NG!R93+Bawana_RLNG!R93+Bawana_Spot!R93</f>
        <v>5.84</v>
      </c>
      <c r="J93" s="199">
        <f t="shared" si="8"/>
        <v>0</v>
      </c>
      <c r="K93" s="198">
        <f>PPCL_NG!L93+PPCL_Spot!L93+GT_NG!L93+GT_Spot!L93+Bawana_NG!L93+Bawana_RLNG!L93+Bawana_Spot!L93</f>
        <v>43.68</v>
      </c>
      <c r="L93" s="198">
        <f>PPCL_NG!S93+PPCL_Spot!S93+GT_NG!S93+GT_Spot!S93+Bawana_NG!S93+Bawana_RLNG!S93+Bawana_Spot!S93</f>
        <v>43.678406576035414</v>
      </c>
      <c r="M93" s="199">
        <f t="shared" si="9"/>
        <v>1.5934239645858383E-3</v>
      </c>
      <c r="N93" s="198">
        <f>PPCL_NG!M93+PPCL_Spot!M93+GT_NG!M93+GT_Spot!M93+Bawana_NG!M93+Bawana_RLNG!M93+Bawana_Spot!M93</f>
        <v>59.46</v>
      </c>
      <c r="O93" s="198">
        <f>PPCL_NG!T93+PPCL_Spot!T93+GT_NG!T93+GT_Spot!T93+Bawana_NG!T93+Bawana_RLNG!T93+Bawana_Spot!T93</f>
        <v>59.451027505532721</v>
      </c>
      <c r="P93" s="199">
        <f t="shared" si="10"/>
        <v>8.9724944672795459E-3</v>
      </c>
      <c r="Q93" s="199">
        <f t="shared" si="11"/>
        <v>2.9999999999972715E-2</v>
      </c>
    </row>
    <row r="94" spans="1:17">
      <c r="A94" s="34" t="s">
        <v>136</v>
      </c>
      <c r="B94" s="198">
        <f>PPCL_NG!I94+PPCL_Spot!I94+GT_NG!I94+GT_Spot!I94+Bawana_NG!I94+Bawana_RLNG!I94+Bawana_Spot!I94</f>
        <v>271.39999999999998</v>
      </c>
      <c r="C94" s="198">
        <f>PPCL_NG!P94+PPCL_Spot!P94+GT_NG!P94+GT_Spot!P94+Bawana_NG!P94+Bawana_RLNG!P94+Bawana_Spot!P94</f>
        <v>271.3874423016124</v>
      </c>
      <c r="D94" s="199">
        <f t="shared" si="6"/>
        <v>1.2557698387581695E-2</v>
      </c>
      <c r="E94" s="198">
        <f>PPCL_NG!J94+PPCL_Spot!J94+GT_NG!J94+GT_Spot!J94+Bawana_NG!J94+Bawana_RLNG!J94+Bawana_Spot!J94</f>
        <v>62.25</v>
      </c>
      <c r="F94" s="198">
        <f>PPCL_NG!Q94+PPCL_Spot!Q94+GT_NG!Q94+GT_Spot!Q94+Bawana_NG!Q94+Bawana_RLNG!Q94+Bawana_Spot!Q94</f>
        <v>62.243123616819474</v>
      </c>
      <c r="G94" s="199">
        <f t="shared" si="7"/>
        <v>6.8763831805256359E-3</v>
      </c>
      <c r="H94" s="198">
        <f>PPCL_NG!K94+PPCL_Spot!K94+GT_NG!K94+GT_Spot!K94+Bawana_NG!K94+Bawana_RLNG!K94+Bawana_Spot!K94</f>
        <v>5.84</v>
      </c>
      <c r="I94" s="198">
        <f>PPCL_NG!R94+PPCL_Spot!R94+GT_NG!R94+GT_Spot!R94+Bawana_NG!R94+Bawana_RLNG!R94+Bawana_Spot!R94</f>
        <v>5.84</v>
      </c>
      <c r="J94" s="199">
        <f t="shared" si="8"/>
        <v>0</v>
      </c>
      <c r="K94" s="198">
        <f>PPCL_NG!L94+PPCL_Spot!L94+GT_NG!L94+GT_Spot!L94+Bawana_NG!L94+Bawana_RLNG!L94+Bawana_Spot!L94</f>
        <v>51.68</v>
      </c>
      <c r="L94" s="198">
        <f>PPCL_NG!S94+PPCL_Spot!S94+GT_NG!S94+GT_Spot!S94+Bawana_NG!S94+Bawana_RLNG!S94+Bawana_Spot!S94</f>
        <v>51.678406576035414</v>
      </c>
      <c r="M94" s="199">
        <f t="shared" si="9"/>
        <v>1.5934239645858383E-3</v>
      </c>
      <c r="N94" s="198">
        <f>PPCL_NG!M94+PPCL_Spot!M94+GT_NG!M94+GT_Spot!M94+Bawana_NG!M94+Bawana_RLNG!M94+Bawana_Spot!M94</f>
        <v>59.46</v>
      </c>
      <c r="O94" s="198">
        <f>PPCL_NG!T94+PPCL_Spot!T94+GT_NG!T94+GT_Spot!T94+Bawana_NG!T94+Bawana_RLNG!T94+Bawana_Spot!T94</f>
        <v>59.451027505532721</v>
      </c>
      <c r="P94" s="199">
        <f t="shared" si="10"/>
        <v>8.9724944672795459E-3</v>
      </c>
      <c r="Q94" s="199">
        <f t="shared" si="11"/>
        <v>2.9999999999972715E-2</v>
      </c>
    </row>
    <row r="95" spans="1:17">
      <c r="A95" s="34" t="s">
        <v>137</v>
      </c>
      <c r="B95" s="198">
        <f>PPCL_NG!I95+PPCL_Spot!I95+GT_NG!I95+GT_Spot!I95+Bawana_NG!I95+Bawana_RLNG!I95+Bawana_Spot!I95</f>
        <v>252.24</v>
      </c>
      <c r="C95" s="198">
        <f>PPCL_NG!P95+PPCL_Spot!P95+GT_NG!P95+GT_Spot!P95+Bawana_NG!P95+Bawana_RLNG!P95+Bawana_Spot!P95</f>
        <v>252.22760641415204</v>
      </c>
      <c r="D95" s="199">
        <f t="shared" si="6"/>
        <v>1.2393585847974009E-2</v>
      </c>
      <c r="E95" s="198">
        <f>PPCL_NG!J95+PPCL_Spot!J95+GT_NG!J95+GT_Spot!J95+Bawana_NG!J95+Bawana_RLNG!J95+Bawana_Spot!J95</f>
        <v>62.49</v>
      </c>
      <c r="F95" s="198">
        <f>PPCL_NG!Q95+PPCL_Spot!Q95+GT_NG!Q95+GT_Spot!Q95+Bawana_NG!Q95+Bawana_RLNG!Q95+Bawana_Spot!Q95</f>
        <v>62.483259371741951</v>
      </c>
      <c r="G95" s="199">
        <f t="shared" si="7"/>
        <v>6.7406282580506627E-3</v>
      </c>
      <c r="H95" s="198">
        <f>PPCL_NG!K95+PPCL_Spot!K95+GT_NG!K95+GT_Spot!K95+Bawana_NG!K95+Bawana_RLNG!K95+Bawana_Spot!K95</f>
        <v>5.84</v>
      </c>
      <c r="I95" s="198">
        <f>PPCL_NG!R95+PPCL_Spot!R95+GT_NG!R95+GT_Spot!R95+Bawana_NG!R95+Bawana_RLNG!R95+Bawana_Spot!R95</f>
        <v>5.8397718839107844</v>
      </c>
      <c r="J95" s="199">
        <f t="shared" si="8"/>
        <v>2.2811608921546878E-4</v>
      </c>
      <c r="K95" s="198">
        <f>PPCL_NG!L95+PPCL_Spot!L95+GT_NG!L95+GT_Spot!L95+Bawana_NG!L95+Bawana_RLNG!L95+Bawana_Spot!L95</f>
        <v>49.68</v>
      </c>
      <c r="L95" s="198">
        <f>PPCL_NG!S95+PPCL_Spot!S95+GT_NG!S95+GT_Spot!S95+Bawana_NG!S95+Bawana_RLNG!S95+Bawana_Spot!S95</f>
        <v>49.678071554675391</v>
      </c>
      <c r="M95" s="199">
        <f t="shared" si="9"/>
        <v>1.9284453246086741E-3</v>
      </c>
      <c r="N95" s="198">
        <f>PPCL_NG!M95+PPCL_Spot!M95+GT_NG!M95+GT_Spot!M95+Bawana_NG!M95+Bawana_RLNG!M95+Bawana_Spot!M95</f>
        <v>79.38</v>
      </c>
      <c r="O95" s="198">
        <f>PPCL_NG!T95+PPCL_Spot!T95+GT_NG!T95+GT_Spot!T95+Bawana_NG!T95+Bawana_RLNG!T95+Bawana_Spot!T95</f>
        <v>79.371290775519839</v>
      </c>
      <c r="P95" s="199">
        <f t="shared" si="10"/>
        <v>8.7092244801567631E-3</v>
      </c>
      <c r="Q95" s="199">
        <f t="shared" si="11"/>
        <v>3.0000000000005578E-2</v>
      </c>
    </row>
    <row r="96" spans="1:17">
      <c r="A96" s="34" t="s">
        <v>138</v>
      </c>
      <c r="B96" s="198">
        <f>PPCL_NG!I96+PPCL_Spot!I96+GT_NG!I96+GT_Spot!I96+Bawana_NG!I96+Bawana_RLNG!I96+Bawana_Spot!I96</f>
        <v>252.24</v>
      </c>
      <c r="C96" s="198">
        <f>PPCL_NG!P96+PPCL_Spot!P96+GT_NG!P96+GT_Spot!P96+Bawana_NG!P96+Bawana_RLNG!P96+Bawana_Spot!P96</f>
        <v>252.22760641415204</v>
      </c>
      <c r="D96" s="199">
        <f t="shared" si="6"/>
        <v>1.2393585847974009E-2</v>
      </c>
      <c r="E96" s="198">
        <f>PPCL_NG!J96+PPCL_Spot!J96+GT_NG!J96+GT_Spot!J96+Bawana_NG!J96+Bawana_RLNG!J96+Bawana_Spot!J96</f>
        <v>62.49</v>
      </c>
      <c r="F96" s="198">
        <f>PPCL_NG!Q96+PPCL_Spot!Q96+GT_NG!Q96+GT_Spot!Q96+Bawana_NG!Q96+Bawana_RLNG!Q96+Bawana_Spot!Q96</f>
        <v>62.483259371741951</v>
      </c>
      <c r="G96" s="199">
        <f t="shared" si="7"/>
        <v>6.7406282580506627E-3</v>
      </c>
      <c r="H96" s="198">
        <f>PPCL_NG!K96+PPCL_Spot!K96+GT_NG!K96+GT_Spot!K96+Bawana_NG!K96+Bawana_RLNG!K96+Bawana_Spot!K96</f>
        <v>5.84</v>
      </c>
      <c r="I96" s="198">
        <f>PPCL_NG!R96+PPCL_Spot!R96+GT_NG!R96+GT_Spot!R96+Bawana_NG!R96+Bawana_RLNG!R96+Bawana_Spot!R96</f>
        <v>5.8397718839107844</v>
      </c>
      <c r="J96" s="199">
        <f t="shared" si="8"/>
        <v>2.2811608921546878E-4</v>
      </c>
      <c r="K96" s="198">
        <f>PPCL_NG!L96+PPCL_Spot!L96+GT_NG!L96+GT_Spot!L96+Bawana_NG!L96+Bawana_RLNG!L96+Bawana_Spot!L96</f>
        <v>50.68</v>
      </c>
      <c r="L96" s="198">
        <f>PPCL_NG!S96+PPCL_Spot!S96+GT_NG!S96+GT_Spot!S96+Bawana_NG!S96+Bawana_RLNG!S96+Bawana_Spot!S96</f>
        <v>50.678071554675391</v>
      </c>
      <c r="M96" s="199">
        <f t="shared" si="9"/>
        <v>1.9284453246086741E-3</v>
      </c>
      <c r="N96" s="198">
        <f>PPCL_NG!M96+PPCL_Spot!M96+GT_NG!M96+GT_Spot!M96+Bawana_NG!M96+Bawana_RLNG!M96+Bawana_Spot!M96</f>
        <v>79.38</v>
      </c>
      <c r="O96" s="198">
        <f>PPCL_NG!T96+PPCL_Spot!T96+GT_NG!T96+GT_Spot!T96+Bawana_NG!T96+Bawana_RLNG!T96+Bawana_Spot!T96</f>
        <v>79.371290775519839</v>
      </c>
      <c r="P96" s="199">
        <f t="shared" si="10"/>
        <v>8.7092244801567631E-3</v>
      </c>
      <c r="Q96" s="199">
        <f t="shared" si="11"/>
        <v>3.0000000000005578E-2</v>
      </c>
    </row>
    <row r="97" spans="1:17">
      <c r="A97" s="34" t="s">
        <v>139</v>
      </c>
      <c r="B97" s="198">
        <f>PPCL_NG!I97+PPCL_Spot!I97+GT_NG!I97+GT_Spot!I97+Bawana_NG!I97+Bawana_RLNG!I97+Bawana_Spot!I97</f>
        <v>286.24</v>
      </c>
      <c r="C97" s="198">
        <f>PPCL_NG!P97+PPCL_Spot!P97+GT_NG!P97+GT_Spot!P97+Bawana_NG!P97+Bawana_RLNG!P97+Bawana_Spot!P97</f>
        <v>286.22760641415204</v>
      </c>
      <c r="D97" s="199">
        <f t="shared" si="6"/>
        <v>1.2393585847974009E-2</v>
      </c>
      <c r="E97" s="198">
        <f>PPCL_NG!J97+PPCL_Spot!J97+GT_NG!J97+GT_Spot!J97+Bawana_NG!J97+Bawana_RLNG!J97+Bawana_Spot!J97</f>
        <v>62.49</v>
      </c>
      <c r="F97" s="198">
        <f>PPCL_NG!Q97+PPCL_Spot!Q97+GT_NG!Q97+GT_Spot!Q97+Bawana_NG!Q97+Bawana_RLNG!Q97+Bawana_Spot!Q97</f>
        <v>62.483259371741951</v>
      </c>
      <c r="G97" s="199">
        <f t="shared" si="7"/>
        <v>6.7406282580506627E-3</v>
      </c>
      <c r="H97" s="198">
        <f>PPCL_NG!K97+PPCL_Spot!K97+GT_NG!K97+GT_Spot!K97+Bawana_NG!K97+Bawana_RLNG!K97+Bawana_Spot!K97</f>
        <v>5.84</v>
      </c>
      <c r="I97" s="198">
        <f>PPCL_NG!R97+PPCL_Spot!R97+GT_NG!R97+GT_Spot!R97+Bawana_NG!R97+Bawana_RLNG!R97+Bawana_Spot!R97</f>
        <v>5.8397718839107844</v>
      </c>
      <c r="J97" s="199">
        <f t="shared" si="8"/>
        <v>2.2811608921546878E-4</v>
      </c>
      <c r="K97" s="198">
        <f>PPCL_NG!L97+PPCL_Spot!L97+GT_NG!L97+GT_Spot!L97+Bawana_NG!L97+Bawana_RLNG!L97+Bawana_Spot!L97</f>
        <v>52.68</v>
      </c>
      <c r="L97" s="198">
        <f>PPCL_NG!S97+PPCL_Spot!S97+GT_NG!S97+GT_Spot!S97+Bawana_NG!S97+Bawana_RLNG!S97+Bawana_Spot!S97</f>
        <v>52.678071554675391</v>
      </c>
      <c r="M97" s="199">
        <f t="shared" si="9"/>
        <v>1.9284453246086741E-3</v>
      </c>
      <c r="N97" s="198">
        <f>PPCL_NG!M97+PPCL_Spot!M97+GT_NG!M97+GT_Spot!M97+Bawana_NG!M97+Bawana_RLNG!M97+Bawana_Spot!M97</f>
        <v>79.38</v>
      </c>
      <c r="O97" s="198">
        <f>PPCL_NG!T97+PPCL_Spot!T97+GT_NG!T97+GT_Spot!T97+Bawana_NG!T97+Bawana_RLNG!T97+Bawana_Spot!T97</f>
        <v>79.371290775519839</v>
      </c>
      <c r="P97" s="199">
        <f t="shared" si="10"/>
        <v>8.7092244801567631E-3</v>
      </c>
      <c r="Q97" s="199">
        <f t="shared" si="11"/>
        <v>3.0000000000005578E-2</v>
      </c>
    </row>
    <row r="98" spans="1:17">
      <c r="A98" s="34" t="s">
        <v>140</v>
      </c>
      <c r="B98" s="198">
        <f>PPCL_NG!I98+PPCL_Spot!I98+GT_NG!I98+GT_Spot!I98+Bawana_NG!I98+Bawana_RLNG!I98+Bawana_Spot!I98</f>
        <v>286.24</v>
      </c>
      <c r="C98" s="198">
        <f>PPCL_NG!P98+PPCL_Spot!P98+GT_NG!P98+GT_Spot!P98+Bawana_NG!P98+Bawana_RLNG!P98+Bawana_Spot!P98</f>
        <v>286.22760641415204</v>
      </c>
      <c r="D98" s="199">
        <f t="shared" si="6"/>
        <v>1.2393585847974009E-2</v>
      </c>
      <c r="E98" s="198">
        <f>PPCL_NG!J98+PPCL_Spot!J98+GT_NG!J98+GT_Spot!J98+Bawana_NG!J98+Bawana_RLNG!J98+Bawana_Spot!J98</f>
        <v>62.49</v>
      </c>
      <c r="F98" s="198">
        <f>PPCL_NG!Q98+PPCL_Spot!Q98+GT_NG!Q98+GT_Spot!Q98+Bawana_NG!Q98+Bawana_RLNG!Q98+Bawana_Spot!Q98</f>
        <v>62.483259371741951</v>
      </c>
      <c r="G98" s="199">
        <f t="shared" si="7"/>
        <v>6.7406282580506627E-3</v>
      </c>
      <c r="H98" s="198">
        <f>PPCL_NG!K98+PPCL_Spot!K98+GT_NG!K98+GT_Spot!K98+Bawana_NG!K98+Bawana_RLNG!K98+Bawana_Spot!K98</f>
        <v>5.84</v>
      </c>
      <c r="I98" s="198">
        <f>PPCL_NG!R98+PPCL_Spot!R98+GT_NG!R98+GT_Spot!R98+Bawana_NG!R98+Bawana_RLNG!R98+Bawana_Spot!R98</f>
        <v>5.8397718839107844</v>
      </c>
      <c r="J98" s="199">
        <f t="shared" si="8"/>
        <v>2.2811608921546878E-4</v>
      </c>
      <c r="K98" s="198">
        <f>PPCL_NG!L98+PPCL_Spot!L98+GT_NG!L98+GT_Spot!L98+Bawana_NG!L98+Bawana_RLNG!L98+Bawana_Spot!L98</f>
        <v>55.68</v>
      </c>
      <c r="L98" s="198">
        <f>PPCL_NG!S98+PPCL_Spot!S98+GT_NG!S98+GT_Spot!S98+Bawana_NG!S98+Bawana_RLNG!S98+Bawana_Spot!S98</f>
        <v>55.678071554675391</v>
      </c>
      <c r="M98" s="199">
        <f t="shared" si="9"/>
        <v>1.9284453246086741E-3</v>
      </c>
      <c r="N98" s="198">
        <f>PPCL_NG!M98+PPCL_Spot!M98+GT_NG!M98+GT_Spot!M98+Bawana_NG!M98+Bawana_RLNG!M98+Bawana_Spot!M98</f>
        <v>79.38</v>
      </c>
      <c r="O98" s="198">
        <f>PPCL_NG!T98+PPCL_Spot!T98+GT_NG!T98+GT_Spot!T98+Bawana_NG!T98+Bawana_RLNG!T98+Bawana_Spot!T98</f>
        <v>79.371290775519839</v>
      </c>
      <c r="P98" s="199">
        <f t="shared" si="10"/>
        <v>8.7092244801567631E-3</v>
      </c>
      <c r="Q98" s="199">
        <f t="shared" si="11"/>
        <v>3.0000000000005578E-2</v>
      </c>
    </row>
    <row r="99" spans="1:17">
      <c r="A99" s="34" t="s">
        <v>324</v>
      </c>
      <c r="B99" s="198">
        <f>PPCL_NG!I99+PPCL_Spot!I99+GT_NG!I99+GT_Spot!I99+Bawana_NG!I99+Bawana_RLNG!I99+Bawana_Spot!I99</f>
        <v>6.6987924999999988</v>
      </c>
      <c r="C99" s="198">
        <f>PPCL_NG!P99+PPCL_Spot!P99+GT_NG!P99+GT_Spot!P99+Bawana_NG!P99+Bawana_RLNG!P99+Bawana_Spot!P99</f>
        <v>6.6981423499532688</v>
      </c>
      <c r="D99" s="199">
        <f t="shared" si="6"/>
        <v>6.5015004672996923E-4</v>
      </c>
      <c r="E99" s="198">
        <f>PPCL_NG!J99+PPCL_Spot!J99+GT_NG!J99+GT_Spot!J99+Bawana_NG!J99+Bawana_RLNG!J99+Bawana_Spot!J99</f>
        <v>1.274912499999999</v>
      </c>
      <c r="F99" s="198">
        <f>PPCL_NG!Q99+PPCL_Spot!Q99+GT_NG!Q99+GT_Spot!Q99+Bawana_NG!Q99+Bawana_RLNG!Q99+Bawana_Spot!Q99</f>
        <v>1.274557131348012</v>
      </c>
      <c r="G99" s="199">
        <f t="shared" si="7"/>
        <v>3.5536865198704248E-4</v>
      </c>
      <c r="H99" s="198">
        <f>PPCL_NG!K99+PPCL_Spot!K99+GT_NG!K99+GT_Spot!K99+Bawana_NG!K99+Bawana_RLNG!K99+Bawana_Spot!K99</f>
        <v>0.14015999999999981</v>
      </c>
      <c r="I99" s="198">
        <f>PPCL_NG!R99+PPCL_Spot!R99+GT_NG!R99+GT_Spot!R99+Bawana_NG!R99+Bawana_RLNG!R99+Bawana_Spot!R99</f>
        <v>0.14015916357367927</v>
      </c>
      <c r="J99" s="199">
        <f t="shared" si="8"/>
        <v>8.3642632053848587E-7</v>
      </c>
      <c r="K99" s="198">
        <f>PPCL_NG!L99+PPCL_Spot!L99+GT_NG!L99+GT_Spot!L99+Bawana_NG!L99+Bawana_RLNG!L99+Bawana_Spot!L99</f>
        <v>1.0837300000000001</v>
      </c>
      <c r="L99" s="198">
        <f>PPCL_NG!S99+PPCL_Spot!S99+GT_NG!S99+GT_Spot!S99+Bawana_NG!S99+Bawana_RLNG!S99+Bawana_Spot!S99</f>
        <v>1.0836346917597557</v>
      </c>
      <c r="M99" s="199">
        <f t="shared" si="9"/>
        <v>9.5308240244396103E-5</v>
      </c>
      <c r="N99" s="198">
        <f>PPCL_NG!M99+PPCL_Spot!M99+GT_NG!M99+GT_Spot!M99+Bawana_NG!M99+Bawana_RLNG!M99+Bawana_Spot!M99</f>
        <v>1.5362449999999974</v>
      </c>
      <c r="O99" s="198">
        <f>PPCL_NG!T99+PPCL_Spot!T99+GT_NG!T99+GT_Spot!T99+Bawana_NG!T99+Bawana_RLNG!T99+Bawana_Spot!T99</f>
        <v>1.5357816633652805</v>
      </c>
      <c r="P99" s="199">
        <f t="shared" si="10"/>
        <v>4.6333663471687103E-4</v>
      </c>
      <c r="Q99" s="199">
        <f t="shared" si="11"/>
        <v>1.5649999999988173E-3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45404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45404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2" t="s">
        <v>362</v>
      </c>
      <c r="Z2" s="142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3"/>
      <c r="Z3" s="144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3"/>
      <c r="Z4" s="144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3"/>
      <c r="Z5" s="144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3"/>
      <c r="Z6" s="144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3"/>
      <c r="Z7" s="144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3"/>
      <c r="Z8" s="144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3"/>
      <c r="Z9" s="144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3"/>
      <c r="Z10" s="144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3"/>
      <c r="Z11" s="144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3"/>
      <c r="Z12" s="144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3"/>
      <c r="Z13" s="144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3"/>
      <c r="Z14" s="144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3"/>
      <c r="Z15" s="144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3"/>
      <c r="Z16" s="144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3"/>
      <c r="Z17" s="144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3"/>
      <c r="Z18" s="144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3"/>
      <c r="Z19" s="144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3"/>
      <c r="Z20" s="144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3"/>
      <c r="Z21" s="144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3"/>
      <c r="Z22" s="144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3"/>
      <c r="Z23" s="144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3"/>
      <c r="Z24" s="144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3"/>
      <c r="Z25" s="144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3"/>
      <c r="Z26" s="144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3"/>
      <c r="Z27" s="144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3"/>
      <c r="Z28" s="144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3"/>
      <c r="Z29" s="144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3"/>
      <c r="Z30" s="144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3"/>
      <c r="Z31" s="144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3"/>
      <c r="Z32" s="144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3"/>
      <c r="Z33" s="144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3"/>
      <c r="Z34" s="144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3"/>
      <c r="Z35" s="144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3"/>
      <c r="Z36" s="144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3"/>
      <c r="Z37" s="144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3"/>
      <c r="Z38" s="144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3"/>
      <c r="Z39" s="144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3"/>
      <c r="Z40" s="144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3"/>
      <c r="Z41" s="144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3"/>
      <c r="Z42" s="144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3"/>
      <c r="Z43" s="144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3"/>
      <c r="Z44" s="144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3"/>
      <c r="Z45" s="144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3"/>
      <c r="Z46" s="144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3"/>
      <c r="Z47" s="144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3"/>
      <c r="Z48" s="144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3"/>
      <c r="Z49" s="144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3"/>
      <c r="Z50" s="144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3"/>
      <c r="Z51" s="144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3"/>
      <c r="Z52" s="144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3"/>
      <c r="Z53" s="144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3"/>
      <c r="Z54" s="144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3"/>
      <c r="Z55" s="144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3"/>
      <c r="Z56" s="144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3"/>
      <c r="Z57" s="144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3"/>
      <c r="Z58" s="144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3"/>
      <c r="Z59" s="144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3"/>
      <c r="Z60" s="144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3"/>
      <c r="Z61" s="144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3"/>
      <c r="Z62" s="144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3"/>
      <c r="Z63" s="144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3"/>
      <c r="Z64" s="144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3"/>
      <c r="Z65" s="144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3"/>
      <c r="Z66" s="144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3"/>
      <c r="Z67" s="144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3"/>
      <c r="Z68" s="144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3"/>
      <c r="Z69" s="144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3"/>
      <c r="Z70" s="144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3"/>
      <c r="Z71" s="144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3"/>
      <c r="Z72" s="144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3"/>
      <c r="Z73" s="144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3"/>
      <c r="Z74" s="144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3"/>
      <c r="Z75" s="144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3"/>
      <c r="Z76" s="144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3"/>
      <c r="Z77" s="144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3"/>
      <c r="Z78" s="144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3"/>
      <c r="Z79" s="144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3"/>
      <c r="Z80" s="144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3"/>
      <c r="Z81" s="144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3"/>
      <c r="Z82" s="144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3"/>
      <c r="Z83" s="144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3"/>
      <c r="Z84" s="144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3"/>
      <c r="Z85" s="144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3"/>
      <c r="Z86" s="144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3"/>
      <c r="Z87" s="144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3"/>
      <c r="Z88" s="144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3"/>
      <c r="Z89" s="144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3"/>
      <c r="Z90" s="144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3"/>
      <c r="Z91" s="144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3"/>
      <c r="Z92" s="144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3"/>
      <c r="Z93" s="144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3"/>
      <c r="Z94" s="144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3"/>
      <c r="Z95" s="144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3"/>
      <c r="Z96" s="144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3"/>
      <c r="Z97" s="144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3"/>
      <c r="Z98" s="144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45404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2024-05-03T09:31:54Z</dcterms:modified>
</cp:coreProperties>
</file>